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bookViews>
    <workbookView xWindow="1680" yWindow="270" windowWidth="18435" windowHeight="11595" tabRatio="960"/>
  </bookViews>
  <sheets>
    <sheet name="приложение 8" sheetId="31" r:id="rId1"/>
    <sheet name="приложение 10" sheetId="34" r:id="rId2"/>
    <sheet name="приложение 11" sheetId="35" r:id="rId3"/>
    <sheet name="приложение 12 освоение квартал" sheetId="22" r:id="rId4"/>
    <sheet name="приложение 12" sheetId="28" r:id="rId5"/>
    <sheet name="приложение 13" sheetId="36" r:id="rId6"/>
    <sheet name="приложение 14" sheetId="23" r:id="rId7"/>
    <sheet name="Приложение 15" sheetId="37" r:id="rId8"/>
    <sheet name="приложение 16" sheetId="25" r:id="rId9"/>
    <sheet name="приложение 17" sheetId="26" r:id="rId10"/>
    <sheet name="приложение 18" sheetId="27" r:id="rId11"/>
    <sheet name="Результаты" sheetId="38"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#REF!</definedName>
    <definedName name="\m">#REF!</definedName>
    <definedName name="\n">#REF!</definedName>
    <definedName name="\o">#REF!</definedName>
    <definedName name="_____FY1">#N/A</definedName>
    <definedName name="____FY1">#N/A</definedName>
    <definedName name="___SP1">[1]FES!#REF!</definedName>
    <definedName name="___SP10">[1]FES!#REF!</definedName>
    <definedName name="___SP11">[1]FES!#REF!</definedName>
    <definedName name="___SP12">[1]FES!#REF!</definedName>
    <definedName name="___SP13">[1]FES!#REF!</definedName>
    <definedName name="___SP14">[1]FES!#REF!</definedName>
    <definedName name="___SP15">[1]FES!#REF!</definedName>
    <definedName name="___SP16">[1]FES!#REF!</definedName>
    <definedName name="___SP17">[1]FES!#REF!</definedName>
    <definedName name="___SP18">[1]FES!#REF!</definedName>
    <definedName name="___SP19">[1]FES!#REF!</definedName>
    <definedName name="___SP2">[1]FES!#REF!</definedName>
    <definedName name="___SP20">[1]FES!#REF!</definedName>
    <definedName name="___SP21">[1]FES!#REF!</definedName>
    <definedName name="___SP3">[1]FES!#REF!</definedName>
    <definedName name="___SP4">[1]FES!#REF!</definedName>
    <definedName name="___SP5">[1]FES!#REF!</definedName>
    <definedName name="___SP7">[1]FES!#REF!</definedName>
    <definedName name="___SP8">[1]FES!#REF!</definedName>
    <definedName name="___SP9">[1]FES!#REF!</definedName>
    <definedName name="__FY1">#N/A</definedName>
    <definedName name="__SP1">[1]FES!#REF!</definedName>
    <definedName name="__SP10">[1]FES!#REF!</definedName>
    <definedName name="__SP11">[1]FES!#REF!</definedName>
    <definedName name="__SP12">[1]FES!#REF!</definedName>
    <definedName name="__SP13">[1]FES!#REF!</definedName>
    <definedName name="__SP14">[1]FES!#REF!</definedName>
    <definedName name="__SP15">[1]FES!#REF!</definedName>
    <definedName name="__SP16">[1]FES!#REF!</definedName>
    <definedName name="__SP17">[1]FES!#REF!</definedName>
    <definedName name="__SP18">[1]FES!#REF!</definedName>
    <definedName name="__SP19">[1]FES!#REF!</definedName>
    <definedName name="__SP2">[1]FES!#REF!</definedName>
    <definedName name="__SP20">[1]FES!#REF!</definedName>
    <definedName name="__SP3">[1]FES!#REF!</definedName>
    <definedName name="__SP4">[1]FES!#REF!</definedName>
    <definedName name="__SP5">[1]FES!#REF!</definedName>
    <definedName name="__SP7">[1]FES!#REF!</definedName>
    <definedName name="__SP8">[1]FES!#REF!</definedName>
    <definedName name="__SP9">[1]FES!#REF!</definedName>
    <definedName name="_1Excel_BuiltIn__FilterDatabase_19_1">#REF!</definedName>
    <definedName name="_8Excel_BuiltIn__FilterDatabase_19_1">#REF!</definedName>
    <definedName name="_FY1">#N/A</definedName>
    <definedName name="_SP1">[1]FES!#REF!</definedName>
    <definedName name="_SP10">[1]FES!#REF!</definedName>
    <definedName name="_SP11">[1]FES!#REF!</definedName>
    <definedName name="_SP12">[1]FES!#REF!</definedName>
    <definedName name="_SP13">[1]FES!#REF!</definedName>
    <definedName name="_SP14">[1]FES!#REF!</definedName>
    <definedName name="_SP15">[1]FES!#REF!</definedName>
    <definedName name="_SP16">[1]FES!#REF!</definedName>
    <definedName name="_SP17">[1]FES!#REF!</definedName>
    <definedName name="_SP18">[1]FES!#REF!</definedName>
    <definedName name="_SP19">[1]FES!#REF!</definedName>
    <definedName name="_SP2">[1]FES!#REF!</definedName>
    <definedName name="_SP20">[1]FES!#REF!</definedName>
    <definedName name="_SP3">[1]FES!#REF!</definedName>
    <definedName name="_SP4">[1]FES!#REF!</definedName>
    <definedName name="_SP5">[1]FES!#REF!</definedName>
    <definedName name="_SP7">[1]FES!#REF!</definedName>
    <definedName name="_SP8">[1]FES!#REF!</definedName>
    <definedName name="_SP9">[1]FES!#REF!</definedName>
    <definedName name="_xlnm._FilterDatabase" localSheetId="1" hidden="1">'приложение 10'!$A$20:$BW$272</definedName>
    <definedName name="_xlnm._FilterDatabase" localSheetId="3" hidden="1">'приложение 12 освоение квартал'!$A$27:$AI$281</definedName>
    <definedName name="_xlnm._FilterDatabase" localSheetId="6" hidden="1">'приложение 14'!$A$21:$CA$275</definedName>
    <definedName name="_xlnm._FilterDatabase" localSheetId="9" hidden="1">'приложение 17'!$A$25:$BI$171</definedName>
    <definedName name="a">#REF!</definedName>
    <definedName name="ALL_ORG">#REF!</definedName>
    <definedName name="AN">#N/A</definedName>
    <definedName name="CompOt">#N/A</definedName>
    <definedName name="CompRas">#N/A</definedName>
    <definedName name="COPY_DIAP">#REF!</definedName>
    <definedName name="CUR_VER">[2]Заголовок!$B$21</definedName>
    <definedName name="ddd">[1]FES!#REF!</definedName>
    <definedName name="dddd">[1]FES!#REF!</definedName>
    <definedName name="df">[1]FES!#REF!</definedName>
    <definedName name="dip">[3]FST5!$G$149:$G$165,P1_dip,P2_dip,P3_dip,P4_dip</definedName>
    <definedName name="eso">[3]FST5!$G$149:$G$165,P1_eso</definedName>
    <definedName name="ew">#N/A</definedName>
    <definedName name="Excel_BuiltIn__FilterDatabase_19">'[4]14б ДПН отчет'!#REF!</definedName>
    <definedName name="Excel_BuiltIn__FilterDatabase_22">'[4]16а Сводный анализ'!#REF!</definedName>
    <definedName name="Excel_BuiltIn__FilterDatabase_8_1">"$#ССЫЛ!.$D$1:$D$100"</definedName>
    <definedName name="Excel_BuiltIn__FilterDatabase_8_21">#REF!</definedName>
    <definedName name="Excel_BuiltIn_Print_Area_15">(#REF!,#REF!)</definedName>
    <definedName name="Excel_BuiltIn_Print_Area_16">(#REF!,#REF!)</definedName>
    <definedName name="Excel_BuiltIn_Print_Titles_15">#REF!</definedName>
    <definedName name="Excel_BuiltIn_Print_Titles_16">#REF!</definedName>
    <definedName name="fbgffnjfgg">#N/A</definedName>
    <definedName name="fg">#N/A</definedName>
    <definedName name="fil_2_16">#N/A</definedName>
    <definedName name="fil_2_18">#N/A</definedName>
    <definedName name="fil_2_19">#N/A</definedName>
    <definedName name="fil_2_22">'[4]16а Сводный анализ'!#REF!</definedName>
    <definedName name="fil_21">#REF!</definedName>
    <definedName name="fil_3_16">#N/A</definedName>
    <definedName name="fil_3_18">#N/A</definedName>
    <definedName name="fil_3_19">#N/A</definedName>
    <definedName name="fil_3_22">'[4]16а Сводный анализ'!#REF!</definedName>
    <definedName name="fil_4_16">#N/A</definedName>
    <definedName name="fil_4_18">#N/A</definedName>
    <definedName name="fil_4_19">#N/A</definedName>
    <definedName name="fil_4_22">'[4]16а Сводный анализ'!#REF!</definedName>
    <definedName name="ForIns">[5]Регионы!#REF!</definedName>
    <definedName name="gh">#N/A</definedName>
    <definedName name="ghhktyi">#N/A</definedName>
    <definedName name="grety5e">#N/A</definedName>
    <definedName name="hfte">#N/A</definedName>
    <definedName name="k">#N/A</definedName>
    <definedName name="knkn.n.">#N/A</definedName>
    <definedName name="m">#REF!</definedName>
    <definedName name="net">[3]FST5!$G$100:$G$116,P1_net</definedName>
    <definedName name="NSRF">#REF!</definedName>
    <definedName name="ORG">[5]Справочники!#REF!</definedName>
    <definedName name="P1_dip" hidden="1">[6]База!$G$167:$G$172,[6]База!$G$174:$G$175,[6]База!$G$177:$G$180,[6]База!$G$182,[6]База!$G$184:$G$188,[6]База!$G$190,[6]База!$G$192:$G$194</definedName>
    <definedName name="P1_eso" hidden="1">[6]База!$G$167:$G$172,[6]База!$G$174:$G$175,[6]База!$G$177:$G$180,[6]База!$G$182,[6]База!$G$184:$G$188,[6]База!$G$190,[6]База!$G$192:$G$194</definedName>
    <definedName name="P1_ESO_PROT" hidden="1">#REF!,#REF!,#REF!,#REF!,#REF!,#REF!,#REF!,#REF!</definedName>
    <definedName name="P1_net" hidden="1">[6]База!$G$118:$G$123,[6]База!$G$125:$G$126,[6]База!$G$128:$G$131,[6]База!$G$133,[6]База!$G$135:$G$139,[6]База!$G$141,[6]База!$G$143:$G$145</definedName>
    <definedName name="P1_SBT_PROT" hidden="1">#REF!,#REF!,#REF!,#REF!,#REF!,#REF!,#REF!</definedName>
    <definedName name="P1_SC22" hidden="1">#REF!,#REF!,#REF!,#REF!,#REF!,#REF!</definedName>
    <definedName name="P1_SCOPE_16_PRT" hidden="1">[6]База!$E$15:$I$16,[6]База!$E$18:$I$20,[6]База!$E$23:$I$23,[6]База!$E$26:$I$26,[6]База!$E$29:$I$29,[6]База!$E$32:$I$32,[6]База!$E$35:$I$35,[6]База!$B$34,[6]База!$B$37</definedName>
    <definedName name="P1_SCOPE_17_PRT" hidden="1">[6]База!$E$13:$H$21,[6]База!$J$9:$J$11,[6]База!$J$13:$J$21,[6]База!$E$24:$H$26,[6]База!$E$28:$H$36,[6]База!$J$24:$M$26,[6]База!$J$28:$M$36,[6]База!$E$39:$H$41</definedName>
    <definedName name="P1_SCOPE_4_PRT" hidden="1">[6]База!$F$23:$I$23,[6]База!$F$25:$I$25,[6]База!$F$27:$I$31,[6]База!$K$14:$N$20,[6]База!$K$23:$N$23,[6]База!$K$25:$N$25,[6]База!$K$27:$N$31,[6]База!$P$14:$S$20,[6]База!$P$23:$S$23</definedName>
    <definedName name="P1_SCOPE_5_PRT" hidden="1">[6]База!$F$23:$I$23,[6]База!$F$25:$I$25,[6]База!$F$27:$I$31,[6]База!$K$14:$N$21,[6]База!$K$23:$N$23,[6]База!$K$25:$N$25,[6]База!$K$27:$N$31,[6]База!$P$14:$S$21,[6]База!$P$23:$S$23</definedName>
    <definedName name="P1_SCOPE_CORR" hidden="1">#REF!,#REF!,#REF!,#REF!,#REF!,#REF!,#REF!</definedName>
    <definedName name="P1_SCOPE_DOP" hidden="1">#REF!,#REF!,#REF!,#REF!,#REF!,#REF!</definedName>
    <definedName name="P1_SCOPE_F1_PRT" hidden="1">[6]База!$D$74:$E$84,[6]База!$D$71:$E$72,[6]База!$D$66:$E$69,[6]База!$D$61:$E$64</definedName>
    <definedName name="P1_SCOPE_F2_PRT" hidden="1">[6]База!$G$56,[6]База!$E$55:$E$56,[6]База!$F$55:$G$55,[6]База!$D$55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[6]База!$H$15:$H$19,[6]База!$H$21:$H$25,[6]База!$J$14:$J$25,[6]База!$K$15:$K$19,[6]База!$K$21:$K$25</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ET_PROT" hidden="1">#REF!,#REF!,#REF!,#REF!,#REF!,#REF!,#REF!</definedName>
    <definedName name="P1_SET_PRT" hidden="1">#REF!,#REF!,#REF!,#REF!,#REF!,#REF!,#REF!</definedName>
    <definedName name="P10_SCOPE_FULL_LOAD" hidden="1">#REF!,#REF!,#REF!,#REF!,#REF!,#REF!</definedName>
    <definedName name="P11_SCOPE_FULL_LOAD" hidden="1">#REF!,#REF!,#REF!,#REF!,#REF!</definedName>
    <definedName name="P12_SCOPE_FULL_LOAD" hidden="1">#REF!,#REF!,#REF!,#REF!,#REF!,#REF!</definedName>
    <definedName name="P13_SCOPE_FULL_LOAD" hidden="1">#REF!,#REF!,#REF!,#REF!,#REF!,#REF!</definedName>
    <definedName name="P14_SCOPE_FULL_LOAD" hidden="1">#REF!,#REF!,#REF!,#REF!,#REF!,#REF!</definedName>
    <definedName name="P15_SCOPE_FULL_LOAD" hidden="1">#REF!,#REF!,#REF!,#REF!,#REF!,P1_SCOPE_FULL_LOAD</definedName>
    <definedName name="P16_SCOPE_FULL_LOAD" hidden="1">#N/A</definedName>
    <definedName name="P17_SCOPE_FULL_LOAD" hidden="1">#N/A</definedName>
    <definedName name="P2_dip" hidden="1">[6]База!$G$100:$G$116,[6]База!$G$118:$G$123,[6]База!$G$125:$G$126,[6]База!$G$128:$G$131,[6]База!$G$133,[6]База!$G$135:$G$139,[6]База!$G$141</definedName>
    <definedName name="P2_SC22" hidden="1">#REF!,#REF!,#REF!,#REF!,#REF!,#REF!,#REF!</definedName>
    <definedName name="P2_SCOPE_16_PRT" hidden="1">[6]База!$E$38:$I$38,[6]База!$E$41:$I$41,[6]База!$E$45:$I$47,[6]База!$E$49:$I$49,[6]База!$E$53:$I$54,[6]База!$E$56:$I$57,[6]База!$E$59:$I$59,[6]База!$E$9:$I$13</definedName>
    <definedName name="P2_SCOPE_4_PRT" hidden="1">[6]База!$P$25:$S$25,[6]База!$P$27:$S$31,[6]База!$U$14:$X$20,[6]База!$U$23:$X$23,[6]База!$U$25:$X$25,[6]База!$U$27:$X$31,[6]База!$Z$14:$AC$20,[6]База!$Z$23:$AC$23,[6]База!$Z$25:$AC$25</definedName>
    <definedName name="P2_SCOPE_5_PRT" hidden="1">[6]База!$P$25:$S$25,[6]База!$P$27:$S$31,[6]База!$U$14:$X$21,[6]База!$U$23:$X$23,[6]База!$U$25:$X$25,[6]База!$U$27:$X$31,[6]База!$Z$14:$AC$21,[6]База!$Z$23:$AC$23,[6]База!$Z$25:$AC$25</definedName>
    <definedName name="P2_SCOPE_CORR" hidden="1">#REF!,#REF!,#REF!,#REF!,#REF!,#REF!,#REF!,#REF!</definedName>
    <definedName name="P2_SCOPE_F1_PRT" hidden="1">[6]База!$D$56:$E$59,[6]База!$D$34:$E$50,[6]База!$D$32:$E$32,[6]База!$D$23:$E$30</definedName>
    <definedName name="P2_SCOPE_F2_PRT" hidden="1">[6]База!$D$52:$G$54,[6]База!$C$21:$E$42,[6]База!$A$12:$E$12,[6]База!$C$8:$E$11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[6]База!$N$14:$N$25,[6]База!$N$27:$N$31,[6]База!$J$27:$K$31,[6]База!$F$27:$H$31,[6]База!$F$33:$H$37</definedName>
    <definedName name="P2_SCOPE_SAVE2" hidden="1">#REF!,#REF!,#REF!,#REF!,#REF!,#REF!</definedName>
    <definedName name="P2_SCOPE_SV_PRT" hidden="1">#REF!,#REF!,#REF!,#REF!,#REF!,#REF!,#REF!</definedName>
    <definedName name="P3_dip" hidden="1">[6]База!$G$143:$G$145,[6]База!$G$214:$G$217,[6]База!$G$219:$G$224,[6]База!$G$226,[6]База!$G$228,[6]База!$G$230,[6]База!$G$232,[6]База!$G$197:$G$212</definedName>
    <definedName name="P3_SC22" hidden="1">#REF!,#REF!,#REF!,#REF!,#REF!,#REF!</definedName>
    <definedName name="P3_SCOPE_F1_PRT" hidden="1">[6]База!$E$16:$E$17,[6]База!$C$4:$D$4,[6]База!$C$7:$E$10,[6]База!$A$11:$E$11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[6]База!$J$33:$K$37,[6]База!$N$33:$N$37,[6]База!$F$39:$H$43,[6]База!$J$39:$K$43,[6]База!$N$39:$N$43</definedName>
    <definedName name="P3_SCOPE_SV_PRT" hidden="1">#REF!,#REF!,#REF!,#REF!,#REF!,#REF!,#REF!</definedName>
    <definedName name="P4_dip" hidden="1">[6]База!$G$70:$G$75,[6]База!$G$77:$G$78,[6]База!$G$80:$G$83,[6]База!$G$85,[6]База!$G$87:$G$91,[6]База!$G$93,[6]База!$G$95:$G$97,[6]База!$G$52:$G$68</definedName>
    <definedName name="P4_SCOPE_F1_PRT" hidden="1">[6]База!$C$13:$E$13,[6]База!$A$14:$E$14,[6]База!$C$23:$C$50,[6]База!$C$54:$C$95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[6]База!$F$45:$H$49,[6]База!$J$45:$K$49,[6]База!$N$45:$N$49,[6]База!$F$53:$G$64,[6]База!$H$54:$H$58</definedName>
    <definedName name="P5_SCOPE_FULL_LOAD" hidden="1">#REF!,#REF!,#REF!,#REF!,#REF!,#REF!</definedName>
    <definedName name="P5_SCOPE_NOTIND" hidden="1">#REF!,#REF!,#REF!,#REF!,#REF!,#REF!,#REF!</definedName>
    <definedName name="P5_SCOPE_NotInd2" hidden="1">#REF!,#REF!,#REF!,#REF!,#REF!,#REF!,#REF!</definedName>
    <definedName name="P5_SCOPE_PER_PRT" hidden="1">[6]База!$H$60:$H$64,[6]База!$J$53:$J$64,[6]База!$K$54:$K$58,[6]База!$K$60:$K$64,[6]База!$N$53:$N$64</definedName>
    <definedName name="P6_SCOPE_FULL_LOAD" hidden="1">#REF!,#REF!,#REF!,#REF!,#REF!,#REF!</definedName>
    <definedName name="P6_SCOPE_NOTIND" hidden="1">#REF!,#REF!,#REF!,#REF!,#REF!,#REF!,#REF!</definedName>
    <definedName name="P6_SCOPE_NotInd2" hidden="1">#REF!,#REF!,#REF!,#REF!,#REF!,#REF!,#REF!</definedName>
    <definedName name="P6_SCOPE_PER_PRT" hidden="1">[6]База!$F$66:$H$70,[6]База!$J$66:$K$70,[6]База!$N$66:$N$70,[6]База!$F$72:$H$76,[6]База!$J$72:$K$76</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 hidden="1">[6]База!$N$72:$N$76,[6]База!$F$78:$H$82,[6]База!$J$78:$K$82,[6]База!$N$78:$N$82,[6]База!$F$84:$H$88</definedName>
    <definedName name="P8_SCOPE_FULL_LOAD" hidden="1">#REF!,#REF!,#REF!,#REF!,#REF!,#REF!</definedName>
    <definedName name="P8_SCOPE_NOTIND" hidden="1">#REF!,#REF!,#REF!,#REF!,#REF!,#REF!</definedName>
    <definedName name="P8_SCOPE_PER_PRT" hidden="1">[7]База!$J$84:$K$88,[7]База!$N$84:$N$88,[7]База!$F$14:$G$25,P1_SCOPE_PER_PRT,P2_SCOPE_PER_PRT,P3_SCOPE_PER_PRT,P4_SCOPE_PER_PRT</definedName>
    <definedName name="P9_SCOPE_FULL_LOAD" hidden="1">#REF!,#REF!,#REF!,#REF!,#REF!,#REF!</definedName>
    <definedName name="P9_SCOPE_NotInd" hidden="1">#REF!,P1_SCOPE_NOTIND,P2_SCOPE_NOTIND,P3_SCOPE_NOTIND,P4_SCOPE_NOTIND,P5_SCOPE_NOTIND,P6_SCOPE_NOTIND,P7_SCOPE_NOTIND</definedName>
    <definedName name="REGIONS">[6]База!$C$6:$C$89</definedName>
    <definedName name="rgk">[6]База!$G$214:$G$217,[6]База!$G$219:$G$224,[6]База!$G$226,[6]База!$G$228,[6]База!$G$230,[6]База!$G$232,[6]База!$G$197:$G$212</definedName>
    <definedName name="rrr">[8]Справочники!$B$23:$B$26</definedName>
    <definedName name="rrtget6">#N/A</definedName>
    <definedName name="s">#REF!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dfsd">[9]t_настройки!$I$88</definedName>
    <definedName name="SAPBEXrevision" hidden="1">1</definedName>
    <definedName name="SAPBEXsysID" hidden="1">"BW2"</definedName>
    <definedName name="SAPBEXwbID" hidden="1">"479GSPMTNK9HM4ZSIVE5K2SH6"</definedName>
    <definedName name="sbyt">[6]База!$G$70:$G$75,[6]База!$G$77:$G$78,[6]База!$G$80:$G$83,[6]База!$G$85,[6]База!$G$87:$G$91,[6]База!$G$93,[6]База!$G$95:$G$97,[6]База!$G$52:$G$68</definedName>
    <definedName name="SCENARIOS">[6]База!$K$6:$K$7</definedName>
    <definedName name="SCOPE_16_PRT">P1_SCOPE_16_PRT,P2_SCOPE_16_PRT</definedName>
    <definedName name="SCOPE_17.1_PRT">[6]База!$D$14:$F$17,[6]База!$D$19:$F$22,[6]База!$I$9:$I$12,[6]База!$I$14:$I$17,[6]База!$I$19:$I$22,[6]База!$D$9:$F$12</definedName>
    <definedName name="SCOPE_17_PRT">[7]База!$J$39:$M$41,[7]База!$E$43:$H$51,[7]База!$J$43:$M$51,[7]База!$E$54:$H$56,[7]База!$E$58:$H$66,[7]База!$E$69:$M$81,[7]База!$E$9:$H$11,P1_SCOPE_17_PRT</definedName>
    <definedName name="SCOPE_2">#REF!</definedName>
    <definedName name="SCOPE_2_1">#REF!</definedName>
    <definedName name="SCOPE_24_LD">[6]База!$E$8:$J$47,[6]База!$E$49:$J$66</definedName>
    <definedName name="SCOPE_24_PRT">[6]База!$E$41:$I$41,[6]База!$E$34:$I$34,[6]База!$E$36:$I$36,[6]База!$E$43:$I$43</definedName>
    <definedName name="SCOPE_25_PRT">[6]База!$E$20:$I$20,[6]База!$E$34:$I$34,[6]База!$E$41:$I$41,[6]База!$E$8:$I$10</definedName>
    <definedName name="SCOPE_4_PRT">[7]База!$Z$27:$AC$31,[7]База!$F$14:$I$20,P1_SCOPE_4_PRT,P2_SCOPE_4_PRT</definedName>
    <definedName name="SCOPE_5_PRT">[7]База!$Z$27:$AC$31,[7]База!$F$14:$I$21,P1_SCOPE_5_PRT,P2_SCOPE_5_PRT</definedName>
    <definedName name="SCOPE_CORR">#REF!,#REF!,#REF!,#REF!,#REF!,[0]!P1_SCOPE_CORR,[0]!P2_SCOPE_CORR</definedName>
    <definedName name="SCOPE_CPR">#REF!</definedName>
    <definedName name="SCOPE_DOP">#REF!,[0]!P1_SCOPE_DOP</definedName>
    <definedName name="SCOPE_DOP2">#REF!,#REF!,#REF!,#REF!,#REF!,#REF!</definedName>
    <definedName name="SCOPE_DOP3">#REF!,#REF!,#REF!,#REF!,#REF!,#REF!</definedName>
    <definedName name="SCOPE_F1_PRT">[7]База!$D$86:$E$95,P1_SCOPE_F1_PRT,P2_SCOPE_F1_PRT,P3_SCOPE_F1_PRT,P4_SCOPE_F1_PRT</definedName>
    <definedName name="SCOPE_F2_PRT">[7]База!$C$5:$D$5,[7]База!$C$52:$C$57,[7]База!$D$57:$G$57,P1_SCOPE_F2_PRT,P2_SCOPE_F2_PRT</definedName>
    <definedName name="SCOPE_FST7">#REF!,#REF!,#REF!,#REF!,[0]!P1_SCOPE_FST7</definedName>
    <definedName name="SCOPE_FULL_LOAD">P16_SCOPE_FULL_LOAD,P17_SCOPE_FULL_LOAD</definedName>
    <definedName name="SCOPE_IND">#REF!,#REF!,[0]!P1_SCOPE_IND,[0]!P2_SCOPE_IND,[0]!P3_SCOPE_IND,[0]!P4_SCOPE_IND</definedName>
    <definedName name="SCOPE_IND2">#REF!,#REF!,#REF!,[0]!P1_SCOPE_IND2,[0]!P2_SCOPE_IND2,[0]!P3_SCOPE_IND2,[0]!P4_SCOPE_IND2</definedName>
    <definedName name="SCOPE_NOTIND">P1_SCOPE_NOTIND,P2_SCOPE_NOTIND,P3_SCOPE_NOTIND,P4_SCOPE_NOTIND,P5_SCOPE_NOTIND,P6_SCOPE_NOTIND,P7_SCOPE_NOTIND,P8_SCOPE_NOTIND</definedName>
    <definedName name="SCOPE_NotInd2">P4_SCOPE_NotInd2,P5_SCOPE_NotInd2,P6_SCOPE_NotInd2,P7_SCOPE_NotInd2</definedName>
    <definedName name="SCOPE_NotInd3">#REF!,#REF!,#REF!,[0]!P1_SCOPE_NotInd3,[0]!P2_SCOPE_NotInd3</definedName>
    <definedName name="SCOPE_OUTD">[6]База!$G$23:$G$30,[6]База!$G$32:$G$35,[6]База!$G$37,[6]База!$G$39:$G$45,[6]База!$G$47,[6]База!$G$49,[6]База!$G$5:$G$21</definedName>
    <definedName name="SCOPE_PER_PRT">P5_SCOPE_PER_PRT,P6_SCOPE_PER_PRT,P7_SCOPE_PER_PRT,P8_SCOPE_PER_PRT</definedName>
    <definedName name="SCOPE_SAVE2">#REF!,#REF!,#REF!,#REF!,#REF!,[0]!P1_SCOPE_SAVE2,[0]!P2_SCOPE_SAVE2</definedName>
    <definedName name="SCOPE_SPR_PRT">[6]База!$D$21:$J$22,[6]База!$E$13:$I$14,[6]База!$F$27:$H$28</definedName>
    <definedName name="SCOPE_SS">#REF!,#REF!,#REF!,#REF!,#REF!,#REF!</definedName>
    <definedName name="SCOPE_SS2">#REF!</definedName>
    <definedName name="SCOPE_SV_LD1">#REF!,#REF!,#REF!,#REF!,#REF!,[0]!P1_SCOPE_SV_LD1</definedName>
    <definedName name="SCOPE_SV_LD2">#REF!</definedName>
    <definedName name="SCOPE_SV_PRT">P1_SCOPE_SV_PRT,P2_SCOPE_SV_PRT,P3_SCOPE_SV_PRT</definedName>
    <definedName name="SCOPE_TP">[6]База!$L$12:$L$23,[6]База!$L$5:$L$8</definedName>
    <definedName name="TARGET">[10]TEHSHEET!$I$42:$I$45</definedName>
    <definedName name="ty">[1]FES!#REF!</definedName>
    <definedName name="uka">#N/A</definedName>
    <definedName name="а">#REF!</definedName>
    <definedName name="А1">#REF!</definedName>
    <definedName name="А77">[11]Рейтинг!$A$14</definedName>
    <definedName name="ав">#REF!</definedName>
    <definedName name="аоаладжв">[1]FES!#REF!</definedName>
    <definedName name="БазовыйПериод">[12]Заголовок!$B$15</definedName>
    <definedName name="БС">[13]Справочники!$A$4:$A$6</definedName>
    <definedName name="в23ё">#N/A</definedName>
    <definedName name="вв">#N/A</definedName>
    <definedName name="вв110">'[14]ПС рек'!#REF!</definedName>
    <definedName name="вв20">'[14]ПС рек'!#REF!</definedName>
    <definedName name="вв220">'[14]ПС рек'!#REF!</definedName>
    <definedName name="вв330">'[14]ПС рек'!#REF!</definedName>
    <definedName name="вв35">'[14]ПС рек'!#REF!</definedName>
    <definedName name="вв500">'[14]ПС рек'!#REF!</definedName>
    <definedName name="вв750">'[14]ПС рек'!#REF!</definedName>
    <definedName name="Вид_Бизнеса">[15]t_настройки!#REF!</definedName>
    <definedName name="Виды_деятельности">#REF!</definedName>
    <definedName name="ВЛТРАССА">'[14]ЛЭП нов'!#REF!</definedName>
    <definedName name="вн20">'[14]ПС рек'!#REF!</definedName>
    <definedName name="всего">'[14]ПС рек'!#REF!</definedName>
    <definedName name="второй">#REF!</definedName>
    <definedName name="гггр">#N/A</definedName>
    <definedName name="Год">#REF!</definedName>
    <definedName name="Год_выбрано">#REF!</definedName>
    <definedName name="Год_Выбрано_Название">#REF!</definedName>
    <definedName name="График_1_параметр">#REF!</definedName>
    <definedName name="График_3_параметр">#REF!</definedName>
    <definedName name="ддд">#N/A</definedName>
    <definedName name="ДЗО_Выбрано">#REF!</definedName>
    <definedName name="ДРУГОЕ">[16]Справочники!$A$26:$A$28</definedName>
    <definedName name="дтп">'[14]ПС рек'!#REF!</definedName>
    <definedName name="_xlnm.Print_Titles">#REF!</definedName>
    <definedName name="й">#N/A</definedName>
    <definedName name="йй">#N/A</definedName>
    <definedName name="йййййййййййййййййййййййй">#N/A</definedName>
    <definedName name="йцу">#N/A</definedName>
    <definedName name="кв3">#N/A</definedName>
    <definedName name="Квартал">[17]t_Настройки!$B$70:$B$73</definedName>
    <definedName name="ке">#N/A</definedName>
    <definedName name="коэф1">#REF!</definedName>
    <definedName name="коэф2">#REF!</definedName>
    <definedName name="коэф3">#REF!</definedName>
    <definedName name="коэф4">#REF!</definedName>
    <definedName name="лдьл">#REF!</definedName>
    <definedName name="лена">#N/A</definedName>
    <definedName name="лод">#N/A</definedName>
    <definedName name="МСК">'[14]ЛЭП нов'!#REF!</definedName>
    <definedName name="мтп">'[14]ПС рек'!#REF!</definedName>
    <definedName name="мым">#N/A</definedName>
    <definedName name="Н5">[18]Данные!$I$7</definedName>
    <definedName name="НАПР">'[14]ПС рек'!#REF!</definedName>
    <definedName name="нгг">#REF!</definedName>
    <definedName name="Номер_ДЗО">[7]База!$I$43</definedName>
    <definedName name="НП">[19]Исходные!$H$5</definedName>
    <definedName name="НСРФ">[20]Регионы!$A$2:$A$90</definedName>
    <definedName name="одкз110">'[14]ПС рек'!#REF!</definedName>
    <definedName name="одкз220">'[14]ПС рек'!#REF!</definedName>
    <definedName name="одкз35">'[14]ПС рек'!#REF!</definedName>
    <definedName name="оро">#N/A</definedName>
    <definedName name="отп">'[14]ПС рек'!#REF!</definedName>
    <definedName name="отп35">'[14]ПС рек'!#REF!</definedName>
    <definedName name="отп35кВ">'[14]ПС рек'!#REF!</definedName>
    <definedName name="первый">#REF!</definedName>
    <definedName name="Период">#REF!</definedName>
    <definedName name="Период_Выбрано">#REF!</definedName>
    <definedName name="ПериодРегулирования">[12]Заголовок!$B$14</definedName>
    <definedName name="Погрешность_вычислений">#REF!</definedName>
    <definedName name="ПоследнийГод">[16]Заголовок!$B$16</definedName>
    <definedName name="Признак">'[14]ПС рек'!#REF!</definedName>
    <definedName name="прочее">'[14]ПС рек'!#REF!</definedName>
    <definedName name="ПЭ">[16]Справочники!$A$10:$A$12</definedName>
    <definedName name="РГК">[16]Справочники!$A$4:$A$4</definedName>
    <definedName name="ропор">#N/A</definedName>
    <definedName name="с">#N/A</definedName>
    <definedName name="СДТУ">'[14]ПС рек'!#REF!</definedName>
    <definedName name="СОБ">'[14]ПС рек'!#REF!</definedName>
    <definedName name="Список_ДЗО">#REF!</definedName>
    <definedName name="список_контр.котловой">[17]t_Настройки!$B$42:$B$53</definedName>
    <definedName name="Список_контрагентов">[17]t_Настройки!$B$36:$B$39</definedName>
    <definedName name="Список_филиалов">[17]t_Настройки!$B$23:$B$26</definedName>
    <definedName name="список_филиалов1">[17]t_Настройки!$B$29:$B$33</definedName>
    <definedName name="сс">#N/A</definedName>
    <definedName name="сссс">#N/A</definedName>
    <definedName name="ссы">#N/A</definedName>
    <definedName name="третий">#REF!</definedName>
    <definedName name="у">#N/A</definedName>
    <definedName name="УГОЛЬ">[16]Справочники!$A$19:$A$21</definedName>
    <definedName name="ц">#N/A</definedName>
    <definedName name="цу">#N/A</definedName>
    <definedName name="четвертый">#REF!</definedName>
    <definedName name="шшшшшо">#N/A</definedName>
    <definedName name="ыв">#N/A</definedName>
    <definedName name="ыыыы">#N/A</definedName>
    <definedName name="яяя">#N/A</definedName>
  </definedNames>
  <calcPr calcId="145621"/>
</workbook>
</file>

<file path=xl/calcChain.xml><?xml version="1.0" encoding="utf-8"?>
<calcChain xmlns="http://schemas.openxmlformats.org/spreadsheetml/2006/main">
  <c r="AD28" i="22" l="1"/>
  <c r="AM176" i="25"/>
  <c r="AN176" i="25"/>
  <c r="AO176" i="25"/>
  <c r="AP176" i="25"/>
  <c r="AQ176" i="25"/>
  <c r="AR176" i="25"/>
  <c r="AS176" i="25"/>
  <c r="Q21" i="36" l="1"/>
  <c r="E29" i="27" l="1"/>
  <c r="F29" i="27"/>
  <c r="F19" i="27" s="1"/>
  <c r="G29" i="27"/>
  <c r="H29" i="27"/>
  <c r="I29" i="27"/>
  <c r="E20" i="27"/>
  <c r="F20" i="27"/>
  <c r="G20" i="27"/>
  <c r="H20" i="27"/>
  <c r="I20" i="27"/>
  <c r="G19" i="27"/>
  <c r="H19" i="27"/>
  <c r="D29" i="27"/>
  <c r="D19" i="27" s="1"/>
  <c r="D20" i="27"/>
  <c r="I19" i="27" l="1"/>
  <c r="E19" i="27"/>
  <c r="BX35" i="23"/>
  <c r="BX36" i="23"/>
  <c r="BX47" i="23"/>
  <c r="BX65" i="23"/>
  <c r="BX76" i="23"/>
  <c r="BX78" i="23"/>
  <c r="BX82" i="23"/>
  <c r="BX158" i="23"/>
  <c r="BX159" i="23"/>
  <c r="BX160" i="23"/>
  <c r="BX168" i="23"/>
  <c r="BX169" i="23"/>
  <c r="BX170" i="23"/>
  <c r="BX178" i="23"/>
  <c r="BX193" i="23"/>
  <c r="BX194" i="23"/>
  <c r="BX195" i="23"/>
  <c r="BX200" i="23"/>
  <c r="BX262" i="23"/>
  <c r="BX263" i="23"/>
  <c r="AH28" i="22"/>
  <c r="S271" i="36"/>
  <c r="R271" i="36"/>
  <c r="Q271" i="36"/>
  <c r="P271" i="36"/>
  <c r="O271" i="36"/>
  <c r="S270" i="36"/>
  <c r="R270" i="36"/>
  <c r="Q270" i="36"/>
  <c r="P270" i="36"/>
  <c r="O270" i="36"/>
  <c r="S269" i="36"/>
  <c r="R269" i="36"/>
  <c r="Q269" i="36"/>
  <c r="P269" i="36"/>
  <c r="O269" i="36"/>
  <c r="S268" i="36"/>
  <c r="R268" i="36"/>
  <c r="Q268" i="36"/>
  <c r="P268" i="36"/>
  <c r="O268" i="36"/>
  <c r="S267" i="36"/>
  <c r="R267" i="36"/>
  <c r="Q267" i="36"/>
  <c r="P267" i="36"/>
  <c r="O267" i="36"/>
  <c r="S266" i="36"/>
  <c r="R266" i="36"/>
  <c r="Q266" i="36"/>
  <c r="P266" i="36"/>
  <c r="O266" i="36"/>
  <c r="S265" i="36"/>
  <c r="R265" i="36"/>
  <c r="Q265" i="36"/>
  <c r="P265" i="36"/>
  <c r="O265" i="36"/>
  <c r="S264" i="36"/>
  <c r="R264" i="36"/>
  <c r="Q264" i="36"/>
  <c r="P264" i="36"/>
  <c r="O264" i="36"/>
  <c r="S263" i="36"/>
  <c r="R263" i="36"/>
  <c r="Q263" i="36"/>
  <c r="P263" i="36"/>
  <c r="O263" i="36"/>
  <c r="S262" i="36"/>
  <c r="R262" i="36"/>
  <c r="Q262" i="36"/>
  <c r="P262" i="36"/>
  <c r="O262" i="36"/>
  <c r="S261" i="36"/>
  <c r="R261" i="36"/>
  <c r="Q261" i="36"/>
  <c r="P261" i="36"/>
  <c r="O261" i="36"/>
  <c r="S260" i="36"/>
  <c r="R260" i="36"/>
  <c r="Q260" i="36"/>
  <c r="P260" i="36"/>
  <c r="O260" i="36"/>
  <c r="S259" i="36"/>
  <c r="R259" i="36"/>
  <c r="Q259" i="36"/>
  <c r="P259" i="36"/>
  <c r="O259" i="36"/>
  <c r="S258" i="36"/>
  <c r="R258" i="36"/>
  <c r="Q258" i="36"/>
  <c r="P258" i="36"/>
  <c r="O258" i="36"/>
  <c r="S257" i="36"/>
  <c r="R257" i="36"/>
  <c r="Q257" i="36"/>
  <c r="P257" i="36"/>
  <c r="O257" i="36"/>
  <c r="S256" i="36"/>
  <c r="R256" i="36"/>
  <c r="Q256" i="36"/>
  <c r="P256" i="36"/>
  <c r="O256" i="36"/>
  <c r="S255" i="36"/>
  <c r="R255" i="36"/>
  <c r="Q255" i="36"/>
  <c r="P255" i="36"/>
  <c r="O255" i="36"/>
  <c r="S254" i="36"/>
  <c r="R254" i="36"/>
  <c r="Q254" i="36"/>
  <c r="P254" i="36"/>
  <c r="O254" i="36"/>
  <c r="S253" i="36"/>
  <c r="R253" i="36"/>
  <c r="Q253" i="36"/>
  <c r="P253" i="36"/>
  <c r="O253" i="36"/>
  <c r="S252" i="36"/>
  <c r="R252" i="36"/>
  <c r="Q252" i="36"/>
  <c r="P252" i="36"/>
  <c r="O252" i="36"/>
  <c r="S251" i="36"/>
  <c r="R251" i="36"/>
  <c r="Q251" i="36"/>
  <c r="P251" i="36"/>
  <c r="O251" i="36"/>
  <c r="S250" i="36"/>
  <c r="R250" i="36"/>
  <c r="Q250" i="36"/>
  <c r="P250" i="36"/>
  <c r="O250" i="36"/>
  <c r="S249" i="36"/>
  <c r="R249" i="36"/>
  <c r="Q249" i="36"/>
  <c r="P249" i="36"/>
  <c r="O249" i="36"/>
  <c r="S248" i="36"/>
  <c r="R248" i="36"/>
  <c r="Q248" i="36"/>
  <c r="P248" i="36"/>
  <c r="O248" i="36"/>
  <c r="S247" i="36"/>
  <c r="R247" i="36"/>
  <c r="Q247" i="36"/>
  <c r="P247" i="36"/>
  <c r="O247" i="36"/>
  <c r="S246" i="36"/>
  <c r="R246" i="36"/>
  <c r="Q246" i="36"/>
  <c r="P246" i="36"/>
  <c r="O246" i="36"/>
  <c r="S245" i="36"/>
  <c r="R245" i="36"/>
  <c r="Q245" i="36"/>
  <c r="P245" i="36"/>
  <c r="O245" i="36"/>
  <c r="S244" i="36"/>
  <c r="R244" i="36"/>
  <c r="Q244" i="36"/>
  <c r="P244" i="36"/>
  <c r="O244" i="36"/>
  <c r="S243" i="36"/>
  <c r="R243" i="36"/>
  <c r="Q243" i="36"/>
  <c r="P243" i="36"/>
  <c r="O243" i="36"/>
  <c r="S242" i="36"/>
  <c r="R242" i="36"/>
  <c r="Q242" i="36"/>
  <c r="P242" i="36"/>
  <c r="O242" i="36"/>
  <c r="S241" i="36"/>
  <c r="R241" i="36"/>
  <c r="Q241" i="36"/>
  <c r="P241" i="36"/>
  <c r="O241" i="36"/>
  <c r="S240" i="36"/>
  <c r="R240" i="36"/>
  <c r="Q240" i="36"/>
  <c r="P240" i="36"/>
  <c r="O240" i="36"/>
  <c r="S239" i="36"/>
  <c r="R239" i="36"/>
  <c r="Q239" i="36"/>
  <c r="P239" i="36"/>
  <c r="O239" i="36"/>
  <c r="S238" i="36"/>
  <c r="R238" i="36"/>
  <c r="Q238" i="36"/>
  <c r="P238" i="36"/>
  <c r="O238" i="36"/>
  <c r="S237" i="36"/>
  <c r="R237" i="36"/>
  <c r="Q237" i="36"/>
  <c r="P237" i="36"/>
  <c r="O237" i="36"/>
  <c r="S236" i="36"/>
  <c r="R236" i="36"/>
  <c r="Q236" i="36"/>
  <c r="P236" i="36"/>
  <c r="O236" i="36"/>
  <c r="S235" i="36"/>
  <c r="R235" i="36"/>
  <c r="Q235" i="36"/>
  <c r="P235" i="36"/>
  <c r="O235" i="36"/>
  <c r="S234" i="36"/>
  <c r="R234" i="36"/>
  <c r="Q234" i="36"/>
  <c r="P234" i="36"/>
  <c r="O234" i="36"/>
  <c r="S233" i="36"/>
  <c r="R233" i="36"/>
  <c r="Q233" i="36"/>
  <c r="P233" i="36"/>
  <c r="O233" i="36"/>
  <c r="S232" i="36"/>
  <c r="R232" i="36"/>
  <c r="Q232" i="36"/>
  <c r="P232" i="36"/>
  <c r="O232" i="36"/>
  <c r="S231" i="36"/>
  <c r="R231" i="36"/>
  <c r="Q231" i="36"/>
  <c r="P231" i="36"/>
  <c r="O231" i="36"/>
  <c r="S230" i="36"/>
  <c r="R230" i="36"/>
  <c r="Q230" i="36"/>
  <c r="P230" i="36"/>
  <c r="O230" i="36"/>
  <c r="S229" i="36"/>
  <c r="R229" i="36"/>
  <c r="Q229" i="36"/>
  <c r="P229" i="36"/>
  <c r="O229" i="36"/>
  <c r="S228" i="36"/>
  <c r="R228" i="36"/>
  <c r="Q228" i="36"/>
  <c r="P228" i="36"/>
  <c r="O228" i="36"/>
  <c r="S227" i="36"/>
  <c r="R227" i="36"/>
  <c r="Q227" i="36"/>
  <c r="P227" i="36"/>
  <c r="O227" i="36"/>
  <c r="S226" i="36"/>
  <c r="R226" i="36"/>
  <c r="Q226" i="36"/>
  <c r="P226" i="36"/>
  <c r="O226" i="36"/>
  <c r="S225" i="36"/>
  <c r="R225" i="36"/>
  <c r="Q225" i="36"/>
  <c r="P225" i="36"/>
  <c r="O225" i="36"/>
  <c r="S224" i="36"/>
  <c r="R224" i="36"/>
  <c r="Q224" i="36"/>
  <c r="P224" i="36"/>
  <c r="O224" i="36"/>
  <c r="S223" i="36"/>
  <c r="R223" i="36"/>
  <c r="Q223" i="36"/>
  <c r="P223" i="36"/>
  <c r="O223" i="36"/>
  <c r="S222" i="36"/>
  <c r="R222" i="36"/>
  <c r="Q222" i="36"/>
  <c r="P222" i="36"/>
  <c r="O222" i="36"/>
  <c r="S221" i="36"/>
  <c r="R221" i="36"/>
  <c r="Q221" i="36"/>
  <c r="P221" i="36"/>
  <c r="O221" i="36"/>
  <c r="S220" i="36"/>
  <c r="R220" i="36"/>
  <c r="Q220" i="36"/>
  <c r="P220" i="36"/>
  <c r="O220" i="36"/>
  <c r="S219" i="36"/>
  <c r="R219" i="36"/>
  <c r="Q219" i="36"/>
  <c r="P219" i="36"/>
  <c r="O219" i="36"/>
  <c r="S218" i="36"/>
  <c r="R218" i="36"/>
  <c r="Q218" i="36"/>
  <c r="P218" i="36"/>
  <c r="O218" i="36"/>
  <c r="S217" i="36"/>
  <c r="R217" i="36"/>
  <c r="Q217" i="36"/>
  <c r="P217" i="36"/>
  <c r="O217" i="36"/>
  <c r="S216" i="36"/>
  <c r="R216" i="36"/>
  <c r="Q216" i="36"/>
  <c r="P216" i="36"/>
  <c r="O216" i="36"/>
  <c r="S215" i="36"/>
  <c r="R215" i="36"/>
  <c r="Q215" i="36"/>
  <c r="P215" i="36"/>
  <c r="O215" i="36"/>
  <c r="S214" i="36"/>
  <c r="R214" i="36"/>
  <c r="Q214" i="36"/>
  <c r="P214" i="36"/>
  <c r="O214" i="36"/>
  <c r="S213" i="36"/>
  <c r="R213" i="36"/>
  <c r="Q213" i="36"/>
  <c r="P213" i="36"/>
  <c r="O213" i="36"/>
  <c r="S212" i="36"/>
  <c r="R212" i="36"/>
  <c r="Q212" i="36"/>
  <c r="P212" i="36"/>
  <c r="O212" i="36"/>
  <c r="S211" i="36"/>
  <c r="R211" i="36"/>
  <c r="Q211" i="36"/>
  <c r="P211" i="36"/>
  <c r="O211" i="36"/>
  <c r="S210" i="36"/>
  <c r="R210" i="36"/>
  <c r="Q210" i="36"/>
  <c r="P210" i="36"/>
  <c r="O210" i="36"/>
  <c r="S209" i="36"/>
  <c r="R209" i="36"/>
  <c r="Q209" i="36"/>
  <c r="P209" i="36"/>
  <c r="O209" i="36"/>
  <c r="S208" i="36"/>
  <c r="R208" i="36"/>
  <c r="Q208" i="36"/>
  <c r="P208" i="36"/>
  <c r="O208" i="36"/>
  <c r="S207" i="36"/>
  <c r="R207" i="36"/>
  <c r="Q207" i="36"/>
  <c r="P207" i="36"/>
  <c r="O207" i="36"/>
  <c r="S206" i="36"/>
  <c r="R206" i="36"/>
  <c r="Q206" i="36"/>
  <c r="P206" i="36"/>
  <c r="O206" i="36"/>
  <c r="S205" i="36"/>
  <c r="R205" i="36"/>
  <c r="Q205" i="36"/>
  <c r="P205" i="36"/>
  <c r="O205" i="36"/>
  <c r="S204" i="36"/>
  <c r="R204" i="36"/>
  <c r="Q204" i="36"/>
  <c r="P204" i="36"/>
  <c r="O204" i="36"/>
  <c r="S203" i="36"/>
  <c r="R203" i="36"/>
  <c r="Q203" i="36"/>
  <c r="P203" i="36"/>
  <c r="O203" i="36"/>
  <c r="S202" i="36"/>
  <c r="R202" i="36"/>
  <c r="Q202" i="36"/>
  <c r="P202" i="36"/>
  <c r="O202" i="36"/>
  <c r="S201" i="36"/>
  <c r="R201" i="36"/>
  <c r="Q201" i="36"/>
  <c r="P201" i="36"/>
  <c r="O201" i="36"/>
  <c r="S200" i="36"/>
  <c r="R200" i="36"/>
  <c r="Q200" i="36"/>
  <c r="P200" i="36"/>
  <c r="O200" i="36"/>
  <c r="S199" i="36"/>
  <c r="R199" i="36"/>
  <c r="Q199" i="36"/>
  <c r="P199" i="36"/>
  <c r="O199" i="36"/>
  <c r="S198" i="36"/>
  <c r="R198" i="36"/>
  <c r="Q198" i="36"/>
  <c r="P198" i="36"/>
  <c r="O198" i="36"/>
  <c r="S197" i="36"/>
  <c r="R197" i="36"/>
  <c r="Q197" i="36"/>
  <c r="P197" i="36"/>
  <c r="O197" i="36"/>
  <c r="X196" i="36"/>
  <c r="X189" i="36" s="1"/>
  <c r="W196" i="36"/>
  <c r="V196" i="36"/>
  <c r="U196" i="36"/>
  <c r="U189" i="36" s="1"/>
  <c r="T196" i="36"/>
  <c r="T189" i="36" s="1"/>
  <c r="P196" i="36"/>
  <c r="N196" i="36"/>
  <c r="S196" i="36" s="1"/>
  <c r="M196" i="36"/>
  <c r="R196" i="36" s="1"/>
  <c r="L196" i="36"/>
  <c r="L189" i="36" s="1"/>
  <c r="Q189" i="36" s="1"/>
  <c r="K196" i="36"/>
  <c r="J196" i="36"/>
  <c r="O196" i="36" s="1"/>
  <c r="I196" i="36"/>
  <c r="I189" i="36" s="1"/>
  <c r="H196" i="36"/>
  <c r="H189" i="36" s="1"/>
  <c r="G196" i="36"/>
  <c r="F196" i="36"/>
  <c r="E196" i="36"/>
  <c r="E189" i="36" s="1"/>
  <c r="D196" i="36"/>
  <c r="D189" i="36" s="1"/>
  <c r="S195" i="36"/>
  <c r="R195" i="36"/>
  <c r="Q195" i="36"/>
  <c r="P195" i="36"/>
  <c r="O195" i="36"/>
  <c r="S194" i="36"/>
  <c r="R194" i="36"/>
  <c r="Q194" i="36"/>
  <c r="P194" i="36"/>
  <c r="O194" i="36"/>
  <c r="S193" i="36"/>
  <c r="R193" i="36"/>
  <c r="Q193" i="36"/>
  <c r="P193" i="36"/>
  <c r="O193" i="36"/>
  <c r="S192" i="36"/>
  <c r="R192" i="36"/>
  <c r="Q192" i="36"/>
  <c r="P192" i="36"/>
  <c r="O192" i="36"/>
  <c r="S191" i="36"/>
  <c r="R191" i="36"/>
  <c r="Q191" i="36"/>
  <c r="P191" i="36"/>
  <c r="O191" i="36"/>
  <c r="X190" i="36"/>
  <c r="W190" i="36"/>
  <c r="V190" i="36"/>
  <c r="V189" i="36" s="1"/>
  <c r="V20" i="36" s="1"/>
  <c r="U190" i="36"/>
  <c r="T190" i="36"/>
  <c r="R190" i="36"/>
  <c r="N190" i="36"/>
  <c r="N189" i="36" s="1"/>
  <c r="M190" i="36"/>
  <c r="L190" i="36"/>
  <c r="Q190" i="36" s="1"/>
  <c r="K190" i="36"/>
  <c r="P190" i="36" s="1"/>
  <c r="J190" i="36"/>
  <c r="J189" i="36" s="1"/>
  <c r="I190" i="36"/>
  <c r="H190" i="36"/>
  <c r="G190" i="36"/>
  <c r="F190" i="36"/>
  <c r="F189" i="36" s="1"/>
  <c r="F20" i="36" s="1"/>
  <c r="E190" i="36"/>
  <c r="D190" i="36"/>
  <c r="W189" i="36"/>
  <c r="K189" i="36"/>
  <c r="G189" i="36"/>
  <c r="S188" i="36"/>
  <c r="R188" i="36"/>
  <c r="Q188" i="36"/>
  <c r="P188" i="36"/>
  <c r="O188" i="36"/>
  <c r="S187" i="36"/>
  <c r="R187" i="36"/>
  <c r="Q187" i="36"/>
  <c r="P187" i="36"/>
  <c r="O187" i="36"/>
  <c r="S186" i="36"/>
  <c r="R186" i="36"/>
  <c r="Q186" i="36"/>
  <c r="P186" i="36"/>
  <c r="O186" i="36"/>
  <c r="S185" i="36"/>
  <c r="R185" i="36"/>
  <c r="Q185" i="36"/>
  <c r="P185" i="36"/>
  <c r="O185" i="36"/>
  <c r="S184" i="36"/>
  <c r="R184" i="36"/>
  <c r="Q184" i="36"/>
  <c r="P184" i="36"/>
  <c r="O184" i="36"/>
  <c r="S183" i="36"/>
  <c r="R183" i="36"/>
  <c r="Q183" i="36"/>
  <c r="P183" i="36"/>
  <c r="O183" i="36"/>
  <c r="S182" i="36"/>
  <c r="R182" i="36"/>
  <c r="Q182" i="36"/>
  <c r="P182" i="36"/>
  <c r="O182" i="36"/>
  <c r="S181" i="36"/>
  <c r="R181" i="36"/>
  <c r="Q181" i="36"/>
  <c r="P181" i="36"/>
  <c r="O181" i="36"/>
  <c r="S180" i="36"/>
  <c r="R180" i="36"/>
  <c r="Q180" i="36"/>
  <c r="P180" i="36"/>
  <c r="O180" i="36"/>
  <c r="S179" i="36"/>
  <c r="R179" i="36"/>
  <c r="Q179" i="36"/>
  <c r="P179" i="36"/>
  <c r="O179" i="36"/>
  <c r="S178" i="36"/>
  <c r="R178" i="36"/>
  <c r="Q178" i="36"/>
  <c r="P178" i="36"/>
  <c r="O178" i="36"/>
  <c r="S177" i="36"/>
  <c r="R177" i="36"/>
  <c r="Q177" i="36"/>
  <c r="P177" i="36"/>
  <c r="O177" i="36"/>
  <c r="S176" i="36"/>
  <c r="R176" i="36"/>
  <c r="Q176" i="36"/>
  <c r="P176" i="36"/>
  <c r="O176" i="36"/>
  <c r="S175" i="36"/>
  <c r="R175" i="36"/>
  <c r="Q175" i="36"/>
  <c r="P175" i="36"/>
  <c r="O175" i="36"/>
  <c r="S174" i="36"/>
  <c r="R174" i="36"/>
  <c r="Q174" i="36"/>
  <c r="P174" i="36"/>
  <c r="O174" i="36"/>
  <c r="S173" i="36"/>
  <c r="R173" i="36"/>
  <c r="Q173" i="36"/>
  <c r="P173" i="36"/>
  <c r="O173" i="36"/>
  <c r="S172" i="36"/>
  <c r="R172" i="36"/>
  <c r="Q172" i="36"/>
  <c r="P172" i="36"/>
  <c r="O172" i="36"/>
  <c r="S171" i="36"/>
  <c r="R171" i="36"/>
  <c r="Q171" i="36"/>
  <c r="P171" i="36"/>
  <c r="O171" i="36"/>
  <c r="S170" i="36"/>
  <c r="R170" i="36"/>
  <c r="Q170" i="36"/>
  <c r="P170" i="36"/>
  <c r="O170" i="36"/>
  <c r="S169" i="36"/>
  <c r="R169" i="36"/>
  <c r="Q169" i="36"/>
  <c r="P169" i="36"/>
  <c r="O169" i="36"/>
  <c r="S168" i="36"/>
  <c r="R168" i="36"/>
  <c r="Q168" i="36"/>
  <c r="P168" i="36"/>
  <c r="O168" i="36"/>
  <c r="S167" i="36"/>
  <c r="R167" i="36"/>
  <c r="Q167" i="36"/>
  <c r="P167" i="36"/>
  <c r="O167" i="36"/>
  <c r="S166" i="36"/>
  <c r="R166" i="36"/>
  <c r="Q166" i="36"/>
  <c r="P166" i="36"/>
  <c r="O166" i="36"/>
  <c r="S165" i="36"/>
  <c r="R165" i="36"/>
  <c r="Q165" i="36"/>
  <c r="P165" i="36"/>
  <c r="O165" i="36"/>
  <c r="S164" i="36"/>
  <c r="R164" i="36"/>
  <c r="Q164" i="36"/>
  <c r="P164" i="36"/>
  <c r="O164" i="36"/>
  <c r="S163" i="36"/>
  <c r="R163" i="36"/>
  <c r="Q163" i="36"/>
  <c r="P163" i="36"/>
  <c r="O163" i="36"/>
  <c r="S162" i="36"/>
  <c r="R162" i="36"/>
  <c r="Q162" i="36"/>
  <c r="P162" i="36"/>
  <c r="O162" i="36"/>
  <c r="S161" i="36"/>
  <c r="R161" i="36"/>
  <c r="Q161" i="36"/>
  <c r="P161" i="36"/>
  <c r="O161" i="36"/>
  <c r="S160" i="36"/>
  <c r="R160" i="36"/>
  <c r="Q160" i="36"/>
  <c r="P160" i="36"/>
  <c r="O160" i="36"/>
  <c r="S159" i="36"/>
  <c r="R159" i="36"/>
  <c r="Q159" i="36"/>
  <c r="P159" i="36"/>
  <c r="O159" i="36"/>
  <c r="S158" i="36"/>
  <c r="R158" i="36"/>
  <c r="Q158" i="36"/>
  <c r="P158" i="36"/>
  <c r="O158" i="36"/>
  <c r="S157" i="36"/>
  <c r="R157" i="36"/>
  <c r="Q157" i="36"/>
  <c r="P157" i="36"/>
  <c r="O157" i="36"/>
  <c r="S156" i="36"/>
  <c r="R156" i="36"/>
  <c r="Q156" i="36"/>
  <c r="P156" i="36"/>
  <c r="O156" i="36"/>
  <c r="S155" i="36"/>
  <c r="R155" i="36"/>
  <c r="Q155" i="36"/>
  <c r="P155" i="36"/>
  <c r="O155" i="36"/>
  <c r="S154" i="36"/>
  <c r="R154" i="36"/>
  <c r="Q154" i="36"/>
  <c r="P154" i="36"/>
  <c r="O154" i="36"/>
  <c r="S153" i="36"/>
  <c r="R153" i="36"/>
  <c r="Q153" i="36"/>
  <c r="P153" i="36"/>
  <c r="O153" i="36"/>
  <c r="S152" i="36"/>
  <c r="R152" i="36"/>
  <c r="Q152" i="36"/>
  <c r="P152" i="36"/>
  <c r="O152" i="36"/>
  <c r="S151" i="36"/>
  <c r="R151" i="36"/>
  <c r="Q151" i="36"/>
  <c r="P151" i="36"/>
  <c r="O151" i="36"/>
  <c r="S150" i="36"/>
  <c r="R150" i="36"/>
  <c r="Q150" i="36"/>
  <c r="P150" i="36"/>
  <c r="O150" i="36"/>
  <c r="S149" i="36"/>
  <c r="R149" i="36"/>
  <c r="Q149" i="36"/>
  <c r="P149" i="36"/>
  <c r="O149" i="36"/>
  <c r="S148" i="36"/>
  <c r="R148" i="36"/>
  <c r="Q148" i="36"/>
  <c r="P148" i="36"/>
  <c r="O148" i="36"/>
  <c r="S147" i="36"/>
  <c r="R147" i="36"/>
  <c r="Q147" i="36"/>
  <c r="P147" i="36"/>
  <c r="O147" i="36"/>
  <c r="S146" i="36"/>
  <c r="R146" i="36"/>
  <c r="Q146" i="36"/>
  <c r="P146" i="36"/>
  <c r="O146" i="36"/>
  <c r="S145" i="36"/>
  <c r="R145" i="36"/>
  <c r="Q145" i="36"/>
  <c r="P145" i="36"/>
  <c r="O145" i="36"/>
  <c r="S144" i="36"/>
  <c r="R144" i="36"/>
  <c r="Q144" i="36"/>
  <c r="P144" i="36"/>
  <c r="O144" i="36"/>
  <c r="S143" i="36"/>
  <c r="R143" i="36"/>
  <c r="Q143" i="36"/>
  <c r="P143" i="36"/>
  <c r="O143" i="36"/>
  <c r="S142" i="36"/>
  <c r="R142" i="36"/>
  <c r="Q142" i="36"/>
  <c r="P142" i="36"/>
  <c r="O142" i="36"/>
  <c r="S141" i="36"/>
  <c r="R141" i="36"/>
  <c r="Q141" i="36"/>
  <c r="P141" i="36"/>
  <c r="O141" i="36"/>
  <c r="S140" i="36"/>
  <c r="R140" i="36"/>
  <c r="Q140" i="36"/>
  <c r="P140" i="36"/>
  <c r="O140" i="36"/>
  <c r="S139" i="36"/>
  <c r="R139" i="36"/>
  <c r="Q139" i="36"/>
  <c r="P139" i="36"/>
  <c r="O139" i="36"/>
  <c r="S138" i="36"/>
  <c r="R138" i="36"/>
  <c r="Q138" i="36"/>
  <c r="P138" i="36"/>
  <c r="O138" i="36"/>
  <c r="S137" i="36"/>
  <c r="R137" i="36"/>
  <c r="Q137" i="36"/>
  <c r="P137" i="36"/>
  <c r="O137" i="36"/>
  <c r="S136" i="36"/>
  <c r="R136" i="36"/>
  <c r="Q136" i="36"/>
  <c r="P136" i="36"/>
  <c r="O136" i="36"/>
  <c r="S135" i="36"/>
  <c r="R135" i="36"/>
  <c r="Q135" i="36"/>
  <c r="P135" i="36"/>
  <c r="O135" i="36"/>
  <c r="S134" i="36"/>
  <c r="R134" i="36"/>
  <c r="Q134" i="36"/>
  <c r="P134" i="36"/>
  <c r="O134" i="36"/>
  <c r="S133" i="36"/>
  <c r="R133" i="36"/>
  <c r="Q133" i="36"/>
  <c r="P133" i="36"/>
  <c r="O133" i="36"/>
  <c r="S132" i="36"/>
  <c r="R132" i="36"/>
  <c r="Q132" i="36"/>
  <c r="P132" i="36"/>
  <c r="O132" i="36"/>
  <c r="S131" i="36"/>
  <c r="R131" i="36"/>
  <c r="Q131" i="36"/>
  <c r="P131" i="36"/>
  <c r="O131" i="36"/>
  <c r="S130" i="36"/>
  <c r="R130" i="36"/>
  <c r="Q130" i="36"/>
  <c r="P130" i="36"/>
  <c r="O130" i="36"/>
  <c r="S129" i="36"/>
  <c r="R129" i="36"/>
  <c r="Q129" i="36"/>
  <c r="P129" i="36"/>
  <c r="O129" i="36"/>
  <c r="S128" i="36"/>
  <c r="R128" i="36"/>
  <c r="Q128" i="36"/>
  <c r="P128" i="36"/>
  <c r="O128" i="36"/>
  <c r="S127" i="36"/>
  <c r="R127" i="36"/>
  <c r="Q127" i="36"/>
  <c r="P127" i="36"/>
  <c r="O127" i="36"/>
  <c r="S126" i="36"/>
  <c r="R126" i="36"/>
  <c r="Q126" i="36"/>
  <c r="P126" i="36"/>
  <c r="O126" i="36"/>
  <c r="S125" i="36"/>
  <c r="R125" i="36"/>
  <c r="Q125" i="36"/>
  <c r="P125" i="36"/>
  <c r="O125" i="36"/>
  <c r="S124" i="36"/>
  <c r="R124" i="36"/>
  <c r="Q124" i="36"/>
  <c r="P124" i="36"/>
  <c r="O124" i="36"/>
  <c r="S123" i="36"/>
  <c r="R123" i="36"/>
  <c r="Q123" i="36"/>
  <c r="P123" i="36"/>
  <c r="O123" i="36"/>
  <c r="S122" i="36"/>
  <c r="R122" i="36"/>
  <c r="Q122" i="36"/>
  <c r="P122" i="36"/>
  <c r="O122" i="36"/>
  <c r="S121" i="36"/>
  <c r="R121" i="36"/>
  <c r="Q121" i="36"/>
  <c r="P121" i="36"/>
  <c r="O121" i="36"/>
  <c r="S120" i="36"/>
  <c r="R120" i="36"/>
  <c r="Q120" i="36"/>
  <c r="P120" i="36"/>
  <c r="O120" i="36"/>
  <c r="S119" i="36"/>
  <c r="R119" i="36"/>
  <c r="Q119" i="36"/>
  <c r="P119" i="36"/>
  <c r="O119" i="36"/>
  <c r="S118" i="36"/>
  <c r="R118" i="36"/>
  <c r="Q118" i="36"/>
  <c r="P118" i="36"/>
  <c r="O118" i="36"/>
  <c r="S117" i="36"/>
  <c r="R117" i="36"/>
  <c r="Q117" i="36"/>
  <c r="P117" i="36"/>
  <c r="O117" i="36"/>
  <c r="S116" i="36"/>
  <c r="R116" i="36"/>
  <c r="Q116" i="36"/>
  <c r="P116" i="36"/>
  <c r="O116" i="36"/>
  <c r="S115" i="36"/>
  <c r="R115" i="36"/>
  <c r="Q115" i="36"/>
  <c r="P115" i="36"/>
  <c r="O115" i="36"/>
  <c r="S114" i="36"/>
  <c r="R114" i="36"/>
  <c r="Q114" i="36"/>
  <c r="P114" i="36"/>
  <c r="O114" i="36"/>
  <c r="S113" i="36"/>
  <c r="R113" i="36"/>
  <c r="Q113" i="36"/>
  <c r="P113" i="36"/>
  <c r="O113" i="36"/>
  <c r="S112" i="36"/>
  <c r="R112" i="36"/>
  <c r="Q112" i="36"/>
  <c r="P112" i="36"/>
  <c r="O112" i="36"/>
  <c r="S111" i="36"/>
  <c r="R111" i="36"/>
  <c r="Q111" i="36"/>
  <c r="P111" i="36"/>
  <c r="O111" i="36"/>
  <c r="S110" i="36"/>
  <c r="R110" i="36"/>
  <c r="Q110" i="36"/>
  <c r="P110" i="36"/>
  <c r="O110" i="36"/>
  <c r="S109" i="36"/>
  <c r="R109" i="36"/>
  <c r="Q109" i="36"/>
  <c r="P109" i="36"/>
  <c r="O109" i="36"/>
  <c r="S108" i="36"/>
  <c r="R108" i="36"/>
  <c r="Q108" i="36"/>
  <c r="P108" i="36"/>
  <c r="O108" i="36"/>
  <c r="S107" i="36"/>
  <c r="R107" i="36"/>
  <c r="Q107" i="36"/>
  <c r="P107" i="36"/>
  <c r="O107" i="36"/>
  <c r="S106" i="36"/>
  <c r="R106" i="36"/>
  <c r="Q106" i="36"/>
  <c r="P106" i="36"/>
  <c r="O106" i="36"/>
  <c r="S105" i="36"/>
  <c r="R105" i="36"/>
  <c r="Q105" i="36"/>
  <c r="P105" i="36"/>
  <c r="O105" i="36"/>
  <c r="S104" i="36"/>
  <c r="R104" i="36"/>
  <c r="Q104" i="36"/>
  <c r="P104" i="36"/>
  <c r="O104" i="36"/>
  <c r="S103" i="36"/>
  <c r="R103" i="36"/>
  <c r="Q103" i="36"/>
  <c r="P103" i="36"/>
  <c r="O103" i="36"/>
  <c r="S102" i="36"/>
  <c r="R102" i="36"/>
  <c r="Q102" i="36"/>
  <c r="P102" i="36"/>
  <c r="O102" i="36"/>
  <c r="S101" i="36"/>
  <c r="R101" i="36"/>
  <c r="Q101" i="36"/>
  <c r="P101" i="36"/>
  <c r="O101" i="36"/>
  <c r="S100" i="36"/>
  <c r="R100" i="36"/>
  <c r="Q100" i="36"/>
  <c r="P100" i="36"/>
  <c r="O100" i="36"/>
  <c r="S99" i="36"/>
  <c r="R99" i="36"/>
  <c r="Q99" i="36"/>
  <c r="P99" i="36"/>
  <c r="O99" i="36"/>
  <c r="S98" i="36"/>
  <c r="R98" i="36"/>
  <c r="Q98" i="36"/>
  <c r="P98" i="36"/>
  <c r="O98" i="36"/>
  <c r="S97" i="36"/>
  <c r="R97" i="36"/>
  <c r="Q97" i="36"/>
  <c r="P97" i="36"/>
  <c r="O97" i="36"/>
  <c r="S96" i="36"/>
  <c r="R96" i="36"/>
  <c r="Q96" i="36"/>
  <c r="P96" i="36"/>
  <c r="O96" i="36"/>
  <c r="S95" i="36"/>
  <c r="R95" i="36"/>
  <c r="Q95" i="36"/>
  <c r="P95" i="36"/>
  <c r="O95" i="36"/>
  <c r="S94" i="36"/>
  <c r="R94" i="36"/>
  <c r="Q94" i="36"/>
  <c r="P94" i="36"/>
  <c r="O94" i="36"/>
  <c r="S93" i="36"/>
  <c r="R93" i="36"/>
  <c r="Q93" i="36"/>
  <c r="P93" i="36"/>
  <c r="O93" i="36"/>
  <c r="S92" i="36"/>
  <c r="R92" i="36"/>
  <c r="Q92" i="36"/>
  <c r="P92" i="36"/>
  <c r="O92" i="36"/>
  <c r="S91" i="36"/>
  <c r="R91" i="36"/>
  <c r="Q91" i="36"/>
  <c r="P91" i="36"/>
  <c r="O91" i="36"/>
  <c r="S90" i="36"/>
  <c r="R90" i="36"/>
  <c r="Q90" i="36"/>
  <c r="P90" i="36"/>
  <c r="O90" i="36"/>
  <c r="S89" i="36"/>
  <c r="R89" i="36"/>
  <c r="Q89" i="36"/>
  <c r="P89" i="36"/>
  <c r="O89" i="36"/>
  <c r="S88" i="36"/>
  <c r="R88" i="36"/>
  <c r="Q88" i="36"/>
  <c r="P88" i="36"/>
  <c r="O88" i="36"/>
  <c r="S87" i="36"/>
  <c r="R87" i="36"/>
  <c r="Q87" i="36"/>
  <c r="P87" i="36"/>
  <c r="O87" i="36"/>
  <c r="S86" i="36"/>
  <c r="R86" i="36"/>
  <c r="Q86" i="36"/>
  <c r="P86" i="36"/>
  <c r="O86" i="36"/>
  <c r="S85" i="36"/>
  <c r="R85" i="36"/>
  <c r="Q85" i="36"/>
  <c r="P85" i="36"/>
  <c r="O85" i="36"/>
  <c r="S84" i="36"/>
  <c r="R84" i="36"/>
  <c r="Q84" i="36"/>
  <c r="P84" i="36"/>
  <c r="O84" i="36"/>
  <c r="S83" i="36"/>
  <c r="R83" i="36"/>
  <c r="Q83" i="36"/>
  <c r="P83" i="36"/>
  <c r="O83" i="36"/>
  <c r="S82" i="36"/>
  <c r="R82" i="36"/>
  <c r="Q82" i="36"/>
  <c r="P82" i="36"/>
  <c r="O82" i="36"/>
  <c r="S81" i="36"/>
  <c r="R81" i="36"/>
  <c r="Q81" i="36"/>
  <c r="P81" i="36"/>
  <c r="O81" i="36"/>
  <c r="S80" i="36"/>
  <c r="R80" i="36"/>
  <c r="Q80" i="36"/>
  <c r="P80" i="36"/>
  <c r="O80" i="36"/>
  <c r="S79" i="36"/>
  <c r="R79" i="36"/>
  <c r="Q79" i="36"/>
  <c r="P79" i="36"/>
  <c r="O79" i="36"/>
  <c r="S78" i="36"/>
  <c r="R78" i="36"/>
  <c r="Q78" i="36"/>
  <c r="P78" i="36"/>
  <c r="O78" i="36"/>
  <c r="S77" i="36"/>
  <c r="R77" i="36"/>
  <c r="Q77" i="36"/>
  <c r="P77" i="36"/>
  <c r="O77" i="36"/>
  <c r="S76" i="36"/>
  <c r="R76" i="36"/>
  <c r="Q76" i="36"/>
  <c r="P76" i="36"/>
  <c r="O76" i="36"/>
  <c r="S75" i="36"/>
  <c r="R75" i="36"/>
  <c r="Q75" i="36"/>
  <c r="P75" i="36"/>
  <c r="O75" i="36"/>
  <c r="S74" i="36"/>
  <c r="R74" i="36"/>
  <c r="Q74" i="36"/>
  <c r="P74" i="36"/>
  <c r="O74" i="36"/>
  <c r="S73" i="36"/>
  <c r="R73" i="36"/>
  <c r="Q73" i="36"/>
  <c r="P73" i="36"/>
  <c r="O73" i="36"/>
  <c r="S72" i="36"/>
  <c r="R72" i="36"/>
  <c r="Q72" i="36"/>
  <c r="P72" i="36"/>
  <c r="O72" i="36"/>
  <c r="S71" i="36"/>
  <c r="R71" i="36"/>
  <c r="Q71" i="36"/>
  <c r="P71" i="36"/>
  <c r="O71" i="36"/>
  <c r="S70" i="36"/>
  <c r="R70" i="36"/>
  <c r="Q70" i="36"/>
  <c r="P70" i="36"/>
  <c r="O70" i="36"/>
  <c r="S69" i="36"/>
  <c r="R69" i="36"/>
  <c r="Q69" i="36"/>
  <c r="P69" i="36"/>
  <c r="O69" i="36"/>
  <c r="S68" i="36"/>
  <c r="R68" i="36"/>
  <c r="Q68" i="36"/>
  <c r="P68" i="36"/>
  <c r="O68" i="36"/>
  <c r="S67" i="36"/>
  <c r="R67" i="36"/>
  <c r="Q67" i="36"/>
  <c r="P67" i="36"/>
  <c r="O67" i="36"/>
  <c r="S66" i="36"/>
  <c r="R66" i="36"/>
  <c r="Q66" i="36"/>
  <c r="P66" i="36"/>
  <c r="O66" i="36"/>
  <c r="S65" i="36"/>
  <c r="R65" i="36"/>
  <c r="Q65" i="36"/>
  <c r="P65" i="36"/>
  <c r="O65" i="36"/>
  <c r="S64" i="36"/>
  <c r="R64" i="36"/>
  <c r="Q64" i="36"/>
  <c r="P64" i="36"/>
  <c r="O64" i="36"/>
  <c r="S63" i="36"/>
  <c r="R63" i="36"/>
  <c r="Q63" i="36"/>
  <c r="P63" i="36"/>
  <c r="O63" i="36"/>
  <c r="S62" i="36"/>
  <c r="R62" i="36"/>
  <c r="Q62" i="36"/>
  <c r="P62" i="36"/>
  <c r="O62" i="36"/>
  <c r="S61" i="36"/>
  <c r="R61" i="36"/>
  <c r="Q61" i="36"/>
  <c r="P61" i="36"/>
  <c r="O61" i="36"/>
  <c r="S60" i="36"/>
  <c r="R60" i="36"/>
  <c r="Q60" i="36"/>
  <c r="P60" i="36"/>
  <c r="O60" i="36"/>
  <c r="S59" i="36"/>
  <c r="R59" i="36"/>
  <c r="Q59" i="36"/>
  <c r="P59" i="36"/>
  <c r="O59" i="36"/>
  <c r="S58" i="36"/>
  <c r="R58" i="36"/>
  <c r="Q58" i="36"/>
  <c r="P58" i="36"/>
  <c r="O58" i="36"/>
  <c r="S57" i="36"/>
  <c r="R57" i="36"/>
  <c r="Q57" i="36"/>
  <c r="P57" i="36"/>
  <c r="O57" i="36"/>
  <c r="S56" i="36"/>
  <c r="R56" i="36"/>
  <c r="Q56" i="36"/>
  <c r="P56" i="36"/>
  <c r="O56" i="36"/>
  <c r="S55" i="36"/>
  <c r="R55" i="36"/>
  <c r="Q55" i="36"/>
  <c r="P55" i="36"/>
  <c r="O55" i="36"/>
  <c r="S54" i="36"/>
  <c r="R54" i="36"/>
  <c r="Q54" i="36"/>
  <c r="P54" i="36"/>
  <c r="O54" i="36"/>
  <c r="S53" i="36"/>
  <c r="R53" i="36"/>
  <c r="Q53" i="36"/>
  <c r="P53" i="36"/>
  <c r="O53" i="36"/>
  <c r="S52" i="36"/>
  <c r="R52" i="36"/>
  <c r="Q52" i="36"/>
  <c r="P52" i="36"/>
  <c r="O52" i="36"/>
  <c r="S51" i="36"/>
  <c r="R51" i="36"/>
  <c r="Q51" i="36"/>
  <c r="P51" i="36"/>
  <c r="O51" i="36"/>
  <c r="S50" i="36"/>
  <c r="R50" i="36"/>
  <c r="Q50" i="36"/>
  <c r="P50" i="36"/>
  <c r="O50" i="36"/>
  <c r="S49" i="36"/>
  <c r="R49" i="36"/>
  <c r="Q49" i="36"/>
  <c r="P49" i="36"/>
  <c r="O49" i="36"/>
  <c r="S48" i="36"/>
  <c r="R48" i="36"/>
  <c r="Q48" i="36"/>
  <c r="P48" i="36"/>
  <c r="O48" i="36"/>
  <c r="S47" i="36"/>
  <c r="R47" i="36"/>
  <c r="Q47" i="36"/>
  <c r="P47" i="36"/>
  <c r="O47" i="36"/>
  <c r="S46" i="36"/>
  <c r="R46" i="36"/>
  <c r="Q46" i="36"/>
  <c r="P46" i="36"/>
  <c r="O46" i="36"/>
  <c r="X45" i="36"/>
  <c r="W45" i="36"/>
  <c r="W21" i="36" s="1"/>
  <c r="W20" i="36" s="1"/>
  <c r="V45" i="36"/>
  <c r="U45" i="36"/>
  <c r="T45" i="36"/>
  <c r="S45" i="36"/>
  <c r="O45" i="36"/>
  <c r="N45" i="36"/>
  <c r="M45" i="36"/>
  <c r="R45" i="36" s="1"/>
  <c r="L45" i="36"/>
  <c r="Q45" i="36" s="1"/>
  <c r="K45" i="36"/>
  <c r="P45" i="36" s="1"/>
  <c r="J45" i="36"/>
  <c r="I45" i="36"/>
  <c r="H45" i="36"/>
  <c r="G45" i="36"/>
  <c r="G21" i="36" s="1"/>
  <c r="G20" i="36" s="1"/>
  <c r="F45" i="36"/>
  <c r="E45" i="36"/>
  <c r="D45" i="36"/>
  <c r="S44" i="36"/>
  <c r="R44" i="36"/>
  <c r="Q44" i="36"/>
  <c r="P44" i="36"/>
  <c r="O44" i="36"/>
  <c r="S43" i="36"/>
  <c r="R43" i="36"/>
  <c r="Q43" i="36"/>
  <c r="P43" i="36"/>
  <c r="O43" i="36"/>
  <c r="S42" i="36"/>
  <c r="R42" i="36"/>
  <c r="Q42" i="36"/>
  <c r="P42" i="36"/>
  <c r="O42" i="36"/>
  <c r="S41" i="36"/>
  <c r="R41" i="36"/>
  <c r="Q41" i="36"/>
  <c r="P41" i="36"/>
  <c r="O41" i="36"/>
  <c r="X40" i="36"/>
  <c r="X21" i="36" s="1"/>
  <c r="W40" i="36"/>
  <c r="V40" i="36"/>
  <c r="U40" i="36"/>
  <c r="T40" i="36"/>
  <c r="T21" i="36" s="1"/>
  <c r="P40" i="36"/>
  <c r="N40" i="36"/>
  <c r="S40" i="36" s="1"/>
  <c r="M40" i="36"/>
  <c r="R40" i="36" s="1"/>
  <c r="L40" i="36"/>
  <c r="Q40" i="36" s="1"/>
  <c r="K40" i="36"/>
  <c r="J40" i="36"/>
  <c r="O40" i="36" s="1"/>
  <c r="I40" i="36"/>
  <c r="H40" i="36"/>
  <c r="H21" i="36" s="1"/>
  <c r="G40" i="36"/>
  <c r="F40" i="36"/>
  <c r="E40" i="36"/>
  <c r="D40" i="36"/>
  <c r="S39" i="36"/>
  <c r="R39" i="36"/>
  <c r="Q39" i="36"/>
  <c r="P39" i="36"/>
  <c r="O39" i="36"/>
  <c r="S38" i="36"/>
  <c r="R38" i="36"/>
  <c r="Q38" i="36"/>
  <c r="P38" i="36"/>
  <c r="O38" i="36"/>
  <c r="S37" i="36"/>
  <c r="R37" i="36"/>
  <c r="Q37" i="36"/>
  <c r="P37" i="36"/>
  <c r="O37" i="36"/>
  <c r="S36" i="36"/>
  <c r="R36" i="36"/>
  <c r="Q36" i="36"/>
  <c r="P36" i="36"/>
  <c r="O36" i="36"/>
  <c r="X35" i="36"/>
  <c r="W35" i="36"/>
  <c r="V35" i="36"/>
  <c r="U35" i="36"/>
  <c r="U21" i="36" s="1"/>
  <c r="U20" i="36" s="1"/>
  <c r="T35" i="36"/>
  <c r="Q35" i="36"/>
  <c r="N35" i="36"/>
  <c r="S35" i="36" s="1"/>
  <c r="M35" i="36"/>
  <c r="M21" i="36" s="1"/>
  <c r="L35" i="36"/>
  <c r="K35" i="36"/>
  <c r="P35" i="36" s="1"/>
  <c r="J35" i="36"/>
  <c r="O35" i="36" s="1"/>
  <c r="I35" i="36"/>
  <c r="I21" i="36" s="1"/>
  <c r="I20" i="36" s="1"/>
  <c r="H35" i="36"/>
  <c r="G35" i="36"/>
  <c r="F35" i="36"/>
  <c r="E35" i="36"/>
  <c r="E21" i="36" s="1"/>
  <c r="E20" i="36" s="1"/>
  <c r="D35" i="36"/>
  <c r="S34" i="36"/>
  <c r="R34" i="36"/>
  <c r="Q34" i="36"/>
  <c r="P34" i="36"/>
  <c r="O34" i="36"/>
  <c r="S33" i="36"/>
  <c r="R33" i="36"/>
  <c r="Q33" i="36"/>
  <c r="P33" i="36"/>
  <c r="O33" i="36"/>
  <c r="S32" i="36"/>
  <c r="R32" i="36"/>
  <c r="Q32" i="36"/>
  <c r="P32" i="36"/>
  <c r="O32" i="36"/>
  <c r="S31" i="36"/>
  <c r="R31" i="36"/>
  <c r="Q31" i="36"/>
  <c r="P31" i="36"/>
  <c r="O31" i="36"/>
  <c r="S30" i="36"/>
  <c r="R30" i="36"/>
  <c r="Q30" i="36"/>
  <c r="P30" i="36"/>
  <c r="O30" i="36"/>
  <c r="S29" i="36"/>
  <c r="R29" i="36"/>
  <c r="Q29" i="36"/>
  <c r="P29" i="36"/>
  <c r="O29" i="36"/>
  <c r="S28" i="36"/>
  <c r="R28" i="36"/>
  <c r="Q28" i="36"/>
  <c r="P28" i="36"/>
  <c r="O28" i="36"/>
  <c r="S27" i="36"/>
  <c r="R27" i="36"/>
  <c r="Q27" i="36"/>
  <c r="P27" i="36"/>
  <c r="O27" i="36"/>
  <c r="S26" i="36"/>
  <c r="R26" i="36"/>
  <c r="Q26" i="36"/>
  <c r="P26" i="36"/>
  <c r="O26" i="36"/>
  <c r="S25" i="36"/>
  <c r="R25" i="36"/>
  <c r="Q25" i="36"/>
  <c r="P25" i="36"/>
  <c r="O25" i="36"/>
  <c r="S24" i="36"/>
  <c r="S22" i="36" s="1"/>
  <c r="S21" i="36" s="1"/>
  <c r="R24" i="36"/>
  <c r="Q24" i="36"/>
  <c r="P24" i="36"/>
  <c r="O24" i="36"/>
  <c r="O22" i="36" s="1"/>
  <c r="O21" i="36" s="1"/>
  <c r="S23" i="36"/>
  <c r="R23" i="36"/>
  <c r="Q23" i="36"/>
  <c r="Q22" i="36" s="1"/>
  <c r="P23" i="36"/>
  <c r="P22" i="36" s="1"/>
  <c r="P21" i="36" s="1"/>
  <c r="O23" i="36"/>
  <c r="X22" i="36"/>
  <c r="W22" i="36"/>
  <c r="V22" i="36"/>
  <c r="U22" i="36"/>
  <c r="T22" i="36"/>
  <c r="R22" i="36"/>
  <c r="N22" i="36"/>
  <c r="M22" i="36"/>
  <c r="L22" i="36"/>
  <c r="K22" i="36"/>
  <c r="J22" i="36"/>
  <c r="I22" i="36"/>
  <c r="H22" i="36"/>
  <c r="G22" i="36"/>
  <c r="F22" i="36"/>
  <c r="E22" i="36"/>
  <c r="V21" i="36"/>
  <c r="N21" i="36"/>
  <c r="J21" i="36"/>
  <c r="F21" i="36"/>
  <c r="C19" i="36"/>
  <c r="D19" i="36" s="1"/>
  <c r="E19" i="36" s="1"/>
  <c r="F19" i="36" s="1"/>
  <c r="G19" i="36" s="1"/>
  <c r="H19" i="36" s="1"/>
  <c r="I19" i="36" s="1"/>
  <c r="J19" i="36" s="1"/>
  <c r="K19" i="36" s="1"/>
  <c r="L19" i="36" s="1"/>
  <c r="M19" i="36" s="1"/>
  <c r="N19" i="36" s="1"/>
  <c r="O19" i="36" s="1"/>
  <c r="P19" i="36" s="1"/>
  <c r="Q19" i="36" s="1"/>
  <c r="R19" i="36" s="1"/>
  <c r="S19" i="36" s="1"/>
  <c r="T19" i="36" s="1"/>
  <c r="U19" i="36" s="1"/>
  <c r="V19" i="36" s="1"/>
  <c r="W19" i="36" s="1"/>
  <c r="X19" i="36" s="1"/>
  <c r="W196" i="35"/>
  <c r="V196" i="35"/>
  <c r="U196" i="35"/>
  <c r="T196" i="35"/>
  <c r="S196" i="35"/>
  <c r="R196" i="35"/>
  <c r="Q196" i="35"/>
  <c r="P196" i="35"/>
  <c r="O196" i="35"/>
  <c r="N196" i="35"/>
  <c r="M196" i="35"/>
  <c r="L196" i="35"/>
  <c r="K196" i="35"/>
  <c r="J196" i="35"/>
  <c r="I196" i="35"/>
  <c r="H196" i="35"/>
  <c r="G196" i="35"/>
  <c r="F196" i="35"/>
  <c r="E196" i="35"/>
  <c r="D196" i="35"/>
  <c r="W190" i="35"/>
  <c r="V190" i="35"/>
  <c r="U190" i="35"/>
  <c r="T190" i="35"/>
  <c r="S190" i="35"/>
  <c r="R190" i="35"/>
  <c r="Q190" i="35"/>
  <c r="P190" i="35"/>
  <c r="O190" i="35"/>
  <c r="N190" i="35"/>
  <c r="M190" i="35"/>
  <c r="L190" i="35"/>
  <c r="K190" i="35"/>
  <c r="J190" i="35"/>
  <c r="I190" i="35"/>
  <c r="H190" i="35"/>
  <c r="G190" i="35"/>
  <c r="F190" i="35"/>
  <c r="E190" i="35"/>
  <c r="D190" i="35"/>
  <c r="W189" i="35"/>
  <c r="V189" i="35"/>
  <c r="U189" i="35"/>
  <c r="T189" i="35"/>
  <c r="S189" i="35"/>
  <c r="R189" i="35"/>
  <c r="Q189" i="35"/>
  <c r="P189" i="35"/>
  <c r="O189" i="35"/>
  <c r="N189" i="35"/>
  <c r="M189" i="35"/>
  <c r="L189" i="35"/>
  <c r="K189" i="35"/>
  <c r="J189" i="35"/>
  <c r="I189" i="35"/>
  <c r="H189" i="35"/>
  <c r="G189" i="35"/>
  <c r="F189" i="35"/>
  <c r="E189" i="35"/>
  <c r="D189" i="35"/>
  <c r="W45" i="35"/>
  <c r="V45" i="35"/>
  <c r="U45" i="35"/>
  <c r="T45" i="35"/>
  <c r="S45" i="35"/>
  <c r="R45" i="35"/>
  <c r="Q45" i="35"/>
  <c r="P45" i="35"/>
  <c r="O45" i="35"/>
  <c r="N45" i="35"/>
  <c r="M45" i="35"/>
  <c r="L45" i="35"/>
  <c r="K45" i="35"/>
  <c r="J45" i="35"/>
  <c r="I45" i="35"/>
  <c r="H45" i="35"/>
  <c r="G45" i="35"/>
  <c r="F45" i="35"/>
  <c r="E45" i="35"/>
  <c r="D45" i="35"/>
  <c r="W40" i="35"/>
  <c r="V40" i="35"/>
  <c r="U40" i="35"/>
  <c r="T40" i="35"/>
  <c r="S40" i="35"/>
  <c r="R40" i="35"/>
  <c r="Q40" i="35"/>
  <c r="P40" i="35"/>
  <c r="O40" i="35"/>
  <c r="N40" i="35"/>
  <c r="M40" i="35"/>
  <c r="L40" i="35"/>
  <c r="K40" i="35"/>
  <c r="J40" i="35"/>
  <c r="I40" i="35"/>
  <c r="H40" i="35"/>
  <c r="G40" i="35"/>
  <c r="F40" i="35"/>
  <c r="E40" i="35"/>
  <c r="D40" i="35"/>
  <c r="W35" i="35"/>
  <c r="V35" i="35"/>
  <c r="U35" i="35"/>
  <c r="T35" i="35"/>
  <c r="S35" i="35"/>
  <c r="R35" i="35"/>
  <c r="Q35" i="35"/>
  <c r="P35" i="35"/>
  <c r="O35" i="35"/>
  <c r="N35" i="35"/>
  <c r="M35" i="35"/>
  <c r="L35" i="35"/>
  <c r="K35" i="35"/>
  <c r="J35" i="35"/>
  <c r="I35" i="35"/>
  <c r="H35" i="35"/>
  <c r="G35" i="35"/>
  <c r="F35" i="35"/>
  <c r="E35" i="35"/>
  <c r="D35" i="35"/>
  <c r="W22" i="35"/>
  <c r="V22" i="35"/>
  <c r="U22" i="35"/>
  <c r="T22" i="35"/>
  <c r="S22" i="35"/>
  <c r="R22" i="35"/>
  <c r="Q22" i="35"/>
  <c r="P22" i="35"/>
  <c r="O22" i="35"/>
  <c r="N22" i="35"/>
  <c r="M22" i="35"/>
  <c r="L22" i="35"/>
  <c r="K22" i="35"/>
  <c r="J22" i="35"/>
  <c r="I22" i="35"/>
  <c r="H22" i="35"/>
  <c r="G22" i="35"/>
  <c r="F22" i="35"/>
  <c r="E22" i="35"/>
  <c r="D22" i="35"/>
  <c r="W21" i="35"/>
  <c r="V21" i="35"/>
  <c r="U21" i="35"/>
  <c r="T21" i="35"/>
  <c r="S21" i="35"/>
  <c r="R21" i="35"/>
  <c r="Q21" i="35"/>
  <c r="P21" i="35"/>
  <c r="O21" i="35"/>
  <c r="N21" i="35"/>
  <c r="M21" i="35"/>
  <c r="L21" i="35"/>
  <c r="K21" i="35"/>
  <c r="J21" i="35"/>
  <c r="I21" i="35"/>
  <c r="H21" i="35"/>
  <c r="G21" i="35"/>
  <c r="F21" i="35"/>
  <c r="E21" i="35"/>
  <c r="D21" i="35"/>
  <c r="W20" i="35"/>
  <c r="W276" i="35" s="1"/>
  <c r="V20" i="35"/>
  <c r="V276" i="35" s="1"/>
  <c r="U20" i="35"/>
  <c r="U276" i="35" s="1"/>
  <c r="T20" i="35"/>
  <c r="T276" i="35" s="1"/>
  <c r="S20" i="35"/>
  <c r="S276" i="35" s="1"/>
  <c r="R20" i="35"/>
  <c r="R276" i="35" s="1"/>
  <c r="Q20" i="35"/>
  <c r="Q276" i="35" s="1"/>
  <c r="P20" i="35"/>
  <c r="P276" i="35" s="1"/>
  <c r="O20" i="35"/>
  <c r="O276" i="35" s="1"/>
  <c r="N20" i="35"/>
  <c r="N276" i="35" s="1"/>
  <c r="M20" i="35"/>
  <c r="M276" i="35" s="1"/>
  <c r="L20" i="35"/>
  <c r="L276" i="35" s="1"/>
  <c r="K20" i="35"/>
  <c r="K276" i="35" s="1"/>
  <c r="J20" i="35"/>
  <c r="J276" i="35" s="1"/>
  <c r="I20" i="35"/>
  <c r="I276" i="35" s="1"/>
  <c r="H20" i="35"/>
  <c r="H276" i="35" s="1"/>
  <c r="G20" i="35"/>
  <c r="G276" i="35" s="1"/>
  <c r="F20" i="35"/>
  <c r="F276" i="35" s="1"/>
  <c r="E20" i="35"/>
  <c r="E276" i="35" s="1"/>
  <c r="D20" i="35"/>
  <c r="D276" i="35" s="1"/>
  <c r="B19" i="35"/>
  <c r="C19" i="35" s="1"/>
  <c r="D19" i="35" s="1"/>
  <c r="E19" i="35" s="1"/>
  <c r="F19" i="35" s="1"/>
  <c r="G19" i="35" s="1"/>
  <c r="H19" i="35" s="1"/>
  <c r="I19" i="35" s="1"/>
  <c r="J19" i="35" s="1"/>
  <c r="K19" i="35" s="1"/>
  <c r="L19" i="35" s="1"/>
  <c r="M19" i="35" s="1"/>
  <c r="N19" i="35" s="1"/>
  <c r="O19" i="35" s="1"/>
  <c r="P19" i="35" s="1"/>
  <c r="Q19" i="35" s="1"/>
  <c r="R19" i="35" s="1"/>
  <c r="S19" i="35" s="1"/>
  <c r="T19" i="35" s="1"/>
  <c r="U19" i="35" s="1"/>
  <c r="V19" i="35" s="1"/>
  <c r="W19" i="35" s="1"/>
  <c r="W272" i="34"/>
  <c r="V272" i="34"/>
  <c r="W271" i="34"/>
  <c r="V271" i="34"/>
  <c r="W270" i="34"/>
  <c r="V270" i="34"/>
  <c r="W269" i="34"/>
  <c r="V269" i="34"/>
  <c r="W268" i="34"/>
  <c r="V268" i="34"/>
  <c r="W267" i="34"/>
  <c r="V267" i="34"/>
  <c r="W266" i="34"/>
  <c r="V266" i="34"/>
  <c r="W265" i="34"/>
  <c r="V265" i="34"/>
  <c r="W264" i="34"/>
  <c r="V264" i="34"/>
  <c r="W263" i="34"/>
  <c r="V263" i="34"/>
  <c r="W262" i="34"/>
  <c r="V262" i="34"/>
  <c r="W261" i="34"/>
  <c r="V261" i="34"/>
  <c r="X260" i="34"/>
  <c r="W260" i="34"/>
  <c r="V260" i="34"/>
  <c r="X259" i="34"/>
  <c r="W259" i="34"/>
  <c r="V259" i="34"/>
  <c r="W258" i="34"/>
  <c r="V258" i="34"/>
  <c r="W257" i="34"/>
  <c r="V257" i="34"/>
  <c r="W256" i="34"/>
  <c r="V256" i="34"/>
  <c r="W255" i="34"/>
  <c r="V255" i="34"/>
  <c r="W254" i="34"/>
  <c r="V254" i="34"/>
  <c r="W253" i="34"/>
  <c r="V253" i="34"/>
  <c r="W252" i="34"/>
  <c r="V252" i="34"/>
  <c r="W251" i="34"/>
  <c r="V251" i="34"/>
  <c r="W250" i="34"/>
  <c r="V250" i="34"/>
  <c r="W249" i="34"/>
  <c r="V249" i="34"/>
  <c r="W248" i="34"/>
  <c r="V248" i="34"/>
  <c r="W247" i="34"/>
  <c r="V247" i="34"/>
  <c r="W246" i="34"/>
  <c r="V246" i="34"/>
  <c r="W245" i="34"/>
  <c r="V245" i="34"/>
  <c r="W244" i="34"/>
  <c r="V244" i="34"/>
  <c r="W243" i="34"/>
  <c r="V243" i="34"/>
  <c r="W242" i="34"/>
  <c r="V242" i="34"/>
  <c r="W241" i="34"/>
  <c r="V241" i="34"/>
  <c r="W240" i="34"/>
  <c r="V240" i="34"/>
  <c r="X239" i="34"/>
  <c r="W239" i="34"/>
  <c r="V239" i="34"/>
  <c r="X238" i="34"/>
  <c r="W238" i="34"/>
  <c r="V238" i="34"/>
  <c r="X237" i="34"/>
  <c r="W237" i="34"/>
  <c r="V237" i="34"/>
  <c r="X236" i="34"/>
  <c r="W236" i="34"/>
  <c r="V236" i="34"/>
  <c r="X235" i="34"/>
  <c r="W235" i="34"/>
  <c r="V235" i="34"/>
  <c r="X234" i="34"/>
  <c r="W234" i="34"/>
  <c r="V234" i="34"/>
  <c r="X233" i="34"/>
  <c r="W233" i="34"/>
  <c r="V233" i="34"/>
  <c r="W232" i="34"/>
  <c r="V232" i="34"/>
  <c r="W231" i="34"/>
  <c r="V231" i="34"/>
  <c r="W230" i="34"/>
  <c r="V230" i="34"/>
  <c r="W229" i="34"/>
  <c r="V229" i="34"/>
  <c r="W228" i="34"/>
  <c r="V228" i="34"/>
  <c r="W227" i="34"/>
  <c r="V227" i="34"/>
  <c r="W226" i="34"/>
  <c r="V226" i="34"/>
  <c r="W225" i="34"/>
  <c r="V225" i="34"/>
  <c r="W224" i="34"/>
  <c r="V224" i="34"/>
  <c r="W223" i="34"/>
  <c r="V223" i="34"/>
  <c r="W222" i="34"/>
  <c r="V222" i="34"/>
  <c r="W221" i="34"/>
  <c r="V221" i="34"/>
  <c r="W220" i="34"/>
  <c r="V220" i="34"/>
  <c r="W219" i="34"/>
  <c r="V219" i="34"/>
  <c r="W218" i="34"/>
  <c r="V218" i="34"/>
  <c r="W217" i="34"/>
  <c r="V217" i="34"/>
  <c r="W216" i="34"/>
  <c r="V216" i="34"/>
  <c r="W215" i="34"/>
  <c r="V215" i="34"/>
  <c r="W214" i="34"/>
  <c r="V214" i="34"/>
  <c r="W213" i="34"/>
  <c r="V213" i="34"/>
  <c r="W212" i="34"/>
  <c r="V212" i="34"/>
  <c r="W211" i="34"/>
  <c r="V211" i="34"/>
  <c r="X210" i="34"/>
  <c r="W210" i="34"/>
  <c r="V210" i="34"/>
  <c r="X209" i="34"/>
  <c r="W209" i="34"/>
  <c r="V209" i="34"/>
  <c r="X208" i="34"/>
  <c r="W208" i="34"/>
  <c r="V208" i="34"/>
  <c r="X207" i="34"/>
  <c r="W207" i="34"/>
  <c r="V207" i="34"/>
  <c r="W206" i="34"/>
  <c r="V206" i="34"/>
  <c r="W205" i="34"/>
  <c r="V205" i="34"/>
  <c r="X204" i="34"/>
  <c r="W204" i="34"/>
  <c r="V204" i="34"/>
  <c r="W203" i="34"/>
  <c r="V203" i="34"/>
  <c r="X202" i="34"/>
  <c r="W202" i="34"/>
  <c r="V202" i="34"/>
  <c r="W201" i="34"/>
  <c r="V201" i="34"/>
  <c r="X200" i="34"/>
  <c r="W200" i="34"/>
  <c r="V200" i="34"/>
  <c r="X199" i="34"/>
  <c r="W199" i="34"/>
  <c r="V199" i="34"/>
  <c r="W198" i="34"/>
  <c r="V198" i="34"/>
  <c r="U197" i="34"/>
  <c r="T197" i="34"/>
  <c r="S197" i="34"/>
  <c r="R197" i="34"/>
  <c r="Q197" i="34"/>
  <c r="P197" i="34"/>
  <c r="O197" i="34"/>
  <c r="N197" i="34"/>
  <c r="M197" i="34"/>
  <c r="L197" i="34"/>
  <c r="K197" i="34"/>
  <c r="J197" i="34"/>
  <c r="I197" i="34"/>
  <c r="H197" i="34"/>
  <c r="F197" i="34"/>
  <c r="X196" i="34"/>
  <c r="W196" i="34"/>
  <c r="V196" i="34"/>
  <c r="X195" i="34"/>
  <c r="W195" i="34"/>
  <c r="V195" i="34"/>
  <c r="X194" i="34"/>
  <c r="W194" i="34"/>
  <c r="V194" i="34"/>
  <c r="W193" i="34"/>
  <c r="V193" i="34"/>
  <c r="X192" i="34"/>
  <c r="W192" i="34"/>
  <c r="V192" i="34"/>
  <c r="U191" i="34"/>
  <c r="U190" i="34" s="1"/>
  <c r="T191" i="34"/>
  <c r="S191" i="34"/>
  <c r="R191" i="34"/>
  <c r="Q191" i="34"/>
  <c r="Q190" i="34" s="1"/>
  <c r="P191" i="34"/>
  <c r="O191" i="34"/>
  <c r="N191" i="34"/>
  <c r="M191" i="34"/>
  <c r="M190" i="34" s="1"/>
  <c r="L191" i="34"/>
  <c r="K191" i="34"/>
  <c r="J191" i="34"/>
  <c r="I191" i="34"/>
  <c r="H191" i="34"/>
  <c r="F191" i="34"/>
  <c r="W189" i="34"/>
  <c r="V189" i="34"/>
  <c r="W188" i="34"/>
  <c r="V188" i="34"/>
  <c r="W187" i="34"/>
  <c r="V187" i="34"/>
  <c r="W186" i="34"/>
  <c r="V186" i="34"/>
  <c r="W185" i="34"/>
  <c r="V185" i="34"/>
  <c r="W184" i="34"/>
  <c r="V184" i="34"/>
  <c r="W183" i="34"/>
  <c r="V183" i="34"/>
  <c r="X182" i="34"/>
  <c r="W182" i="34"/>
  <c r="V182" i="34"/>
  <c r="W181" i="34"/>
  <c r="V181" i="34"/>
  <c r="X180" i="34"/>
  <c r="W180" i="34"/>
  <c r="V180" i="34"/>
  <c r="W179" i="34"/>
  <c r="V179" i="34"/>
  <c r="W178" i="34"/>
  <c r="V178" i="34"/>
  <c r="X177" i="34"/>
  <c r="W177" i="34"/>
  <c r="V177" i="34"/>
  <c r="W176" i="34"/>
  <c r="V176" i="34"/>
  <c r="W175" i="34"/>
  <c r="V175" i="34"/>
  <c r="W174" i="34"/>
  <c r="V174" i="34"/>
  <c r="W173" i="34"/>
  <c r="V173" i="34"/>
  <c r="W172" i="34"/>
  <c r="V172" i="34"/>
  <c r="W171" i="34"/>
  <c r="V171" i="34"/>
  <c r="W170" i="34"/>
  <c r="V170" i="34"/>
  <c r="X169" i="34"/>
  <c r="W169" i="34"/>
  <c r="V169" i="34"/>
  <c r="X168" i="34"/>
  <c r="W168" i="34"/>
  <c r="V168" i="34"/>
  <c r="X167" i="34"/>
  <c r="W167" i="34"/>
  <c r="V167" i="34"/>
  <c r="W166" i="34"/>
  <c r="V166" i="34"/>
  <c r="W165" i="34"/>
  <c r="V165" i="34"/>
  <c r="W164" i="34"/>
  <c r="V164" i="34"/>
  <c r="W163" i="34"/>
  <c r="V163" i="34"/>
  <c r="W162" i="34"/>
  <c r="V162" i="34"/>
  <c r="W161" i="34"/>
  <c r="V161" i="34"/>
  <c r="W160" i="34"/>
  <c r="V160" i="34"/>
  <c r="X159" i="34"/>
  <c r="W159" i="34"/>
  <c r="V159" i="34"/>
  <c r="W158" i="34"/>
  <c r="V158" i="34"/>
  <c r="W157" i="34"/>
  <c r="V157" i="34"/>
  <c r="X156" i="34"/>
  <c r="W156" i="34"/>
  <c r="V156" i="34"/>
  <c r="X155" i="34"/>
  <c r="W155" i="34"/>
  <c r="V155" i="34"/>
  <c r="X154" i="34"/>
  <c r="W154" i="34"/>
  <c r="V154" i="34"/>
  <c r="X153" i="34"/>
  <c r="W153" i="34"/>
  <c r="V153" i="34"/>
  <c r="X152" i="34"/>
  <c r="W152" i="34"/>
  <c r="V152" i="34"/>
  <c r="X151" i="34"/>
  <c r="W151" i="34"/>
  <c r="V151" i="34"/>
  <c r="W150" i="34"/>
  <c r="V150" i="34"/>
  <c r="W149" i="34"/>
  <c r="V149" i="34"/>
  <c r="W148" i="34"/>
  <c r="V148" i="34"/>
  <c r="X147" i="34"/>
  <c r="W147" i="34"/>
  <c r="V147" i="34"/>
  <c r="W146" i="34"/>
  <c r="V146" i="34"/>
  <c r="X145" i="34"/>
  <c r="W145" i="34"/>
  <c r="V145" i="34"/>
  <c r="X144" i="34"/>
  <c r="W144" i="34"/>
  <c r="V144" i="34"/>
  <c r="X143" i="34"/>
  <c r="W143" i="34"/>
  <c r="V143" i="34"/>
  <c r="X142" i="34"/>
  <c r="W142" i="34"/>
  <c r="V142" i="34"/>
  <c r="X141" i="34"/>
  <c r="W141" i="34"/>
  <c r="V141" i="34"/>
  <c r="X140" i="34"/>
  <c r="W140" i="34"/>
  <c r="V140" i="34"/>
  <c r="W139" i="34"/>
  <c r="V139" i="34"/>
  <c r="X138" i="34"/>
  <c r="W138" i="34"/>
  <c r="V138" i="34"/>
  <c r="X137" i="34"/>
  <c r="W137" i="34"/>
  <c r="V137" i="34"/>
  <c r="X136" i="34"/>
  <c r="W136" i="34"/>
  <c r="V136" i="34"/>
  <c r="X135" i="34"/>
  <c r="W135" i="34"/>
  <c r="V135" i="34"/>
  <c r="X134" i="34"/>
  <c r="W134" i="34"/>
  <c r="V134" i="34"/>
  <c r="X133" i="34"/>
  <c r="W133" i="34"/>
  <c r="V133" i="34"/>
  <c r="X132" i="34"/>
  <c r="W132" i="34"/>
  <c r="V132" i="34"/>
  <c r="X131" i="34"/>
  <c r="W131" i="34"/>
  <c r="V131" i="34"/>
  <c r="X130" i="34"/>
  <c r="W130" i="34"/>
  <c r="V130" i="34"/>
  <c r="X129" i="34"/>
  <c r="W129" i="34"/>
  <c r="V129" i="34"/>
  <c r="X128" i="34"/>
  <c r="W128" i="34"/>
  <c r="V128" i="34"/>
  <c r="X127" i="34"/>
  <c r="W127" i="34"/>
  <c r="V127" i="34"/>
  <c r="X126" i="34"/>
  <c r="W126" i="34"/>
  <c r="V126" i="34"/>
  <c r="X125" i="34"/>
  <c r="W125" i="34"/>
  <c r="V125" i="34"/>
  <c r="W124" i="34"/>
  <c r="V124" i="34"/>
  <c r="X123" i="34"/>
  <c r="W123" i="34"/>
  <c r="V123" i="34"/>
  <c r="X122" i="34"/>
  <c r="W122" i="34"/>
  <c r="V122" i="34"/>
  <c r="X121" i="34"/>
  <c r="W121" i="34"/>
  <c r="V121" i="34"/>
  <c r="W120" i="34"/>
  <c r="V120" i="34"/>
  <c r="W119" i="34"/>
  <c r="V119" i="34"/>
  <c r="W118" i="34"/>
  <c r="V118" i="34"/>
  <c r="W117" i="34"/>
  <c r="V117" i="34"/>
  <c r="W116" i="34"/>
  <c r="V116" i="34"/>
  <c r="W115" i="34"/>
  <c r="V115" i="34"/>
  <c r="W114" i="34"/>
  <c r="V114" i="34"/>
  <c r="X113" i="34"/>
  <c r="W113" i="34"/>
  <c r="V113" i="34"/>
  <c r="W112" i="34"/>
  <c r="V112" i="34"/>
  <c r="X111" i="34"/>
  <c r="W111" i="34"/>
  <c r="V111" i="34"/>
  <c r="X110" i="34"/>
  <c r="W110" i="34"/>
  <c r="V110" i="34"/>
  <c r="W109" i="34"/>
  <c r="V109" i="34"/>
  <c r="W108" i="34"/>
  <c r="V108" i="34"/>
  <c r="W107" i="34"/>
  <c r="V107" i="34"/>
  <c r="W106" i="34"/>
  <c r="V106" i="34"/>
  <c r="W105" i="34"/>
  <c r="V105" i="34"/>
  <c r="W104" i="34"/>
  <c r="V104" i="34"/>
  <c r="W103" i="34"/>
  <c r="V103" i="34"/>
  <c r="W102" i="34"/>
  <c r="V102" i="34"/>
  <c r="W101" i="34"/>
  <c r="V101" i="34"/>
  <c r="W100" i="34"/>
  <c r="V100" i="34"/>
  <c r="W99" i="34"/>
  <c r="V99" i="34"/>
  <c r="W98" i="34"/>
  <c r="V98" i="34"/>
  <c r="X97" i="34"/>
  <c r="W97" i="34"/>
  <c r="V97" i="34"/>
  <c r="X96" i="34"/>
  <c r="W96" i="34"/>
  <c r="V96" i="34"/>
  <c r="W95" i="34"/>
  <c r="V95" i="34"/>
  <c r="X94" i="34"/>
  <c r="W94" i="34"/>
  <c r="V94" i="34"/>
  <c r="W93" i="34"/>
  <c r="V93" i="34"/>
  <c r="W92" i="34"/>
  <c r="V92" i="34"/>
  <c r="W91" i="34"/>
  <c r="V91" i="34"/>
  <c r="W90" i="34"/>
  <c r="V90" i="34"/>
  <c r="W89" i="34"/>
  <c r="V89" i="34"/>
  <c r="X88" i="34"/>
  <c r="W88" i="34"/>
  <c r="V88" i="34"/>
  <c r="X87" i="34"/>
  <c r="W87" i="34"/>
  <c r="V87" i="34"/>
  <c r="X86" i="34"/>
  <c r="W86" i="34"/>
  <c r="V86" i="34"/>
  <c r="X85" i="34"/>
  <c r="W85" i="34"/>
  <c r="V85" i="34"/>
  <c r="X84" i="34"/>
  <c r="W84" i="34"/>
  <c r="V84" i="34"/>
  <c r="X83" i="34"/>
  <c r="W83" i="34"/>
  <c r="V83" i="34"/>
  <c r="W82" i="34"/>
  <c r="V82" i="34"/>
  <c r="X81" i="34"/>
  <c r="W81" i="34"/>
  <c r="V81" i="34"/>
  <c r="X80" i="34"/>
  <c r="W80" i="34"/>
  <c r="V80" i="34"/>
  <c r="X79" i="34"/>
  <c r="W79" i="34"/>
  <c r="V79" i="34"/>
  <c r="X78" i="34"/>
  <c r="W78" i="34"/>
  <c r="V78" i="34"/>
  <c r="X77" i="34"/>
  <c r="W77" i="34"/>
  <c r="V77" i="34"/>
  <c r="W76" i="34"/>
  <c r="V76" i="34"/>
  <c r="X75" i="34"/>
  <c r="W75" i="34"/>
  <c r="V75" i="34"/>
  <c r="W74" i="34"/>
  <c r="V74" i="34"/>
  <c r="X73" i="34"/>
  <c r="W73" i="34"/>
  <c r="V73" i="34"/>
  <c r="X72" i="34"/>
  <c r="W72" i="34"/>
  <c r="V72" i="34"/>
  <c r="W71" i="34"/>
  <c r="V71" i="34"/>
  <c r="W70" i="34"/>
  <c r="V70" i="34"/>
  <c r="W69" i="34"/>
  <c r="V69" i="34"/>
  <c r="W68" i="34"/>
  <c r="V68" i="34"/>
  <c r="W67" i="34"/>
  <c r="V67" i="34"/>
  <c r="W66" i="34"/>
  <c r="V66" i="34"/>
  <c r="W65" i="34"/>
  <c r="V65" i="34"/>
  <c r="X64" i="34"/>
  <c r="W64" i="34"/>
  <c r="V64" i="34"/>
  <c r="W63" i="34"/>
  <c r="V63" i="34"/>
  <c r="W62" i="34"/>
  <c r="V62" i="34"/>
  <c r="W61" i="34"/>
  <c r="V61" i="34"/>
  <c r="W60" i="34"/>
  <c r="V60" i="34"/>
  <c r="X59" i="34"/>
  <c r="W59" i="34"/>
  <c r="V59" i="34"/>
  <c r="X58" i="34"/>
  <c r="W58" i="34"/>
  <c r="V58" i="34"/>
  <c r="X57" i="34"/>
  <c r="W57" i="34"/>
  <c r="V57" i="34"/>
  <c r="W56" i="34"/>
  <c r="V56" i="34"/>
  <c r="W55" i="34"/>
  <c r="V55" i="34"/>
  <c r="W54" i="34"/>
  <c r="V54" i="34"/>
  <c r="W53" i="34"/>
  <c r="V53" i="34"/>
  <c r="W52" i="34"/>
  <c r="V52" i="34"/>
  <c r="W51" i="34"/>
  <c r="V51" i="34"/>
  <c r="X50" i="34"/>
  <c r="W50" i="34"/>
  <c r="V50" i="34"/>
  <c r="X49" i="34"/>
  <c r="W49" i="34"/>
  <c r="V49" i="34"/>
  <c r="X48" i="34"/>
  <c r="W48" i="34"/>
  <c r="V48" i="34"/>
  <c r="X47" i="34"/>
  <c r="W47" i="34"/>
  <c r="V47" i="34"/>
  <c r="U46" i="34"/>
  <c r="T46" i="34"/>
  <c r="S46" i="34"/>
  <c r="R46" i="34"/>
  <c r="Q46" i="34"/>
  <c r="P46" i="34"/>
  <c r="O46" i="34"/>
  <c r="N46" i="34"/>
  <c r="M46" i="34"/>
  <c r="L46" i="34"/>
  <c r="K46" i="34"/>
  <c r="J46" i="34"/>
  <c r="I46" i="34"/>
  <c r="H46" i="34"/>
  <c r="F46" i="34"/>
  <c r="W45" i="34"/>
  <c r="V45" i="34"/>
  <c r="X44" i="34"/>
  <c r="W44" i="34"/>
  <c r="V44" i="34"/>
  <c r="X43" i="34"/>
  <c r="W43" i="34"/>
  <c r="V43" i="34"/>
  <c r="X42" i="34"/>
  <c r="W42" i="34"/>
  <c r="V42" i="34"/>
  <c r="U41" i="34"/>
  <c r="T41" i="34"/>
  <c r="S41" i="34"/>
  <c r="R41" i="34"/>
  <c r="Q41" i="34"/>
  <c r="P41" i="34"/>
  <c r="O41" i="34"/>
  <c r="N41" i="34"/>
  <c r="M41" i="34"/>
  <c r="L41" i="34"/>
  <c r="K41" i="34"/>
  <c r="J41" i="34"/>
  <c r="I41" i="34"/>
  <c r="H41" i="34"/>
  <c r="F41" i="34"/>
  <c r="W40" i="34"/>
  <c r="V40" i="34"/>
  <c r="W39" i="34"/>
  <c r="V39" i="34"/>
  <c r="W38" i="34"/>
  <c r="V38" i="34"/>
  <c r="X37" i="34"/>
  <c r="W37" i="34"/>
  <c r="V37" i="34"/>
  <c r="U36" i="34"/>
  <c r="T36" i="34"/>
  <c r="S36" i="34"/>
  <c r="R36" i="34"/>
  <c r="Q36" i="34"/>
  <c r="P36" i="34"/>
  <c r="O36" i="34"/>
  <c r="N36" i="34"/>
  <c r="M36" i="34"/>
  <c r="L36" i="34"/>
  <c r="K36" i="34"/>
  <c r="J36" i="34"/>
  <c r="I36" i="34"/>
  <c r="H36" i="34"/>
  <c r="F36" i="34"/>
  <c r="X35" i="34"/>
  <c r="W35" i="34"/>
  <c r="V35" i="34"/>
  <c r="X34" i="34"/>
  <c r="W34" i="34"/>
  <c r="V34" i="34"/>
  <c r="X33" i="34"/>
  <c r="W33" i="34"/>
  <c r="V33" i="34"/>
  <c r="X32" i="34"/>
  <c r="W32" i="34"/>
  <c r="V32" i="34"/>
  <c r="W31" i="34"/>
  <c r="V31" i="34"/>
  <c r="X30" i="34"/>
  <c r="W30" i="34"/>
  <c r="V30" i="34"/>
  <c r="X29" i="34"/>
  <c r="W29" i="34"/>
  <c r="V29" i="34"/>
  <c r="X28" i="34"/>
  <c r="W28" i="34"/>
  <c r="V28" i="34"/>
  <c r="W27" i="34"/>
  <c r="V27" i="34"/>
  <c r="X26" i="34"/>
  <c r="W26" i="34"/>
  <c r="V26" i="34"/>
  <c r="X25" i="34"/>
  <c r="W25" i="34"/>
  <c r="V25" i="34"/>
  <c r="X24" i="34"/>
  <c r="W24" i="34"/>
  <c r="V24" i="34"/>
  <c r="U23" i="34"/>
  <c r="T23" i="34"/>
  <c r="S23" i="34"/>
  <c r="R23" i="34"/>
  <c r="Q23" i="34"/>
  <c r="P23" i="34"/>
  <c r="O23" i="34"/>
  <c r="N23" i="34"/>
  <c r="M23" i="34"/>
  <c r="L23" i="34"/>
  <c r="K23" i="34"/>
  <c r="J23" i="34"/>
  <c r="I23" i="34"/>
  <c r="H23" i="34"/>
  <c r="F23" i="34"/>
  <c r="D20" i="34"/>
  <c r="E20" i="34" s="1"/>
  <c r="F20" i="34" s="1"/>
  <c r="G20" i="34" s="1"/>
  <c r="H20" i="34" s="1"/>
  <c r="I20" i="34" s="1"/>
  <c r="J20" i="34" s="1"/>
  <c r="K20" i="34" s="1"/>
  <c r="L20" i="34" s="1"/>
  <c r="M20" i="34" s="1"/>
  <c r="N20" i="34" s="1"/>
  <c r="O20" i="34" s="1"/>
  <c r="P20" i="34" s="1"/>
  <c r="Q20" i="34" s="1"/>
  <c r="R20" i="34" s="1"/>
  <c r="S20" i="34" s="1"/>
  <c r="T20" i="34" s="1"/>
  <c r="U20" i="34" s="1"/>
  <c r="V20" i="34" s="1"/>
  <c r="W20" i="34" s="1"/>
  <c r="X20" i="34" s="1"/>
  <c r="Y20" i="34" s="1"/>
  <c r="C20" i="34"/>
  <c r="B20" i="34"/>
  <c r="I190" i="34" l="1"/>
  <c r="K190" i="34"/>
  <c r="O190" i="34"/>
  <c r="S190" i="34"/>
  <c r="F190" i="34"/>
  <c r="U22" i="34"/>
  <c r="U21" i="34" s="1"/>
  <c r="P190" i="34"/>
  <c r="T190" i="34"/>
  <c r="M22" i="34"/>
  <c r="M21" i="34" s="1"/>
  <c r="Q22" i="34"/>
  <c r="Q21" i="34" s="1"/>
  <c r="J190" i="34"/>
  <c r="R190" i="34"/>
  <c r="I22" i="34"/>
  <c r="I21" i="34" s="1"/>
  <c r="I14" i="34" s="1"/>
  <c r="E14" i="34"/>
  <c r="J22" i="34"/>
  <c r="J21" i="34" s="1"/>
  <c r="J14" i="34" s="1"/>
  <c r="N22" i="34"/>
  <c r="R22" i="34"/>
  <c r="V46" i="34"/>
  <c r="H190" i="34"/>
  <c r="L190" i="34"/>
  <c r="F22" i="34"/>
  <c r="O22" i="34"/>
  <c r="W191" i="34"/>
  <c r="K22" i="34"/>
  <c r="S22" i="34"/>
  <c r="S21" i="34" s="1"/>
  <c r="W36" i="34"/>
  <c r="W46" i="34"/>
  <c r="W197" i="34"/>
  <c r="X191" i="34"/>
  <c r="X23" i="34"/>
  <c r="W41" i="34"/>
  <c r="V191" i="34"/>
  <c r="V23" i="34"/>
  <c r="V190" i="34"/>
  <c r="H22" i="34"/>
  <c r="L22" i="34"/>
  <c r="P22" i="34"/>
  <c r="T22" i="34"/>
  <c r="T20" i="36"/>
  <c r="Q20" i="36"/>
  <c r="P189" i="36"/>
  <c r="P20" i="36" s="1"/>
  <c r="O189" i="36"/>
  <c r="J20" i="36"/>
  <c r="S189" i="36"/>
  <c r="S20" i="36" s="1"/>
  <c r="N20" i="36"/>
  <c r="O20" i="36"/>
  <c r="M20" i="36"/>
  <c r="H20" i="36"/>
  <c r="X20" i="36"/>
  <c r="S190" i="36"/>
  <c r="Q196" i="36"/>
  <c r="L21" i="36"/>
  <c r="L20" i="36" s="1"/>
  <c r="M189" i="36"/>
  <c r="R189" i="36" s="1"/>
  <c r="K21" i="36"/>
  <c r="K20" i="36" s="1"/>
  <c r="R35" i="36"/>
  <c r="R21" i="36" s="1"/>
  <c r="R20" i="36" s="1"/>
  <c r="O190" i="36"/>
  <c r="W23" i="34"/>
  <c r="V41" i="34"/>
  <c r="X46" i="34"/>
  <c r="V197" i="34"/>
  <c r="X36" i="34"/>
  <c r="X41" i="34"/>
  <c r="X197" i="34"/>
  <c r="V36" i="34"/>
  <c r="N190" i="34"/>
  <c r="H21" i="34" l="1"/>
  <c r="H14" i="34" s="1"/>
  <c r="O21" i="34"/>
  <c r="M15" i="34" s="1"/>
  <c r="K21" i="34"/>
  <c r="K14" i="34" s="1"/>
  <c r="F21" i="34"/>
  <c r="F14" i="34" s="1"/>
  <c r="V22" i="34"/>
  <c r="R21" i="34"/>
  <c r="P21" i="34"/>
  <c r="X190" i="34"/>
  <c r="T21" i="34"/>
  <c r="L21" i="34"/>
  <c r="W22" i="34"/>
  <c r="X22" i="34"/>
  <c r="N21" i="34"/>
  <c r="W190" i="34"/>
  <c r="V21" i="34"/>
  <c r="X21" i="34" l="1"/>
  <c r="L15" i="34"/>
  <c r="W21" i="34"/>
  <c r="F44" i="31" l="1"/>
  <c r="F37" i="31" s="1"/>
  <c r="C44" i="31"/>
  <c r="D38" i="31"/>
  <c r="C38" i="31"/>
  <c r="C37" i="31" s="1"/>
  <c r="C45" i="31" s="1"/>
  <c r="L37" i="31"/>
  <c r="K37" i="31"/>
  <c r="J37" i="31"/>
  <c r="I37" i="31"/>
  <c r="I45" i="31" s="1"/>
  <c r="H37" i="31"/>
  <c r="G37" i="31"/>
  <c r="E37" i="31"/>
  <c r="E45" i="31" s="1"/>
  <c r="J36" i="31"/>
  <c r="J35" i="31" s="1"/>
  <c r="D36" i="31"/>
  <c r="C36" i="31"/>
  <c r="C35" i="31"/>
  <c r="C34" i="31"/>
  <c r="F33" i="31"/>
  <c r="C33" i="31"/>
  <c r="K32" i="31"/>
  <c r="I32" i="31"/>
  <c r="H32" i="31"/>
  <c r="G32" i="31"/>
  <c r="F32" i="31"/>
  <c r="E32" i="31"/>
  <c r="C32" i="31"/>
  <c r="F31" i="31"/>
  <c r="D31" i="31" s="1"/>
  <c r="C31" i="31"/>
  <c r="F28" i="31"/>
  <c r="D28" i="31" s="1"/>
  <c r="D27" i="31" s="1"/>
  <c r="C28" i="31"/>
  <c r="L27" i="31"/>
  <c r="L19" i="31" s="1"/>
  <c r="K27" i="31"/>
  <c r="K19" i="31" s="1"/>
  <c r="K45" i="31" s="1"/>
  <c r="J27" i="31"/>
  <c r="I27" i="31"/>
  <c r="H27" i="31"/>
  <c r="H19" i="31" s="1"/>
  <c r="G27" i="31"/>
  <c r="G19" i="31" s="1"/>
  <c r="G45" i="31" s="1"/>
  <c r="E27" i="31"/>
  <c r="C27" i="31"/>
  <c r="C19" i="31" s="1"/>
  <c r="I19" i="31"/>
  <c r="E19" i="31"/>
  <c r="D35" i="31" l="1"/>
  <c r="J34" i="31"/>
  <c r="H45" i="31"/>
  <c r="L45" i="31"/>
  <c r="F27" i="31"/>
  <c r="F19" i="31" s="1"/>
  <c r="F45" i="31" s="1"/>
  <c r="D44" i="31"/>
  <c r="D37" i="31" s="1"/>
  <c r="D34" i="31" l="1"/>
  <c r="J33" i="31"/>
  <c r="J32" i="31" l="1"/>
  <c r="J19" i="31" s="1"/>
  <c r="J45" i="31" s="1"/>
  <c r="D33" i="31"/>
  <c r="D32" i="31" s="1"/>
  <c r="D19" i="31" s="1"/>
  <c r="D45" i="31" s="1"/>
  <c r="B41" i="28" l="1"/>
  <c r="AS173" i="25" l="1"/>
  <c r="AR173" i="25"/>
  <c r="AQ173" i="25"/>
  <c r="AP173" i="25"/>
  <c r="AO173" i="25"/>
  <c r="AN173" i="25"/>
  <c r="AM173" i="25"/>
  <c r="AS172" i="25"/>
  <c r="AR172" i="25"/>
  <c r="AQ172" i="25"/>
  <c r="AP172" i="25"/>
  <c r="AO172" i="25"/>
  <c r="AN172" i="25"/>
  <c r="AM172" i="25"/>
  <c r="AS171" i="25"/>
  <c r="AR171" i="25"/>
  <c r="AQ171" i="25"/>
  <c r="AP171" i="25"/>
  <c r="AO171" i="25"/>
  <c r="AN171" i="25"/>
  <c r="AM171" i="25"/>
  <c r="AS170" i="25"/>
  <c r="AR170" i="25"/>
  <c r="AQ170" i="25"/>
  <c r="AP170" i="25"/>
  <c r="AO170" i="25"/>
  <c r="AN170" i="25"/>
  <c r="AM170" i="25"/>
  <c r="AS169" i="25"/>
  <c r="AR169" i="25"/>
  <c r="AQ169" i="25"/>
  <c r="AP169" i="25"/>
  <c r="AO169" i="25"/>
  <c r="AN169" i="25"/>
  <c r="AM169" i="25"/>
  <c r="AS168" i="25"/>
  <c r="AR168" i="25"/>
  <c r="AQ168" i="25"/>
  <c r="AP168" i="25"/>
  <c r="AO168" i="25"/>
  <c r="AN168" i="25"/>
  <c r="AM168" i="25"/>
  <c r="AS167" i="25"/>
  <c r="AR167" i="25"/>
  <c r="AQ167" i="25"/>
  <c r="AP167" i="25"/>
  <c r="AO167" i="25"/>
  <c r="AN167" i="25"/>
  <c r="AM167" i="25"/>
  <c r="AS166" i="25"/>
  <c r="AR166" i="25"/>
  <c r="AQ166" i="25"/>
  <c r="AP166" i="25"/>
  <c r="AO166" i="25"/>
  <c r="AN166" i="25"/>
  <c r="AM166" i="25"/>
  <c r="AS165" i="25"/>
  <c r="AR165" i="25"/>
  <c r="AQ165" i="25"/>
  <c r="AP165" i="25"/>
  <c r="AO165" i="25"/>
  <c r="AN165" i="25"/>
  <c r="AM165" i="25"/>
  <c r="AS164" i="25"/>
  <c r="AR164" i="25"/>
  <c r="AQ164" i="25"/>
  <c r="AP164" i="25"/>
  <c r="AO164" i="25"/>
  <c r="AN164" i="25"/>
  <c r="AM164" i="25"/>
  <c r="AS163" i="25"/>
  <c r="AR163" i="25"/>
  <c r="AQ163" i="25"/>
  <c r="AP163" i="25"/>
  <c r="AO163" i="25"/>
  <c r="AN163" i="25"/>
  <c r="AM163" i="25"/>
  <c r="AS162" i="25"/>
  <c r="AR162" i="25"/>
  <c r="AQ162" i="25"/>
  <c r="AP162" i="25"/>
  <c r="AO162" i="25"/>
  <c r="AN162" i="25"/>
  <c r="AM162" i="25"/>
  <c r="AS161" i="25"/>
  <c r="AR161" i="25"/>
  <c r="AQ161" i="25"/>
  <c r="AP161" i="25"/>
  <c r="AO161" i="25"/>
  <c r="AN161" i="25"/>
  <c r="AM161" i="25"/>
  <c r="AS160" i="25"/>
  <c r="AR160" i="25"/>
  <c r="AQ160" i="25"/>
  <c r="AP160" i="25"/>
  <c r="AO160" i="25"/>
  <c r="AN160" i="25"/>
  <c r="AM160" i="25"/>
  <c r="AS159" i="25"/>
  <c r="AR159" i="25"/>
  <c r="AQ159" i="25"/>
  <c r="AP159" i="25"/>
  <c r="AO159" i="25"/>
  <c r="AN159" i="25"/>
  <c r="AM159" i="25"/>
  <c r="AS158" i="25"/>
  <c r="AR158" i="25"/>
  <c r="AQ158" i="25"/>
  <c r="AP158" i="25"/>
  <c r="AO158" i="25"/>
  <c r="AN158" i="25"/>
  <c r="AM158" i="25"/>
  <c r="AS157" i="25"/>
  <c r="AR157" i="25"/>
  <c r="AQ157" i="25"/>
  <c r="AP157" i="25"/>
  <c r="AO157" i="25"/>
  <c r="AN157" i="25"/>
  <c r="AM157" i="25"/>
  <c r="AS156" i="25"/>
  <c r="AR156" i="25"/>
  <c r="AQ156" i="25"/>
  <c r="AP156" i="25"/>
  <c r="AO156" i="25"/>
  <c r="AN156" i="25"/>
  <c r="AM156" i="25"/>
  <c r="AS155" i="25"/>
  <c r="AR155" i="25"/>
  <c r="AQ155" i="25"/>
  <c r="AP155" i="25"/>
  <c r="AO155" i="25"/>
  <c r="AN155" i="25"/>
  <c r="AM155" i="25"/>
  <c r="AS154" i="25"/>
  <c r="AR154" i="25"/>
  <c r="AQ154" i="25"/>
  <c r="AP154" i="25"/>
  <c r="AO154" i="25"/>
  <c r="AN154" i="25"/>
  <c r="AM154" i="25"/>
  <c r="AS153" i="25"/>
  <c r="AR153" i="25"/>
  <c r="AQ153" i="25"/>
  <c r="AP153" i="25"/>
  <c r="AO153" i="25"/>
  <c r="AN153" i="25"/>
  <c r="AM153" i="25"/>
  <c r="AS152" i="25"/>
  <c r="AR152" i="25"/>
  <c r="AQ152" i="25"/>
  <c r="AP152" i="25"/>
  <c r="AO152" i="25"/>
  <c r="AN152" i="25"/>
  <c r="AM152" i="25"/>
  <c r="AS151" i="25"/>
  <c r="AR151" i="25"/>
  <c r="AQ151" i="25"/>
  <c r="AP151" i="25"/>
  <c r="AO151" i="25"/>
  <c r="AN151" i="25"/>
  <c r="AM151" i="25"/>
  <c r="AS150" i="25"/>
  <c r="AR150" i="25"/>
  <c r="AQ150" i="25"/>
  <c r="AP150" i="25"/>
  <c r="AO150" i="25"/>
  <c r="AN150" i="25"/>
  <c r="AM150" i="25"/>
  <c r="AS149" i="25"/>
  <c r="AR149" i="25"/>
  <c r="AQ149" i="25"/>
  <c r="AP149" i="25"/>
  <c r="AO149" i="25"/>
  <c r="AN149" i="25"/>
  <c r="AM149" i="25"/>
  <c r="BU148" i="25"/>
  <c r="BT148" i="25"/>
  <c r="BS148" i="25"/>
  <c r="BR148" i="25"/>
  <c r="BQ148" i="25"/>
  <c r="BP148" i="25"/>
  <c r="BO148" i="25"/>
  <c r="BN148" i="25"/>
  <c r="BM148" i="25"/>
  <c r="BL148" i="25"/>
  <c r="BK148" i="25"/>
  <c r="AP148" i="25" s="1"/>
  <c r="BJ148" i="25"/>
  <c r="BI148" i="25"/>
  <c r="BI142" i="25" s="1"/>
  <c r="BH148" i="25"/>
  <c r="BG148" i="25"/>
  <c r="BF148" i="25"/>
  <c r="BE148" i="25"/>
  <c r="BD148" i="25"/>
  <c r="BC148" i="25"/>
  <c r="BB148" i="25"/>
  <c r="BA148" i="25"/>
  <c r="AZ148" i="25"/>
  <c r="AY148" i="25"/>
  <c r="AX148" i="25"/>
  <c r="AW148" i="25"/>
  <c r="AV148" i="25"/>
  <c r="AU148" i="25"/>
  <c r="AT148" i="25"/>
  <c r="AL148" i="25"/>
  <c r="AK148" i="25"/>
  <c r="AK142" i="25" s="1"/>
  <c r="AJ148" i="25"/>
  <c r="AI148" i="25"/>
  <c r="AH148" i="25"/>
  <c r="AG148" i="25"/>
  <c r="AF148" i="25"/>
  <c r="AE148" i="25"/>
  <c r="AD148" i="25"/>
  <c r="AC148" i="25"/>
  <c r="AB148" i="25"/>
  <c r="AA148" i="25"/>
  <c r="Z148" i="25"/>
  <c r="Y148" i="25"/>
  <c r="Y142" i="25" s="1"/>
  <c r="X148" i="25"/>
  <c r="W148" i="25"/>
  <c r="V148" i="25"/>
  <c r="U148" i="25"/>
  <c r="U142" i="25" s="1"/>
  <c r="T148" i="25"/>
  <c r="S148" i="25"/>
  <c r="R148" i="25"/>
  <c r="Q148" i="25"/>
  <c r="P148" i="25"/>
  <c r="O148" i="25"/>
  <c r="N148" i="25"/>
  <c r="M148" i="25"/>
  <c r="L148" i="25"/>
  <c r="K148" i="25"/>
  <c r="AS147" i="25"/>
  <c r="AR147" i="25"/>
  <c r="AQ147" i="25"/>
  <c r="AP147" i="25"/>
  <c r="AO147" i="25"/>
  <c r="AN147" i="25"/>
  <c r="AM147" i="25"/>
  <c r="AS146" i="25"/>
  <c r="AR146" i="25"/>
  <c r="AQ146" i="25"/>
  <c r="AP146" i="25"/>
  <c r="AO146" i="25"/>
  <c r="AN146" i="25"/>
  <c r="AM146" i="25"/>
  <c r="AS145" i="25"/>
  <c r="AR145" i="25"/>
  <c r="AQ145" i="25"/>
  <c r="AP145" i="25"/>
  <c r="AO145" i="25"/>
  <c r="AN145" i="25"/>
  <c r="AM145" i="25"/>
  <c r="AS144" i="25"/>
  <c r="AR144" i="25"/>
  <c r="AQ144" i="25"/>
  <c r="AP144" i="25"/>
  <c r="AO144" i="25"/>
  <c r="AN144" i="25"/>
  <c r="AM144" i="25"/>
  <c r="BU143" i="25"/>
  <c r="BT143" i="25"/>
  <c r="BT142" i="25" s="1"/>
  <c r="BS143" i="25"/>
  <c r="BR143" i="25"/>
  <c r="BQ143" i="25"/>
  <c r="BP143" i="25"/>
  <c r="BP142" i="25" s="1"/>
  <c r="BO143" i="25"/>
  <c r="BN143" i="25"/>
  <c r="BM143" i="25"/>
  <c r="BL143" i="25"/>
  <c r="AQ143" i="25" s="1"/>
  <c r="BK143" i="25"/>
  <c r="BJ143" i="25"/>
  <c r="BI143" i="25"/>
  <c r="BH143" i="25"/>
  <c r="BH142" i="25" s="1"/>
  <c r="BG143" i="25"/>
  <c r="BF143" i="25"/>
  <c r="BE143" i="25"/>
  <c r="BD143" i="25"/>
  <c r="BD142" i="25" s="1"/>
  <c r="BC143" i="25"/>
  <c r="BB143" i="25"/>
  <c r="BA143" i="25"/>
  <c r="AZ143" i="25"/>
  <c r="AZ142" i="25" s="1"/>
  <c r="AY143" i="25"/>
  <c r="AX143" i="25"/>
  <c r="AW143" i="25"/>
  <c r="AV143" i="25"/>
  <c r="AV142" i="25" s="1"/>
  <c r="AU143" i="25"/>
  <c r="AT143" i="25"/>
  <c r="AM143" i="25" s="1"/>
  <c r="AL143" i="25"/>
  <c r="AK143" i="25"/>
  <c r="AJ143" i="25"/>
  <c r="AJ142" i="25" s="1"/>
  <c r="AI143" i="25"/>
  <c r="AH143" i="25"/>
  <c r="AG143" i="25"/>
  <c r="AF143" i="25"/>
  <c r="AF142" i="25" s="1"/>
  <c r="AE143" i="25"/>
  <c r="AD143" i="25"/>
  <c r="AC143" i="25"/>
  <c r="AB143" i="25"/>
  <c r="AB142" i="25" s="1"/>
  <c r="AA143" i="25"/>
  <c r="Z143" i="25"/>
  <c r="Y143" i="25"/>
  <c r="X143" i="25"/>
  <c r="W143" i="25"/>
  <c r="V143" i="25"/>
  <c r="U143" i="25"/>
  <c r="T143" i="25"/>
  <c r="S143" i="25"/>
  <c r="R143" i="25"/>
  <c r="Q143" i="25"/>
  <c r="P143" i="25"/>
  <c r="P142" i="25" s="1"/>
  <c r="O143" i="25"/>
  <c r="N143" i="25"/>
  <c r="M143" i="25"/>
  <c r="L143" i="25"/>
  <c r="L142" i="25" s="1"/>
  <c r="K143" i="25"/>
  <c r="BQ142" i="25"/>
  <c r="BA142" i="25"/>
  <c r="AG142" i="25"/>
  <c r="AC142" i="25"/>
  <c r="X142" i="25"/>
  <c r="Q142" i="25"/>
  <c r="M142" i="25"/>
  <c r="AS139" i="25"/>
  <c r="AR139" i="25"/>
  <c r="AQ139" i="25"/>
  <c r="AP139" i="25"/>
  <c r="AO139" i="25"/>
  <c r="AN139" i="25"/>
  <c r="AM139" i="25"/>
  <c r="AS138" i="25"/>
  <c r="AR138" i="25"/>
  <c r="AQ138" i="25"/>
  <c r="AP138" i="25"/>
  <c r="AO138" i="25"/>
  <c r="AN138" i="25"/>
  <c r="AM138" i="25"/>
  <c r="AS137" i="25"/>
  <c r="AR137" i="25"/>
  <c r="AQ137" i="25"/>
  <c r="AP137" i="25"/>
  <c r="AO137" i="25"/>
  <c r="AN137" i="25"/>
  <c r="AM137" i="25"/>
  <c r="AS136" i="25"/>
  <c r="AR136" i="25"/>
  <c r="AQ136" i="25"/>
  <c r="AP136" i="25"/>
  <c r="AO136" i="25"/>
  <c r="AN136" i="25"/>
  <c r="AM136" i="25"/>
  <c r="AS135" i="25"/>
  <c r="AR135" i="25"/>
  <c r="AQ135" i="25"/>
  <c r="AP135" i="25"/>
  <c r="AO135" i="25"/>
  <c r="AN135" i="25"/>
  <c r="AM135" i="25"/>
  <c r="AS134" i="25"/>
  <c r="AR134" i="25"/>
  <c r="AQ134" i="25"/>
  <c r="AP134" i="25"/>
  <c r="AO134" i="25"/>
  <c r="AN134" i="25"/>
  <c r="AM134" i="25"/>
  <c r="AS133" i="25"/>
  <c r="AR133" i="25"/>
  <c r="AQ133" i="25"/>
  <c r="AP133" i="25"/>
  <c r="AO133" i="25"/>
  <c r="AN133" i="25"/>
  <c r="AM133" i="25"/>
  <c r="AS132" i="25"/>
  <c r="AR132" i="25"/>
  <c r="AQ132" i="25"/>
  <c r="AP132" i="25"/>
  <c r="AO132" i="25"/>
  <c r="AN132" i="25"/>
  <c r="AM132" i="25"/>
  <c r="AS131" i="25"/>
  <c r="AR131" i="25"/>
  <c r="AQ131" i="25"/>
  <c r="AP131" i="25"/>
  <c r="AO131" i="25"/>
  <c r="AN131" i="25"/>
  <c r="AM131" i="25"/>
  <c r="AS130" i="25"/>
  <c r="AR130" i="25"/>
  <c r="AQ130" i="25"/>
  <c r="AP130" i="25"/>
  <c r="AO130" i="25"/>
  <c r="AN130" i="25"/>
  <c r="AM130" i="25"/>
  <c r="AS129" i="25"/>
  <c r="AR129" i="25"/>
  <c r="AQ129" i="25"/>
  <c r="AP129" i="25"/>
  <c r="AO129" i="25"/>
  <c r="AN129" i="25"/>
  <c r="AM129" i="25"/>
  <c r="AS128" i="25"/>
  <c r="AR128" i="25"/>
  <c r="AQ128" i="25"/>
  <c r="AP128" i="25"/>
  <c r="AO128" i="25"/>
  <c r="AN128" i="25"/>
  <c r="AM128" i="25"/>
  <c r="AS127" i="25"/>
  <c r="AR127" i="25"/>
  <c r="AQ127" i="25"/>
  <c r="AP127" i="25"/>
  <c r="AO127" i="25"/>
  <c r="AN127" i="25"/>
  <c r="AM127" i="25"/>
  <c r="AS126" i="25"/>
  <c r="AR126" i="25"/>
  <c r="AQ126" i="25"/>
  <c r="AP126" i="25"/>
  <c r="AO126" i="25"/>
  <c r="AN126" i="25"/>
  <c r="AM126" i="25"/>
  <c r="AS125" i="25"/>
  <c r="AR125" i="25"/>
  <c r="AQ125" i="25"/>
  <c r="AP125" i="25"/>
  <c r="AO125" i="25"/>
  <c r="AN125" i="25"/>
  <c r="AM125" i="25"/>
  <c r="AS124" i="25"/>
  <c r="AR124" i="25"/>
  <c r="AQ124" i="25"/>
  <c r="AP124" i="25"/>
  <c r="AO124" i="25"/>
  <c r="AN124" i="25"/>
  <c r="AM124" i="25"/>
  <c r="AS123" i="25"/>
  <c r="AR123" i="25"/>
  <c r="AQ123" i="25"/>
  <c r="AP123" i="25"/>
  <c r="AO123" i="25"/>
  <c r="AN123" i="25"/>
  <c r="AM123" i="25"/>
  <c r="AS122" i="25"/>
  <c r="AR122" i="25"/>
  <c r="AQ122" i="25"/>
  <c r="AP122" i="25"/>
  <c r="AO122" i="25"/>
  <c r="AN122" i="25"/>
  <c r="AM122" i="25"/>
  <c r="AS121" i="25"/>
  <c r="AR121" i="25"/>
  <c r="AQ121" i="25"/>
  <c r="AP121" i="25"/>
  <c r="AO121" i="25"/>
  <c r="AN121" i="25"/>
  <c r="AM121" i="25"/>
  <c r="AS120" i="25"/>
  <c r="AR120" i="25"/>
  <c r="AQ120" i="25"/>
  <c r="AP120" i="25"/>
  <c r="AO120" i="25"/>
  <c r="AN120" i="25"/>
  <c r="AM120" i="25"/>
  <c r="AS119" i="25"/>
  <c r="AR119" i="25"/>
  <c r="AQ119" i="25"/>
  <c r="AP119" i="25"/>
  <c r="AO119" i="25"/>
  <c r="AN119" i="25"/>
  <c r="AM119" i="25"/>
  <c r="AS118" i="25"/>
  <c r="AR118" i="25"/>
  <c r="AQ118" i="25"/>
  <c r="AP118" i="25"/>
  <c r="AO118" i="25"/>
  <c r="AN118" i="25"/>
  <c r="AM118" i="25"/>
  <c r="AS117" i="25"/>
  <c r="AR117" i="25"/>
  <c r="AQ117" i="25"/>
  <c r="AP117" i="25"/>
  <c r="AO117" i="25"/>
  <c r="AN117" i="25"/>
  <c r="AM117" i="25"/>
  <c r="AS116" i="25"/>
  <c r="AR116" i="25"/>
  <c r="AQ116" i="25"/>
  <c r="AP116" i="25"/>
  <c r="AO116" i="25"/>
  <c r="AN116" i="25"/>
  <c r="AM116" i="25"/>
  <c r="AS115" i="25"/>
  <c r="AR115" i="25"/>
  <c r="AQ115" i="25"/>
  <c r="AP115" i="25"/>
  <c r="AO115" i="25"/>
  <c r="AN115" i="25"/>
  <c r="AM115" i="25"/>
  <c r="AS114" i="25"/>
  <c r="AR114" i="25"/>
  <c r="AQ114" i="25"/>
  <c r="AP114" i="25"/>
  <c r="AO114" i="25"/>
  <c r="AN114" i="25"/>
  <c r="AM114" i="25"/>
  <c r="AS113" i="25"/>
  <c r="AR113" i="25"/>
  <c r="AQ113" i="25"/>
  <c r="AP113" i="25"/>
  <c r="AO113" i="25"/>
  <c r="AN113" i="25"/>
  <c r="AM113" i="25"/>
  <c r="AS112" i="25"/>
  <c r="AR112" i="25"/>
  <c r="AQ112" i="25"/>
  <c r="AP112" i="25"/>
  <c r="AO112" i="25"/>
  <c r="AN112" i="25"/>
  <c r="AM112" i="25"/>
  <c r="AS111" i="25"/>
  <c r="AR111" i="25"/>
  <c r="AQ111" i="25"/>
  <c r="AP111" i="25"/>
  <c r="AO111" i="25"/>
  <c r="AN111" i="25"/>
  <c r="AM111" i="25"/>
  <c r="AS110" i="25"/>
  <c r="AR110" i="25"/>
  <c r="AQ110" i="25"/>
  <c r="AP110" i="25"/>
  <c r="AO110" i="25"/>
  <c r="AN110" i="25"/>
  <c r="AM110" i="25"/>
  <c r="AS109" i="25"/>
  <c r="AR109" i="25"/>
  <c r="AQ109" i="25"/>
  <c r="AP109" i="25"/>
  <c r="AO109" i="25"/>
  <c r="AN109" i="25"/>
  <c r="AM109" i="25"/>
  <c r="AS108" i="25"/>
  <c r="AR108" i="25"/>
  <c r="AQ108" i="25"/>
  <c r="AP108" i="25"/>
  <c r="AO108" i="25"/>
  <c r="AN108" i="25"/>
  <c r="AM108" i="25"/>
  <c r="AS107" i="25"/>
  <c r="AR107" i="25"/>
  <c r="AQ107" i="25"/>
  <c r="AP107" i="25"/>
  <c r="AO107" i="25"/>
  <c r="AN107" i="25"/>
  <c r="AM107" i="25"/>
  <c r="AS106" i="25"/>
  <c r="AR106" i="25"/>
  <c r="AQ106" i="25"/>
  <c r="AP106" i="25"/>
  <c r="AO106" i="25"/>
  <c r="AN106" i="25"/>
  <c r="AM106" i="25"/>
  <c r="AS105" i="25"/>
  <c r="AR105" i="25"/>
  <c r="AQ105" i="25"/>
  <c r="AP105" i="25"/>
  <c r="AO105" i="25"/>
  <c r="AN105" i="25"/>
  <c r="AM105" i="25"/>
  <c r="AS104" i="25"/>
  <c r="AR104" i="25"/>
  <c r="AQ104" i="25"/>
  <c r="AP104" i="25"/>
  <c r="AO104" i="25"/>
  <c r="AN104" i="25"/>
  <c r="AM104" i="25"/>
  <c r="AS103" i="25"/>
  <c r="AR103" i="25"/>
  <c r="AQ103" i="25"/>
  <c r="AP103" i="25"/>
  <c r="AO103" i="25"/>
  <c r="AN103" i="25"/>
  <c r="AM103" i="25"/>
  <c r="AS102" i="25"/>
  <c r="AR102" i="25"/>
  <c r="AQ102" i="25"/>
  <c r="AP102" i="25"/>
  <c r="AO102" i="25"/>
  <c r="AN102" i="25"/>
  <c r="AM102" i="25"/>
  <c r="AS101" i="25"/>
  <c r="AR101" i="25"/>
  <c r="AQ101" i="25"/>
  <c r="AP101" i="25"/>
  <c r="AO101" i="25"/>
  <c r="AN101" i="25"/>
  <c r="AM101" i="25"/>
  <c r="AS100" i="25"/>
  <c r="AR100" i="25"/>
  <c r="AQ100" i="25"/>
  <c r="AP100" i="25"/>
  <c r="AO100" i="25"/>
  <c r="AN100" i="25"/>
  <c r="AM100" i="25"/>
  <c r="AS99" i="25"/>
  <c r="AR99" i="25"/>
  <c r="AQ99" i="25"/>
  <c r="AP99" i="25"/>
  <c r="AO99" i="25"/>
  <c r="AN99" i="25"/>
  <c r="AM99" i="25"/>
  <c r="AS98" i="25"/>
  <c r="AR98" i="25"/>
  <c r="AQ98" i="25"/>
  <c r="AP98" i="25"/>
  <c r="AO98" i="25"/>
  <c r="AN98" i="25"/>
  <c r="AM98" i="25"/>
  <c r="AS97" i="25"/>
  <c r="AR97" i="25"/>
  <c r="AQ97" i="25"/>
  <c r="AP97" i="25"/>
  <c r="AO97" i="25"/>
  <c r="AN97" i="25"/>
  <c r="AM97" i="25"/>
  <c r="AS96" i="25"/>
  <c r="AR96" i="25"/>
  <c r="AQ96" i="25"/>
  <c r="AP96" i="25"/>
  <c r="AO96" i="25"/>
  <c r="AN96" i="25"/>
  <c r="AM96" i="25"/>
  <c r="AS95" i="25"/>
  <c r="AR95" i="25"/>
  <c r="AQ95" i="25"/>
  <c r="AP95" i="25"/>
  <c r="AO95" i="25"/>
  <c r="AN95" i="25"/>
  <c r="AM95" i="25"/>
  <c r="AS94" i="25"/>
  <c r="AR94" i="25"/>
  <c r="AQ94" i="25"/>
  <c r="AP94" i="25"/>
  <c r="AO94" i="25"/>
  <c r="AN94" i="25"/>
  <c r="AM94" i="25"/>
  <c r="AS93" i="25"/>
  <c r="AR93" i="25"/>
  <c r="AQ93" i="25"/>
  <c r="AP93" i="25"/>
  <c r="AO93" i="25"/>
  <c r="AN93" i="25"/>
  <c r="AM93" i="25"/>
  <c r="AS92" i="25"/>
  <c r="AR92" i="25"/>
  <c r="AQ92" i="25"/>
  <c r="AP92" i="25"/>
  <c r="AO92" i="25"/>
  <c r="AN92" i="25"/>
  <c r="AM92" i="25"/>
  <c r="AS91" i="25"/>
  <c r="AR91" i="25"/>
  <c r="AQ91" i="25"/>
  <c r="AP91" i="25"/>
  <c r="AO91" i="25"/>
  <c r="AN91" i="25"/>
  <c r="AM91" i="25"/>
  <c r="AS90" i="25"/>
  <c r="AR90" i="25"/>
  <c r="AQ90" i="25"/>
  <c r="AP90" i="25"/>
  <c r="AO90" i="25"/>
  <c r="AN90" i="25"/>
  <c r="AM90" i="25"/>
  <c r="AS89" i="25"/>
  <c r="AR89" i="25"/>
  <c r="AQ89" i="25"/>
  <c r="AP89" i="25"/>
  <c r="AO89" i="25"/>
  <c r="AN89" i="25"/>
  <c r="AM89" i="25"/>
  <c r="AS88" i="25"/>
  <c r="AR88" i="25"/>
  <c r="AQ88" i="25"/>
  <c r="AP88" i="25"/>
  <c r="AO88" i="25"/>
  <c r="AN88" i="25"/>
  <c r="AM88" i="25"/>
  <c r="AS87" i="25"/>
  <c r="AR87" i="25"/>
  <c r="AQ87" i="25"/>
  <c r="AP87" i="25"/>
  <c r="AO87" i="25"/>
  <c r="AN87" i="25"/>
  <c r="AM87" i="25"/>
  <c r="AS86" i="25"/>
  <c r="AR86" i="25"/>
  <c r="AQ86" i="25"/>
  <c r="AP86" i="25"/>
  <c r="AO86" i="25"/>
  <c r="AN86" i="25"/>
  <c r="AM86" i="25"/>
  <c r="AS85" i="25"/>
  <c r="AR85" i="25"/>
  <c r="AQ85" i="25"/>
  <c r="AP85" i="25"/>
  <c r="AO85" i="25"/>
  <c r="AN85" i="25"/>
  <c r="AM85" i="25"/>
  <c r="AS84" i="25"/>
  <c r="AR84" i="25"/>
  <c r="AQ84" i="25"/>
  <c r="AP84" i="25"/>
  <c r="AO84" i="25"/>
  <c r="AN84" i="25"/>
  <c r="AM84" i="25"/>
  <c r="AS83" i="25"/>
  <c r="AR83" i="25"/>
  <c r="AQ83" i="25"/>
  <c r="AP83" i="25"/>
  <c r="AO83" i="25"/>
  <c r="AN83" i="25"/>
  <c r="AM83" i="25"/>
  <c r="AS82" i="25"/>
  <c r="AR82" i="25"/>
  <c r="AQ82" i="25"/>
  <c r="AP82" i="25"/>
  <c r="AO82" i="25"/>
  <c r="AN82" i="25"/>
  <c r="AM82" i="25"/>
  <c r="AS81" i="25"/>
  <c r="AR81" i="25"/>
  <c r="AQ81" i="25"/>
  <c r="AP81" i="25"/>
  <c r="AO81" i="25"/>
  <c r="AN81" i="25"/>
  <c r="AM81" i="25"/>
  <c r="AS80" i="25"/>
  <c r="AR80" i="25"/>
  <c r="AQ80" i="25"/>
  <c r="AP80" i="25"/>
  <c r="AO80" i="25"/>
  <c r="AN80" i="25"/>
  <c r="AM80" i="25"/>
  <c r="AS79" i="25"/>
  <c r="AR79" i="25"/>
  <c r="AQ79" i="25"/>
  <c r="AP79" i="25"/>
  <c r="AO79" i="25"/>
  <c r="AN79" i="25"/>
  <c r="AM79" i="25"/>
  <c r="AS78" i="25"/>
  <c r="AR78" i="25"/>
  <c r="AQ78" i="25"/>
  <c r="AP78" i="25"/>
  <c r="AO78" i="25"/>
  <c r="AN78" i="25"/>
  <c r="AM78" i="25"/>
  <c r="AS77" i="25"/>
  <c r="AR77" i="25"/>
  <c r="AQ77" i="25"/>
  <c r="AP77" i="25"/>
  <c r="AO77" i="25"/>
  <c r="AN77" i="25"/>
  <c r="AM77" i="25"/>
  <c r="AS76" i="25"/>
  <c r="AR76" i="25"/>
  <c r="AQ76" i="25"/>
  <c r="AP76" i="25"/>
  <c r="AO76" i="25"/>
  <c r="AN76" i="25"/>
  <c r="AM76" i="25"/>
  <c r="AS75" i="25"/>
  <c r="AR75" i="25"/>
  <c r="AQ75" i="25"/>
  <c r="AP75" i="25"/>
  <c r="AO75" i="25"/>
  <c r="AN75" i="25"/>
  <c r="AM75" i="25"/>
  <c r="AS74" i="25"/>
  <c r="AR74" i="25"/>
  <c r="AQ74" i="25"/>
  <c r="AP74" i="25"/>
  <c r="AO74" i="25"/>
  <c r="AN74" i="25"/>
  <c r="AM74" i="25"/>
  <c r="AS73" i="25"/>
  <c r="AR73" i="25"/>
  <c r="AQ73" i="25"/>
  <c r="AP73" i="25"/>
  <c r="AO73" i="25"/>
  <c r="AN73" i="25"/>
  <c r="AM73" i="25"/>
  <c r="AS72" i="25"/>
  <c r="AR72" i="25"/>
  <c r="AQ72" i="25"/>
  <c r="AP72" i="25"/>
  <c r="AO72" i="25"/>
  <c r="AN72" i="25"/>
  <c r="AM72" i="25"/>
  <c r="AS71" i="25"/>
  <c r="AR71" i="25"/>
  <c r="AQ71" i="25"/>
  <c r="AP71" i="25"/>
  <c r="AO71" i="25"/>
  <c r="AN71" i="25"/>
  <c r="AM71" i="25"/>
  <c r="AS70" i="25"/>
  <c r="AR70" i="25"/>
  <c r="AQ70" i="25"/>
  <c r="AP70" i="25"/>
  <c r="AO70" i="25"/>
  <c r="AN70" i="25"/>
  <c r="AM70" i="25"/>
  <c r="AS69" i="25"/>
  <c r="AR69" i="25"/>
  <c r="AQ69" i="25"/>
  <c r="AP69" i="25"/>
  <c r="AO69" i="25"/>
  <c r="AN69" i="25"/>
  <c r="AM69" i="25"/>
  <c r="AS68" i="25"/>
  <c r="AR68" i="25"/>
  <c r="AQ68" i="25"/>
  <c r="AP68" i="25"/>
  <c r="AO68" i="25"/>
  <c r="AN68" i="25"/>
  <c r="AM68" i="25"/>
  <c r="AS67" i="25"/>
  <c r="AR67" i="25"/>
  <c r="AQ67" i="25"/>
  <c r="AP67" i="25"/>
  <c r="AO67" i="25"/>
  <c r="AN67" i="25"/>
  <c r="AM67" i="25"/>
  <c r="AS66" i="25"/>
  <c r="AR66" i="25"/>
  <c r="AQ66" i="25"/>
  <c r="AP66" i="25"/>
  <c r="AO66" i="25"/>
  <c r="AN66" i="25"/>
  <c r="AM66" i="25"/>
  <c r="AS65" i="25"/>
  <c r="AR65" i="25"/>
  <c r="AQ65" i="25"/>
  <c r="AP65" i="25"/>
  <c r="AO65" i="25"/>
  <c r="AN65" i="25"/>
  <c r="AM65" i="25"/>
  <c r="AS64" i="25"/>
  <c r="AR64" i="25"/>
  <c r="AQ64" i="25"/>
  <c r="AP64" i="25"/>
  <c r="AO64" i="25"/>
  <c r="AN64" i="25"/>
  <c r="AM64" i="25"/>
  <c r="AS63" i="25"/>
  <c r="AR63" i="25"/>
  <c r="AQ63" i="25"/>
  <c r="AP63" i="25"/>
  <c r="AO63" i="25"/>
  <c r="AN63" i="25"/>
  <c r="AM63" i="25"/>
  <c r="AS62" i="25"/>
  <c r="AR62" i="25"/>
  <c r="AQ62" i="25"/>
  <c r="AP62" i="25"/>
  <c r="AO62" i="25"/>
  <c r="AN62" i="25"/>
  <c r="AM62" i="25"/>
  <c r="AS61" i="25"/>
  <c r="AR61" i="25"/>
  <c r="AQ61" i="25"/>
  <c r="AP61" i="25"/>
  <c r="AO61" i="25"/>
  <c r="AN61" i="25"/>
  <c r="AM61" i="25"/>
  <c r="AS60" i="25"/>
  <c r="AR60" i="25"/>
  <c r="AQ60" i="25"/>
  <c r="AP60" i="25"/>
  <c r="AO60" i="25"/>
  <c r="AN60" i="25"/>
  <c r="AM60" i="25"/>
  <c r="AS59" i="25"/>
  <c r="AR59" i="25"/>
  <c r="AQ59" i="25"/>
  <c r="AP59" i="25"/>
  <c r="AO59" i="25"/>
  <c r="AN59" i="25"/>
  <c r="AM59" i="25"/>
  <c r="AS58" i="25"/>
  <c r="AR58" i="25"/>
  <c r="AQ58" i="25"/>
  <c r="AP58" i="25"/>
  <c r="AO58" i="25"/>
  <c r="AN58" i="25"/>
  <c r="AM58" i="25"/>
  <c r="AS57" i="25"/>
  <c r="AR57" i="25"/>
  <c r="AQ57" i="25"/>
  <c r="AP57" i="25"/>
  <c r="AO57" i="25"/>
  <c r="AN57" i="25"/>
  <c r="AM57" i="25"/>
  <c r="AS56" i="25"/>
  <c r="AR56" i="25"/>
  <c r="AQ56" i="25"/>
  <c r="AP56" i="25"/>
  <c r="AO56" i="25"/>
  <c r="AN56" i="25"/>
  <c r="AM56" i="25"/>
  <c r="AS55" i="25"/>
  <c r="AR55" i="25"/>
  <c r="AQ55" i="25"/>
  <c r="AP55" i="25"/>
  <c r="AO55" i="25"/>
  <c r="AN55" i="25"/>
  <c r="AM55" i="25"/>
  <c r="AS54" i="25"/>
  <c r="AR54" i="25"/>
  <c r="AQ54" i="25"/>
  <c r="AP54" i="25"/>
  <c r="AO54" i="25"/>
  <c r="AN54" i="25"/>
  <c r="AM54" i="25"/>
  <c r="AS53" i="25"/>
  <c r="AR53" i="25"/>
  <c r="AQ53" i="25"/>
  <c r="AP53" i="25"/>
  <c r="AO53" i="25"/>
  <c r="AN53" i="25"/>
  <c r="AM53" i="25"/>
  <c r="AS52" i="25"/>
  <c r="AR52" i="25"/>
  <c r="AQ52" i="25"/>
  <c r="AP52" i="25"/>
  <c r="AO52" i="25"/>
  <c r="AN52" i="25"/>
  <c r="AM52" i="25"/>
  <c r="AS51" i="25"/>
  <c r="AR51" i="25"/>
  <c r="AQ51" i="25"/>
  <c r="AP51" i="25"/>
  <c r="AO51" i="25"/>
  <c r="AN51" i="25"/>
  <c r="AM51" i="25"/>
  <c r="BU50" i="25"/>
  <c r="BT50" i="25"/>
  <c r="BS50" i="25"/>
  <c r="BR50" i="25"/>
  <c r="BQ50" i="25"/>
  <c r="BP50" i="25"/>
  <c r="BO50" i="25"/>
  <c r="BN50" i="25"/>
  <c r="BM50" i="25"/>
  <c r="BL50" i="25"/>
  <c r="BK50" i="25"/>
  <c r="BJ50" i="25"/>
  <c r="BI50" i="25"/>
  <c r="BH50" i="25"/>
  <c r="BG50" i="25"/>
  <c r="BF50" i="25"/>
  <c r="BE50" i="25"/>
  <c r="BD50" i="25"/>
  <c r="BC50" i="25"/>
  <c r="BB50" i="25"/>
  <c r="BA50" i="25"/>
  <c r="AZ50" i="25"/>
  <c r="AY50" i="25"/>
  <c r="AX50" i="25"/>
  <c r="AW50" i="25"/>
  <c r="AV50" i="25"/>
  <c r="AU50" i="25"/>
  <c r="AT50" i="25"/>
  <c r="AL50" i="25"/>
  <c r="AK50" i="25"/>
  <c r="AJ50" i="25"/>
  <c r="AI50" i="25"/>
  <c r="AH50" i="25"/>
  <c r="AG50" i="25"/>
  <c r="AF50" i="25"/>
  <c r="AE50" i="25"/>
  <c r="AD50" i="25"/>
  <c r="AC50" i="25"/>
  <c r="AB50" i="25"/>
  <c r="AA50" i="25"/>
  <c r="Z50" i="25"/>
  <c r="Y50" i="25"/>
  <c r="X50" i="25"/>
  <c r="W50" i="25"/>
  <c r="V50" i="25"/>
  <c r="U50" i="25"/>
  <c r="T50" i="25"/>
  <c r="S50" i="25"/>
  <c r="R50" i="25"/>
  <c r="Q50" i="25"/>
  <c r="P50" i="25"/>
  <c r="O50" i="25"/>
  <c r="N50" i="25"/>
  <c r="M50" i="25"/>
  <c r="L50" i="25"/>
  <c r="K50" i="25"/>
  <c r="D50" i="25"/>
  <c r="BU49" i="25"/>
  <c r="BT49" i="25"/>
  <c r="BM49" i="25" s="1"/>
  <c r="BS49" i="25"/>
  <c r="BL49" i="25" s="1"/>
  <c r="BE49" i="25" s="1"/>
  <c r="AX49" i="25" s="1"/>
  <c r="BR49" i="25"/>
  <c r="BK49" i="25" s="1"/>
  <c r="BD49" i="25" s="1"/>
  <c r="AW49" i="25" s="1"/>
  <c r="AP49" i="25" s="1"/>
  <c r="BQ49" i="25"/>
  <c r="BJ49" i="25" s="1"/>
  <c r="BC49" i="25" s="1"/>
  <c r="AV49" i="25" s="1"/>
  <c r="AO49" i="25" s="1"/>
  <c r="BP49" i="25"/>
  <c r="BI49" i="25" s="1"/>
  <c r="BO49" i="25"/>
  <c r="BN49" i="25"/>
  <c r="BG49" i="25" s="1"/>
  <c r="AZ49" i="25" s="1"/>
  <c r="AS49" i="25" s="1"/>
  <c r="BH49" i="25"/>
  <c r="BA49" i="25" s="1"/>
  <c r="AT49" i="25" s="1"/>
  <c r="I49" i="25"/>
  <c r="H49" i="25"/>
  <c r="G49" i="25"/>
  <c r="F49" i="25"/>
  <c r="E49" i="25"/>
  <c r="D49" i="25"/>
  <c r="CH48" i="25"/>
  <c r="AS48" i="25"/>
  <c r="AR48" i="25"/>
  <c r="AQ48" i="25"/>
  <c r="AP48" i="25"/>
  <c r="AO48" i="25"/>
  <c r="AN48" i="25"/>
  <c r="AM48" i="25"/>
  <c r="AS47" i="25"/>
  <c r="AR47" i="25"/>
  <c r="AQ47" i="25"/>
  <c r="AP47" i="25"/>
  <c r="AO47" i="25"/>
  <c r="AN47" i="25"/>
  <c r="AM47" i="25"/>
  <c r="AS46" i="25"/>
  <c r="AR46" i="25"/>
  <c r="AQ46" i="25"/>
  <c r="AP46" i="25"/>
  <c r="AO46" i="25"/>
  <c r="AN46" i="25"/>
  <c r="AM46" i="25"/>
  <c r="BU45" i="25"/>
  <c r="BT45" i="25"/>
  <c r="BS45" i="25"/>
  <c r="BR45" i="25"/>
  <c r="BQ45" i="25"/>
  <c r="BP45" i="25"/>
  <c r="BO45" i="25"/>
  <c r="BN45" i="25"/>
  <c r="BM45" i="25"/>
  <c r="BL45" i="25"/>
  <c r="BK45" i="25"/>
  <c r="BJ45" i="25"/>
  <c r="BI45" i="25"/>
  <c r="BH45" i="25"/>
  <c r="BG45" i="25"/>
  <c r="AS45" i="25" s="1"/>
  <c r="BF45" i="25"/>
  <c r="BE45" i="25"/>
  <c r="BD45" i="25"/>
  <c r="BC45" i="25"/>
  <c r="BB45" i="25"/>
  <c r="BA45" i="25"/>
  <c r="AZ45" i="25"/>
  <c r="AY45" i="25"/>
  <c r="AX45" i="25"/>
  <c r="AW45" i="25"/>
  <c r="AV45" i="25"/>
  <c r="AU45" i="25"/>
  <c r="AT45" i="25"/>
  <c r="AL45" i="25"/>
  <c r="AK45" i="25"/>
  <c r="AJ45" i="25"/>
  <c r="AI45" i="25"/>
  <c r="AH45" i="25"/>
  <c r="AG45" i="25"/>
  <c r="AF45" i="25"/>
  <c r="AE45" i="25"/>
  <c r="AD45" i="25"/>
  <c r="AC45" i="25"/>
  <c r="AB45" i="25"/>
  <c r="AA45" i="25"/>
  <c r="Z45" i="25"/>
  <c r="Y45" i="25"/>
  <c r="X45" i="25"/>
  <c r="W45" i="25"/>
  <c r="V45" i="25"/>
  <c r="U45" i="25"/>
  <c r="T45" i="25"/>
  <c r="S45" i="25"/>
  <c r="R45" i="25"/>
  <c r="Q45" i="25"/>
  <c r="P45" i="25"/>
  <c r="O45" i="25"/>
  <c r="N45" i="25"/>
  <c r="M45" i="25"/>
  <c r="L45" i="25"/>
  <c r="K45" i="25"/>
  <c r="AS44" i="25"/>
  <c r="AR44" i="25"/>
  <c r="AQ44" i="25"/>
  <c r="AP44" i="25"/>
  <c r="AO44" i="25"/>
  <c r="AN44" i="25"/>
  <c r="AM44" i="25"/>
  <c r="AS43" i="25"/>
  <c r="AR43" i="25"/>
  <c r="AQ43" i="25"/>
  <c r="AP43" i="25"/>
  <c r="AO43" i="25"/>
  <c r="AN43" i="25"/>
  <c r="AM43" i="25"/>
  <c r="AS42" i="25"/>
  <c r="AR42" i="25"/>
  <c r="AQ42" i="25"/>
  <c r="AP42" i="25"/>
  <c r="AO42" i="25"/>
  <c r="AN42" i="25"/>
  <c r="AM42" i="25"/>
  <c r="BU41" i="25"/>
  <c r="BT41" i="25"/>
  <c r="BS41" i="25"/>
  <c r="BR41" i="25"/>
  <c r="BQ41" i="25"/>
  <c r="BP41" i="25"/>
  <c r="BO41" i="25"/>
  <c r="BN41" i="25"/>
  <c r="BM41" i="25"/>
  <c r="BL41" i="25"/>
  <c r="BK41" i="25"/>
  <c r="BJ41" i="25"/>
  <c r="BI41" i="25"/>
  <c r="BH41" i="25"/>
  <c r="BG41" i="25"/>
  <c r="BF41" i="25"/>
  <c r="BE41" i="25"/>
  <c r="BD41" i="25"/>
  <c r="BC41" i="25"/>
  <c r="BB41" i="25"/>
  <c r="BA41" i="25"/>
  <c r="AZ41" i="25"/>
  <c r="AY41" i="25"/>
  <c r="AX41" i="25"/>
  <c r="AW41" i="25"/>
  <c r="AV41" i="25"/>
  <c r="AU41" i="25"/>
  <c r="AT41" i="25"/>
  <c r="AL41" i="25"/>
  <c r="AK41" i="25"/>
  <c r="AJ41" i="25"/>
  <c r="AI41" i="25"/>
  <c r="AH41" i="25"/>
  <c r="AH27" i="25" s="1"/>
  <c r="AG41" i="25"/>
  <c r="AF41" i="25"/>
  <c r="AE41" i="25"/>
  <c r="AD41" i="25"/>
  <c r="AD27" i="25" s="1"/>
  <c r="AC41" i="25"/>
  <c r="AB41" i="25"/>
  <c r="AA41" i="25"/>
  <c r="Z41" i="25"/>
  <c r="Z27" i="25" s="1"/>
  <c r="Y41" i="25"/>
  <c r="X41" i="25"/>
  <c r="W41" i="25"/>
  <c r="V41" i="25"/>
  <c r="V27" i="25" s="1"/>
  <c r="U41" i="25"/>
  <c r="T41" i="25"/>
  <c r="S41" i="25"/>
  <c r="R41" i="25"/>
  <c r="R27" i="25" s="1"/>
  <c r="Q41" i="25"/>
  <c r="P41" i="25"/>
  <c r="O41" i="25"/>
  <c r="N41" i="25"/>
  <c r="N27" i="25" s="1"/>
  <c r="M41" i="25"/>
  <c r="L41" i="25"/>
  <c r="K41" i="25"/>
  <c r="AS40" i="25"/>
  <c r="AR40" i="25"/>
  <c r="AQ40" i="25"/>
  <c r="AP40" i="25"/>
  <c r="AO40" i="25"/>
  <c r="AN40" i="25"/>
  <c r="AM40" i="25"/>
  <c r="AS39" i="25"/>
  <c r="AR39" i="25"/>
  <c r="AQ39" i="25"/>
  <c r="AP39" i="25"/>
  <c r="AO39" i="25"/>
  <c r="AN39" i="25"/>
  <c r="AM39" i="25"/>
  <c r="AS38" i="25"/>
  <c r="AR38" i="25"/>
  <c r="AQ38" i="25"/>
  <c r="AP38" i="25"/>
  <c r="AO38" i="25"/>
  <c r="AN38" i="25"/>
  <c r="AM38" i="25"/>
  <c r="AS37" i="25"/>
  <c r="AR37" i="25"/>
  <c r="AQ37" i="25"/>
  <c r="AP37" i="25"/>
  <c r="AO37" i="25"/>
  <c r="AN37" i="25"/>
  <c r="AM37" i="25"/>
  <c r="AS36" i="25"/>
  <c r="AR36" i="25"/>
  <c r="AQ36" i="25"/>
  <c r="AP36" i="25"/>
  <c r="AO36" i="25"/>
  <c r="AN36" i="25"/>
  <c r="AM36" i="25"/>
  <c r="AS35" i="25"/>
  <c r="AR35" i="25"/>
  <c r="AQ35" i="25"/>
  <c r="AP35" i="25"/>
  <c r="AO35" i="25"/>
  <c r="AN35" i="25"/>
  <c r="AM35" i="25"/>
  <c r="AS34" i="25"/>
  <c r="AR34" i="25"/>
  <c r="AQ34" i="25"/>
  <c r="AP34" i="25"/>
  <c r="AO34" i="25"/>
  <c r="AN34" i="25"/>
  <c r="AM34" i="25"/>
  <c r="AS33" i="25"/>
  <c r="AR33" i="25"/>
  <c r="AQ33" i="25"/>
  <c r="AP33" i="25"/>
  <c r="AO33" i="25"/>
  <c r="AN33" i="25"/>
  <c r="AM33" i="25"/>
  <c r="AS32" i="25"/>
  <c r="AR32" i="25"/>
  <c r="AQ32" i="25"/>
  <c r="AP32" i="25"/>
  <c r="AO32" i="25"/>
  <c r="AN32" i="25"/>
  <c r="AM32" i="25"/>
  <c r="AS31" i="25"/>
  <c r="AR31" i="25"/>
  <c r="AQ31" i="25"/>
  <c r="AP31" i="25"/>
  <c r="AO31" i="25"/>
  <c r="AN31" i="25"/>
  <c r="AM31" i="25"/>
  <c r="AS30" i="25"/>
  <c r="AR30" i="25"/>
  <c r="AQ30" i="25"/>
  <c r="AP30" i="25"/>
  <c r="AO30" i="25"/>
  <c r="AN30" i="25"/>
  <c r="AM30" i="25"/>
  <c r="AS29" i="25"/>
  <c r="AR29" i="25"/>
  <c r="AQ29" i="25"/>
  <c r="AP29" i="25"/>
  <c r="AO29" i="25"/>
  <c r="AN29" i="25"/>
  <c r="AM29" i="25"/>
  <c r="BU28" i="25"/>
  <c r="BU27" i="25" s="1"/>
  <c r="BT28" i="25"/>
  <c r="BS28" i="25"/>
  <c r="BR28" i="25"/>
  <c r="BQ28" i="25"/>
  <c r="BQ27" i="25" s="1"/>
  <c r="BP28" i="25"/>
  <c r="BO28" i="25"/>
  <c r="BN28" i="25"/>
  <c r="BM28" i="25"/>
  <c r="BL28" i="25"/>
  <c r="BK28" i="25"/>
  <c r="BJ28" i="25"/>
  <c r="BI28" i="25"/>
  <c r="BH28" i="25"/>
  <c r="BG28" i="25"/>
  <c r="BF28" i="25"/>
  <c r="BE28" i="25"/>
  <c r="BE27" i="25" s="1"/>
  <c r="BD28" i="25"/>
  <c r="BC28" i="25"/>
  <c r="BB28" i="25"/>
  <c r="BA28" i="25"/>
  <c r="AZ28" i="25"/>
  <c r="AY28" i="25"/>
  <c r="AX28" i="25"/>
  <c r="AW28" i="25"/>
  <c r="AW27" i="25" s="1"/>
  <c r="AV28" i="25"/>
  <c r="AU28" i="25"/>
  <c r="AT28" i="25"/>
  <c r="AR28" i="25"/>
  <c r="AL28" i="25"/>
  <c r="AK28" i="25"/>
  <c r="AK27" i="25" s="1"/>
  <c r="AJ28" i="25"/>
  <c r="AI28" i="25"/>
  <c r="AH28" i="25"/>
  <c r="AG28" i="25"/>
  <c r="AG27" i="25" s="1"/>
  <c r="AG26" i="25" s="1"/>
  <c r="AF28" i="25"/>
  <c r="AE28" i="25"/>
  <c r="AD28" i="25"/>
  <c r="AC28" i="25"/>
  <c r="AB28" i="25"/>
  <c r="AA28" i="25"/>
  <c r="Z28" i="25"/>
  <c r="Y28" i="25"/>
  <c r="Y27" i="25" s="1"/>
  <c r="X28" i="25"/>
  <c r="W28" i="25"/>
  <c r="V28" i="25"/>
  <c r="U28" i="25"/>
  <c r="T28" i="25"/>
  <c r="S28" i="25"/>
  <c r="R28" i="25"/>
  <c r="Q28" i="25"/>
  <c r="Q27" i="25" s="1"/>
  <c r="P28" i="25"/>
  <c r="O28" i="25"/>
  <c r="N28" i="25"/>
  <c r="M28" i="25"/>
  <c r="L28" i="25"/>
  <c r="K28" i="25"/>
  <c r="AL27" i="25"/>
  <c r="AC27" i="25"/>
  <c r="AC26" i="25" s="1"/>
  <c r="U27" i="25"/>
  <c r="M27" i="25"/>
  <c r="BQ26" i="25" l="1"/>
  <c r="U26" i="25"/>
  <c r="G28" i="25"/>
  <c r="Y26" i="25"/>
  <c r="AK26" i="25"/>
  <c r="BO27" i="25"/>
  <c r="BO26" i="25" s="1"/>
  <c r="BS27" i="25"/>
  <c r="H45" i="25"/>
  <c r="AP45" i="25"/>
  <c r="AM45" i="25"/>
  <c r="AQ45" i="25"/>
  <c r="AO50" i="25"/>
  <c r="AS50" i="25"/>
  <c r="F143" i="25"/>
  <c r="D148" i="25"/>
  <c r="H148" i="25"/>
  <c r="BP27" i="25"/>
  <c r="BP26" i="25" s="1"/>
  <c r="BT27" i="25"/>
  <c r="BT26" i="25" s="1"/>
  <c r="F41" i="25"/>
  <c r="D45" i="25"/>
  <c r="AO45" i="25"/>
  <c r="F50" i="25"/>
  <c r="H50" i="25"/>
  <c r="E50" i="25"/>
  <c r="I50" i="25"/>
  <c r="BC142" i="25"/>
  <c r="AO142" i="25" s="1"/>
  <c r="BG142" i="25"/>
  <c r="BK142" i="25"/>
  <c r="BO142" i="25"/>
  <c r="BS142" i="25"/>
  <c r="E148" i="25"/>
  <c r="I148" i="25"/>
  <c r="BN142" i="25"/>
  <c r="BR142" i="25"/>
  <c r="BE26" i="25"/>
  <c r="L27" i="25"/>
  <c r="P27" i="25"/>
  <c r="P26" i="25" s="1"/>
  <c r="T27" i="25"/>
  <c r="F27" i="25" s="1"/>
  <c r="X27" i="25"/>
  <c r="X26" i="25" s="1"/>
  <c r="AB27" i="25"/>
  <c r="D28" i="25"/>
  <c r="H28" i="25"/>
  <c r="AN28" i="25"/>
  <c r="AM41" i="25"/>
  <c r="AQ41" i="25"/>
  <c r="K142" i="25"/>
  <c r="D142" i="25" s="1"/>
  <c r="O142" i="25"/>
  <c r="E143" i="25"/>
  <c r="I143" i="25"/>
  <c r="AA142" i="25"/>
  <c r="AE142" i="25"/>
  <c r="G143" i="25"/>
  <c r="BE142" i="25"/>
  <c r="BM142" i="25"/>
  <c r="BU142" i="25"/>
  <c r="BU26" i="25" s="1"/>
  <c r="L26" i="25"/>
  <c r="AB26" i="25"/>
  <c r="F28" i="25"/>
  <c r="AQ28" i="25"/>
  <c r="AN41" i="25"/>
  <c r="AO41" i="25"/>
  <c r="BK27" i="25"/>
  <c r="BK26" i="25" s="1"/>
  <c r="F45" i="25"/>
  <c r="I45" i="25"/>
  <c r="G50" i="25"/>
  <c r="AR50" i="25"/>
  <c r="AP143" i="25"/>
  <c r="AM148" i="25"/>
  <c r="AR148" i="25"/>
  <c r="D41" i="25"/>
  <c r="H41" i="25"/>
  <c r="S27" i="25"/>
  <c r="E27" i="25" s="1"/>
  <c r="W27" i="25"/>
  <c r="AA27" i="25"/>
  <c r="AA26" i="25" s="1"/>
  <c r="AE27" i="25"/>
  <c r="AE26" i="25" s="1"/>
  <c r="G41" i="25"/>
  <c r="G45" i="25"/>
  <c r="AN45" i="25"/>
  <c r="AR45" i="25"/>
  <c r="AW142" i="25"/>
  <c r="AW26" i="25" s="1"/>
  <c r="AM28" i="25"/>
  <c r="AR41" i="25"/>
  <c r="AS41" i="25"/>
  <c r="E45" i="25"/>
  <c r="AN50" i="25"/>
  <c r="BL142" i="25"/>
  <c r="AQ148" i="25"/>
  <c r="AN148" i="25"/>
  <c r="AO148" i="25"/>
  <c r="AO28" i="25"/>
  <c r="AS28" i="25"/>
  <c r="BD27" i="25"/>
  <c r="BD26" i="25" s="1"/>
  <c r="BH27" i="25"/>
  <c r="BH26" i="25" s="1"/>
  <c r="BL27" i="25"/>
  <c r="E41" i="25"/>
  <c r="I41" i="25"/>
  <c r="AP41" i="25"/>
  <c r="AP50" i="25"/>
  <c r="AM50" i="25"/>
  <c r="AQ50" i="25"/>
  <c r="T142" i="25"/>
  <c r="AN143" i="25"/>
  <c r="AR143" i="25"/>
  <c r="G148" i="25"/>
  <c r="R142" i="25"/>
  <c r="R26" i="25" s="1"/>
  <c r="V142" i="25"/>
  <c r="Z142" i="25"/>
  <c r="Z26" i="25" s="1"/>
  <c r="AD142" i="25"/>
  <c r="AD26" i="25" s="1"/>
  <c r="F148" i="25"/>
  <c r="AL142" i="25"/>
  <c r="AS148" i="25"/>
  <c r="J27" i="25"/>
  <c r="Q26" i="25"/>
  <c r="AQ49" i="25"/>
  <c r="AX27" i="25"/>
  <c r="AS142" i="25"/>
  <c r="H142" i="25"/>
  <c r="M26" i="25"/>
  <c r="AM49" i="25"/>
  <c r="AT27" i="25"/>
  <c r="V26" i="25"/>
  <c r="AL26" i="25"/>
  <c r="BA27" i="25"/>
  <c r="BA26" i="25" s="1"/>
  <c r="BB49" i="25"/>
  <c r="BI27" i="25"/>
  <c r="BI26" i="25" s="1"/>
  <c r="BF49" i="25"/>
  <c r="BM27" i="25"/>
  <c r="J142" i="25"/>
  <c r="G27" i="25"/>
  <c r="K27" i="25"/>
  <c r="O27" i="25"/>
  <c r="AI27" i="25"/>
  <c r="BC27" i="25"/>
  <c r="BC26" i="25" s="1"/>
  <c r="BG27" i="25"/>
  <c r="BG26" i="25" s="1"/>
  <c r="E28" i="25"/>
  <c r="I28" i="25"/>
  <c r="AP28" i="25"/>
  <c r="N142" i="25"/>
  <c r="N26" i="25" s="1"/>
  <c r="AH142" i="25"/>
  <c r="AT142" i="25"/>
  <c r="AM142" i="25" s="1"/>
  <c r="AX142" i="25"/>
  <c r="BB142" i="25"/>
  <c r="BF142" i="25"/>
  <c r="BJ142" i="25"/>
  <c r="D143" i="25"/>
  <c r="H143" i="25"/>
  <c r="AO143" i="25"/>
  <c r="AS143" i="25"/>
  <c r="AF27" i="25"/>
  <c r="AF26" i="25" s="1"/>
  <c r="AJ27" i="25"/>
  <c r="AJ26" i="25" s="1"/>
  <c r="AV27" i="25"/>
  <c r="AZ27" i="25"/>
  <c r="S142" i="25"/>
  <c r="S26" i="25" s="1"/>
  <c r="W142" i="25"/>
  <c r="W26" i="25" s="1"/>
  <c r="AI142" i="25"/>
  <c r="AU142" i="25"/>
  <c r="AY142" i="25"/>
  <c r="BJ27" i="25"/>
  <c r="BJ26" i="25" s="1"/>
  <c r="BN27" i="25"/>
  <c r="BR27" i="25"/>
  <c r="BS26" i="25" l="1"/>
  <c r="BR26" i="25"/>
  <c r="AP142" i="25"/>
  <c r="BN26" i="25"/>
  <c r="F142" i="25"/>
  <c r="BM26" i="25"/>
  <c r="I27" i="25"/>
  <c r="T26" i="25"/>
  <c r="F26" i="25" s="1"/>
  <c r="E26" i="25"/>
  <c r="AQ142" i="25"/>
  <c r="I26" i="25"/>
  <c r="BL26" i="25"/>
  <c r="AN142" i="25"/>
  <c r="AZ26" i="25"/>
  <c r="AS27" i="25"/>
  <c r="D27" i="25"/>
  <c r="K26" i="25"/>
  <c r="D26" i="25" s="1"/>
  <c r="AX26" i="25"/>
  <c r="AQ27" i="25"/>
  <c r="AV26" i="25"/>
  <c r="AO26" i="25" s="1"/>
  <c r="AO27" i="25"/>
  <c r="AY49" i="25"/>
  <c r="BF27" i="25"/>
  <c r="BF26" i="25" s="1"/>
  <c r="BD20" i="25" s="1"/>
  <c r="G142" i="25"/>
  <c r="AI26" i="25"/>
  <c r="G26" i="25" s="1"/>
  <c r="I142" i="25"/>
  <c r="AP27" i="25"/>
  <c r="AH26" i="25"/>
  <c r="J26" i="25"/>
  <c r="AP26" i="25"/>
  <c r="AR142" i="25"/>
  <c r="H27" i="25"/>
  <c r="O26" i="25"/>
  <c r="H26" i="25" s="1"/>
  <c r="AU49" i="25"/>
  <c r="BB27" i="25"/>
  <c r="BB26" i="25" s="1"/>
  <c r="AT26" i="25"/>
  <c r="AM26" i="25" s="1"/>
  <c r="AM27" i="25"/>
  <c r="E142" i="25"/>
  <c r="AQ26" i="25" l="1"/>
  <c r="AS26" i="25"/>
  <c r="AN49" i="25"/>
  <c r="AU27" i="25"/>
  <c r="AR49" i="25"/>
  <c r="AY27" i="25"/>
  <c r="AN27" i="25" l="1"/>
  <c r="AU26" i="25"/>
  <c r="AN26" i="25" s="1"/>
  <c r="AR27" i="25"/>
  <c r="AY26" i="25"/>
  <c r="AR26" i="25" l="1"/>
  <c r="AP20" i="25" s="1"/>
  <c r="AX20" i="25"/>
  <c r="B40" i="27" l="1"/>
  <c r="B39" i="27"/>
  <c r="B38" i="27"/>
  <c r="B37" i="27"/>
  <c r="B36" i="27"/>
  <c r="B35" i="27"/>
  <c r="B34" i="27"/>
  <c r="B33" i="27"/>
  <c r="B32" i="27"/>
  <c r="B31" i="27"/>
  <c r="B30" i="27"/>
  <c r="B28" i="27"/>
  <c r="B27" i="27"/>
  <c r="B26" i="27"/>
  <c r="B25" i="27"/>
  <c r="B24" i="27"/>
  <c r="B23" i="27"/>
  <c r="B22" i="27"/>
  <c r="B21" i="27"/>
  <c r="BB24" i="23" l="1"/>
  <c r="BB23" i="23" s="1"/>
  <c r="BB22" i="23" s="1"/>
  <c r="BC24" i="23"/>
  <c r="BC23" i="23" s="1"/>
  <c r="BC22" i="23" s="1"/>
  <c r="BD24" i="23"/>
  <c r="BE24" i="23"/>
  <c r="AV24" i="23"/>
  <c r="AV23" i="23" s="1"/>
  <c r="AV22" i="23" s="1"/>
  <c r="AU24" i="23"/>
  <c r="AU23" i="23" s="1"/>
  <c r="AU22" i="23" s="1"/>
  <c r="AN24" i="23"/>
  <c r="AN23" i="23" s="1"/>
  <c r="AN22" i="23" s="1"/>
  <c r="AO24" i="23"/>
  <c r="AG24" i="23"/>
  <c r="AG23" i="23" s="1"/>
  <c r="AG22" i="23" s="1"/>
  <c r="AH24" i="23"/>
  <c r="AH23" i="23" s="1"/>
  <c r="AH22" i="23" s="1"/>
  <c r="Z24" i="23"/>
  <c r="Z23" i="23" s="1"/>
  <c r="Z22" i="23" s="1"/>
  <c r="AA24" i="23"/>
  <c r="AA23" i="23" s="1"/>
  <c r="AA22" i="23" s="1"/>
  <c r="S24" i="23"/>
  <c r="S23" i="23" s="1"/>
  <c r="S22" i="23" s="1"/>
  <c r="T24" i="23"/>
  <c r="T23" i="23" s="1"/>
  <c r="T22" i="23" s="1"/>
  <c r="L24" i="23"/>
  <c r="L23" i="23" s="1"/>
  <c r="L22" i="23" s="1"/>
  <c r="M24" i="23"/>
  <c r="E24" i="23"/>
  <c r="E23" i="23" s="1"/>
  <c r="E22" i="23" s="1"/>
  <c r="F24" i="23"/>
  <c r="F23" i="23" s="1"/>
  <c r="F22" i="23" s="1"/>
  <c r="G24" i="23"/>
  <c r="H24" i="23"/>
  <c r="I24" i="23"/>
  <c r="J24" i="23"/>
  <c r="N24" i="23"/>
  <c r="O24" i="23"/>
  <c r="P24" i="23"/>
  <c r="Q24" i="23"/>
  <c r="U24" i="23"/>
  <c r="V24" i="23"/>
  <c r="W24" i="23"/>
  <c r="X24" i="23"/>
  <c r="AB24" i="23"/>
  <c r="AC24" i="23"/>
  <c r="AD24" i="23"/>
  <c r="AE24" i="23"/>
  <c r="AI24" i="23"/>
  <c r="AJ24" i="23"/>
  <c r="AK24" i="23"/>
  <c r="AL24" i="23"/>
  <c r="AP24" i="23"/>
  <c r="AQ24" i="23"/>
  <c r="AR24" i="23"/>
  <c r="AS24" i="23"/>
  <c r="AW24" i="23"/>
  <c r="AX24" i="23"/>
  <c r="AY24" i="23"/>
  <c r="AZ24" i="23"/>
  <c r="BF24" i="23"/>
  <c r="BG24" i="23"/>
  <c r="BI24" i="23"/>
  <c r="BJ24" i="23"/>
  <c r="BK24" i="23"/>
  <c r="BL24" i="23"/>
  <c r="BM24" i="23"/>
  <c r="BN24" i="23"/>
  <c r="BP24" i="23"/>
  <c r="BQ24" i="23"/>
  <c r="BR24" i="23"/>
  <c r="BS24" i="23"/>
  <c r="BT24" i="23"/>
  <c r="BU24" i="23"/>
  <c r="G37" i="23"/>
  <c r="H37" i="23"/>
  <c r="I37" i="23"/>
  <c r="J37" i="23"/>
  <c r="K37" i="23"/>
  <c r="N37" i="23"/>
  <c r="O37" i="23"/>
  <c r="P37" i="23"/>
  <c r="Q37" i="23"/>
  <c r="R37" i="23"/>
  <c r="U37" i="23"/>
  <c r="V37" i="23"/>
  <c r="W37" i="23"/>
  <c r="X37" i="23"/>
  <c r="Y37" i="23"/>
  <c r="AB37" i="23"/>
  <c r="AC37" i="23"/>
  <c r="AD37" i="23"/>
  <c r="AE37" i="23"/>
  <c r="AF37" i="23"/>
  <c r="AI37" i="23"/>
  <c r="AJ37" i="23"/>
  <c r="AK37" i="23"/>
  <c r="AL37" i="23"/>
  <c r="AM37" i="23"/>
  <c r="AP37" i="23"/>
  <c r="AQ37" i="23"/>
  <c r="AR37" i="23"/>
  <c r="AS37" i="23"/>
  <c r="AT37" i="23"/>
  <c r="AW37" i="23"/>
  <c r="AX37" i="23"/>
  <c r="AY37" i="23"/>
  <c r="AZ37" i="23"/>
  <c r="BA37" i="23"/>
  <c r="BD37" i="23"/>
  <c r="BE37" i="23"/>
  <c r="BF37" i="23"/>
  <c r="BG37" i="23"/>
  <c r="BH37" i="23"/>
  <c r="BI37" i="23"/>
  <c r="BJ37" i="23"/>
  <c r="BK37" i="23"/>
  <c r="BL37" i="23"/>
  <c r="BM37" i="23"/>
  <c r="BN37" i="23"/>
  <c r="BO37" i="23"/>
  <c r="BP37" i="23"/>
  <c r="BQ37" i="23"/>
  <c r="BR37" i="23"/>
  <c r="BS37" i="23"/>
  <c r="BT37" i="23"/>
  <c r="BU37" i="23"/>
  <c r="BV37" i="23"/>
  <c r="G42" i="23"/>
  <c r="H42" i="23"/>
  <c r="I42" i="23"/>
  <c r="J42" i="23"/>
  <c r="K42" i="23"/>
  <c r="N42" i="23"/>
  <c r="O42" i="23"/>
  <c r="P42" i="23"/>
  <c r="Q42" i="23"/>
  <c r="R42" i="23"/>
  <c r="U42" i="23"/>
  <c r="V42" i="23"/>
  <c r="W42" i="23"/>
  <c r="X42" i="23"/>
  <c r="Y42" i="23"/>
  <c r="AB42" i="23"/>
  <c r="AC42" i="23"/>
  <c r="AD42" i="23"/>
  <c r="AE42" i="23"/>
  <c r="AF42" i="23"/>
  <c r="AI42" i="23"/>
  <c r="AJ42" i="23"/>
  <c r="AK42" i="23"/>
  <c r="AL42" i="23"/>
  <c r="AM42" i="23"/>
  <c r="AP42" i="23"/>
  <c r="AQ42" i="23"/>
  <c r="AR42" i="23"/>
  <c r="AS42" i="23"/>
  <c r="AT42" i="23"/>
  <c r="AW42" i="23"/>
  <c r="AX42" i="23"/>
  <c r="AY42" i="23"/>
  <c r="AZ42" i="23"/>
  <c r="BA42" i="23"/>
  <c r="BD42" i="23"/>
  <c r="BE42" i="23"/>
  <c r="BF42" i="23"/>
  <c r="BG42" i="23"/>
  <c r="BH42" i="23"/>
  <c r="BI42" i="23"/>
  <c r="BJ42" i="23"/>
  <c r="BK42" i="23"/>
  <c r="BL42" i="23"/>
  <c r="BM42" i="23"/>
  <c r="BN42" i="23"/>
  <c r="BO42" i="23"/>
  <c r="BP42" i="23"/>
  <c r="BQ42" i="23"/>
  <c r="BR42" i="23"/>
  <c r="BS42" i="23"/>
  <c r="BT42" i="23"/>
  <c r="BU42" i="23"/>
  <c r="BV42" i="23"/>
  <c r="G47" i="23"/>
  <c r="H47" i="23"/>
  <c r="I47" i="23"/>
  <c r="J47" i="23"/>
  <c r="K47" i="23"/>
  <c r="N47" i="23"/>
  <c r="O47" i="23"/>
  <c r="P47" i="23"/>
  <c r="Q47" i="23"/>
  <c r="R47" i="23"/>
  <c r="U47" i="23"/>
  <c r="V47" i="23"/>
  <c r="W47" i="23"/>
  <c r="X47" i="23"/>
  <c r="Y47" i="23"/>
  <c r="AB47" i="23"/>
  <c r="AC47" i="23"/>
  <c r="AD47" i="23"/>
  <c r="AE47" i="23"/>
  <c r="AF47" i="23"/>
  <c r="AI47" i="23"/>
  <c r="AJ47" i="23"/>
  <c r="AK47" i="23"/>
  <c r="AL47" i="23"/>
  <c r="AM47" i="23"/>
  <c r="AP47" i="23"/>
  <c r="AQ47" i="23"/>
  <c r="AR47" i="23"/>
  <c r="AS47" i="23"/>
  <c r="AT47" i="23"/>
  <c r="AW47" i="23"/>
  <c r="AX47" i="23"/>
  <c r="AY47" i="23"/>
  <c r="AZ47" i="23"/>
  <c r="BA47" i="23"/>
  <c r="BD47" i="23"/>
  <c r="BE47" i="23"/>
  <c r="BF47" i="23"/>
  <c r="BG47" i="23"/>
  <c r="BH47" i="23"/>
  <c r="BI47" i="23"/>
  <c r="BJ47" i="23"/>
  <c r="BK47" i="23"/>
  <c r="BL47" i="23"/>
  <c r="BM47" i="23"/>
  <c r="BN47" i="23"/>
  <c r="BO47" i="23"/>
  <c r="BP47" i="23"/>
  <c r="BQ47" i="23"/>
  <c r="BR47" i="23"/>
  <c r="BS47" i="23"/>
  <c r="BT47" i="23"/>
  <c r="BU47" i="23"/>
  <c r="BV47" i="23"/>
  <c r="G194" i="23"/>
  <c r="H194" i="23"/>
  <c r="I194" i="23"/>
  <c r="J194" i="23"/>
  <c r="N194" i="23"/>
  <c r="O194" i="23"/>
  <c r="P194" i="23"/>
  <c r="Q194" i="23"/>
  <c r="R194" i="23"/>
  <c r="U194" i="23"/>
  <c r="V194" i="23"/>
  <c r="W194" i="23"/>
  <c r="X194" i="23"/>
  <c r="Y194" i="23"/>
  <c r="AB194" i="23"/>
  <c r="AC194" i="23"/>
  <c r="AD194" i="23"/>
  <c r="AE194" i="23"/>
  <c r="AI194" i="23"/>
  <c r="AJ194" i="23"/>
  <c r="AK194" i="23"/>
  <c r="AL194" i="23"/>
  <c r="AM194" i="23"/>
  <c r="AP194" i="23"/>
  <c r="AQ194" i="23"/>
  <c r="AR194" i="23"/>
  <c r="AS194" i="23"/>
  <c r="AT194" i="23"/>
  <c r="AW194" i="23"/>
  <c r="AX194" i="23"/>
  <c r="AY194" i="23"/>
  <c r="AZ194" i="23"/>
  <c r="BA194" i="23"/>
  <c r="BD194" i="23"/>
  <c r="BE194" i="23"/>
  <c r="BF194" i="23"/>
  <c r="BG194" i="23"/>
  <c r="BH194" i="23"/>
  <c r="BI194" i="23"/>
  <c r="BJ194" i="23"/>
  <c r="BK194" i="23"/>
  <c r="BL194" i="23"/>
  <c r="BM194" i="23"/>
  <c r="BN194" i="23"/>
  <c r="BO194" i="23"/>
  <c r="BP194" i="23"/>
  <c r="BQ194" i="23"/>
  <c r="BR194" i="23"/>
  <c r="BS194" i="23"/>
  <c r="BT194" i="23"/>
  <c r="BU194" i="23"/>
  <c r="BV194" i="23"/>
  <c r="G200" i="23"/>
  <c r="H200" i="23"/>
  <c r="I200" i="23"/>
  <c r="J200" i="23"/>
  <c r="K200" i="23"/>
  <c r="N200" i="23"/>
  <c r="O200" i="23"/>
  <c r="P200" i="23"/>
  <c r="Q200" i="23"/>
  <c r="R200" i="23"/>
  <c r="U200" i="23"/>
  <c r="V200" i="23"/>
  <c r="W200" i="23"/>
  <c r="X200" i="23"/>
  <c r="Y200" i="23"/>
  <c r="AB200" i="23"/>
  <c r="AC200" i="23"/>
  <c r="AD200" i="23"/>
  <c r="AE200" i="23"/>
  <c r="AF200" i="23"/>
  <c r="AI200" i="23"/>
  <c r="AJ200" i="23"/>
  <c r="AK200" i="23"/>
  <c r="AL200" i="23"/>
  <c r="AM200" i="23"/>
  <c r="AP200" i="23"/>
  <c r="AQ200" i="23"/>
  <c r="AR200" i="23"/>
  <c r="AS200" i="23"/>
  <c r="AT200" i="23"/>
  <c r="AW200" i="23"/>
  <c r="AX200" i="23"/>
  <c r="AY200" i="23"/>
  <c r="AZ200" i="23"/>
  <c r="BA200" i="23"/>
  <c r="BD200" i="23"/>
  <c r="BE200" i="23"/>
  <c r="BF200" i="23"/>
  <c r="BG200" i="23"/>
  <c r="BH200" i="23"/>
  <c r="BI200" i="23"/>
  <c r="BJ200" i="23"/>
  <c r="BK200" i="23"/>
  <c r="BL200" i="23"/>
  <c r="BM200" i="23"/>
  <c r="BN200" i="23"/>
  <c r="BO200" i="23"/>
  <c r="BP200" i="23"/>
  <c r="BQ200" i="23"/>
  <c r="BR200" i="23"/>
  <c r="BS200" i="23"/>
  <c r="BT200" i="23"/>
  <c r="BU200" i="23"/>
  <c r="BV200" i="23"/>
  <c r="BY25" i="23"/>
  <c r="BY26" i="23"/>
  <c r="BY27" i="23"/>
  <c r="BY28" i="23"/>
  <c r="BY29" i="23"/>
  <c r="BY30" i="23"/>
  <c r="BY31" i="23"/>
  <c r="BY32" i="23"/>
  <c r="BY33" i="23"/>
  <c r="BY34" i="23"/>
  <c r="BY35" i="23"/>
  <c r="BY36" i="23"/>
  <c r="BY38" i="23"/>
  <c r="BY39" i="23"/>
  <c r="BY40" i="23"/>
  <c r="BY41" i="23"/>
  <c r="BY42" i="23"/>
  <c r="BY43" i="23"/>
  <c r="BY44" i="23"/>
  <c r="BY45" i="23"/>
  <c r="BY46" i="23"/>
  <c r="BY48" i="23"/>
  <c r="BY49" i="23"/>
  <c r="BY50" i="23"/>
  <c r="BY51" i="23"/>
  <c r="BY52" i="23"/>
  <c r="BY53" i="23"/>
  <c r="BY54" i="23"/>
  <c r="BY55" i="23"/>
  <c r="BY56" i="23"/>
  <c r="BY57" i="23"/>
  <c r="BY58" i="23"/>
  <c r="BY59" i="23"/>
  <c r="BY60" i="23"/>
  <c r="BY61" i="23"/>
  <c r="BY62" i="23"/>
  <c r="BY63" i="23"/>
  <c r="BY64" i="23"/>
  <c r="BY65" i="23"/>
  <c r="BY66" i="23"/>
  <c r="BY67" i="23"/>
  <c r="BY68" i="23"/>
  <c r="BY69" i="23"/>
  <c r="BY70" i="23"/>
  <c r="BY71" i="23"/>
  <c r="BY72" i="23"/>
  <c r="BY73" i="23"/>
  <c r="BY74" i="23"/>
  <c r="BY75" i="23"/>
  <c r="BY76" i="23"/>
  <c r="BY77" i="23"/>
  <c r="BY78" i="23"/>
  <c r="BY79" i="23"/>
  <c r="BY80" i="23"/>
  <c r="BY81" i="23"/>
  <c r="BY82" i="23"/>
  <c r="BY83" i="23"/>
  <c r="BY84" i="23"/>
  <c r="BY85" i="23"/>
  <c r="BY86" i="23"/>
  <c r="BY87" i="23"/>
  <c r="BY88" i="23"/>
  <c r="BY89" i="23"/>
  <c r="BY90" i="23"/>
  <c r="BY91" i="23"/>
  <c r="BY92" i="23"/>
  <c r="BY93" i="23"/>
  <c r="BY94" i="23"/>
  <c r="BY95" i="23"/>
  <c r="BY96" i="23"/>
  <c r="BY97" i="23"/>
  <c r="BY98" i="23"/>
  <c r="BY99" i="23"/>
  <c r="BY100" i="23"/>
  <c r="BY101" i="23"/>
  <c r="BY102" i="23"/>
  <c r="BY103" i="23"/>
  <c r="BY104" i="23"/>
  <c r="BY105" i="23"/>
  <c r="BY106" i="23"/>
  <c r="BY107" i="23"/>
  <c r="BY108" i="23"/>
  <c r="BY109" i="23"/>
  <c r="BY110" i="23"/>
  <c r="BY111" i="23"/>
  <c r="BY112" i="23"/>
  <c r="BY113" i="23"/>
  <c r="BY114" i="23"/>
  <c r="BY115" i="23"/>
  <c r="BY116" i="23"/>
  <c r="BY117" i="23"/>
  <c r="BY118" i="23"/>
  <c r="BY119" i="23"/>
  <c r="BY120" i="23"/>
  <c r="BY121" i="23"/>
  <c r="BY122" i="23"/>
  <c r="BY123" i="23"/>
  <c r="BY124" i="23"/>
  <c r="BY125" i="23"/>
  <c r="BY126" i="23"/>
  <c r="BY127" i="23"/>
  <c r="BY128" i="23"/>
  <c r="BY129" i="23"/>
  <c r="BY130" i="23"/>
  <c r="BY131" i="23"/>
  <c r="BY132" i="23"/>
  <c r="BY133" i="23"/>
  <c r="BY134" i="23"/>
  <c r="BY135" i="23"/>
  <c r="BY136" i="23"/>
  <c r="BY137" i="23"/>
  <c r="BY138" i="23"/>
  <c r="BY139" i="23"/>
  <c r="BY140" i="23"/>
  <c r="BY141" i="23"/>
  <c r="BY142" i="23"/>
  <c r="BY143" i="23"/>
  <c r="BY144" i="23"/>
  <c r="BY145" i="23"/>
  <c r="BY146" i="23"/>
  <c r="BY147" i="23"/>
  <c r="BY148" i="23"/>
  <c r="BY149" i="23"/>
  <c r="BY150" i="23"/>
  <c r="BY151" i="23"/>
  <c r="BY152" i="23"/>
  <c r="BY153" i="23"/>
  <c r="BY154" i="23"/>
  <c r="BY155" i="23"/>
  <c r="BY156" i="23"/>
  <c r="BY157" i="23"/>
  <c r="BY158" i="23"/>
  <c r="BY159" i="23"/>
  <c r="BY160" i="23"/>
  <c r="BY161" i="23"/>
  <c r="BY162" i="23"/>
  <c r="BY163" i="23"/>
  <c r="BY164" i="23"/>
  <c r="BY165" i="23"/>
  <c r="BY166" i="23"/>
  <c r="BY167" i="23"/>
  <c r="BY168" i="23"/>
  <c r="BY169" i="23"/>
  <c r="BY170" i="23"/>
  <c r="BY171" i="23"/>
  <c r="BY172" i="23"/>
  <c r="BY173" i="23"/>
  <c r="BY174" i="23"/>
  <c r="BY175" i="23"/>
  <c r="BY176" i="23"/>
  <c r="BY177" i="23"/>
  <c r="BY178" i="23"/>
  <c r="BY179" i="23"/>
  <c r="BY180" i="23"/>
  <c r="BY181" i="23"/>
  <c r="BY182" i="23"/>
  <c r="BY183" i="23"/>
  <c r="BY184" i="23"/>
  <c r="BY185" i="23"/>
  <c r="BY186" i="23"/>
  <c r="BY187" i="23"/>
  <c r="BY188" i="23"/>
  <c r="BY189" i="23"/>
  <c r="BY190" i="23"/>
  <c r="BY191" i="23"/>
  <c r="BY192" i="23"/>
  <c r="BY194" i="23"/>
  <c r="BY195" i="23"/>
  <c r="BY196" i="23"/>
  <c r="BY197" i="23"/>
  <c r="BY198" i="23"/>
  <c r="BY199" i="23"/>
  <c r="BY201" i="23"/>
  <c r="BY202" i="23"/>
  <c r="BY203" i="23"/>
  <c r="BY204" i="23"/>
  <c r="BY205" i="23"/>
  <c r="BY206" i="23"/>
  <c r="BY207" i="23"/>
  <c r="BY208" i="23"/>
  <c r="BY209" i="23"/>
  <c r="BY210" i="23"/>
  <c r="BY211" i="23"/>
  <c r="BY212" i="23"/>
  <c r="BY213" i="23"/>
  <c r="BY214" i="23"/>
  <c r="BY215" i="23"/>
  <c r="BY216" i="23"/>
  <c r="BY217" i="23"/>
  <c r="BY218" i="23"/>
  <c r="BY219" i="23"/>
  <c r="BY220" i="23"/>
  <c r="BY221" i="23"/>
  <c r="BY222" i="23"/>
  <c r="BY223" i="23"/>
  <c r="BY224" i="23"/>
  <c r="BY225" i="23"/>
  <c r="BY226" i="23"/>
  <c r="BY227" i="23"/>
  <c r="BY228" i="23"/>
  <c r="BY229" i="23"/>
  <c r="BY230" i="23"/>
  <c r="BY231" i="23"/>
  <c r="BY232" i="23"/>
  <c r="BY233" i="23"/>
  <c r="BY234" i="23"/>
  <c r="BY235" i="23"/>
  <c r="BY236" i="23"/>
  <c r="BY237" i="23"/>
  <c r="BY238" i="23"/>
  <c r="BY239" i="23"/>
  <c r="BY240" i="23"/>
  <c r="BY241" i="23"/>
  <c r="BY242" i="23"/>
  <c r="BY243" i="23"/>
  <c r="BY244" i="23"/>
  <c r="BY245" i="23"/>
  <c r="BY246" i="23"/>
  <c r="BY247" i="23"/>
  <c r="BY248" i="23"/>
  <c r="BY249" i="23"/>
  <c r="BY250" i="23"/>
  <c r="BY251" i="23"/>
  <c r="BY252" i="23"/>
  <c r="BY253" i="23"/>
  <c r="BY254" i="23"/>
  <c r="BY255" i="23"/>
  <c r="BY256" i="23"/>
  <c r="BY257" i="23"/>
  <c r="BY258" i="23"/>
  <c r="BY259" i="23"/>
  <c r="BY260" i="23"/>
  <c r="BY261" i="23"/>
  <c r="BY262" i="23"/>
  <c r="BY263" i="23"/>
  <c r="BY264" i="23"/>
  <c r="BY265" i="23"/>
  <c r="BY266" i="23"/>
  <c r="BY267" i="23"/>
  <c r="BY268" i="23"/>
  <c r="BY269" i="23"/>
  <c r="BY270" i="23"/>
  <c r="BY271" i="23"/>
  <c r="BY272" i="23"/>
  <c r="BY273" i="23"/>
  <c r="BY274" i="23"/>
  <c r="BY275" i="23"/>
  <c r="BW25" i="23"/>
  <c r="BW26" i="23"/>
  <c r="BW27" i="23"/>
  <c r="BW28" i="23"/>
  <c r="BW29" i="23"/>
  <c r="BW30" i="23"/>
  <c r="BW31" i="23"/>
  <c r="BW32" i="23"/>
  <c r="BW33" i="23"/>
  <c r="BW34" i="23"/>
  <c r="BW35" i="23"/>
  <c r="BW36" i="23"/>
  <c r="BW37" i="23"/>
  <c r="BW38" i="23"/>
  <c r="BW39" i="23"/>
  <c r="BW40" i="23"/>
  <c r="BW41" i="23"/>
  <c r="BW42" i="23"/>
  <c r="BW43" i="23"/>
  <c r="BW44" i="23"/>
  <c r="BW45" i="23"/>
  <c r="BW46" i="23"/>
  <c r="BW48" i="23"/>
  <c r="BW49" i="23"/>
  <c r="BW50" i="23"/>
  <c r="BW51" i="23"/>
  <c r="BW52" i="23"/>
  <c r="BW53" i="23"/>
  <c r="BW54" i="23"/>
  <c r="BW55" i="23"/>
  <c r="BW56" i="23"/>
  <c r="BW57" i="23"/>
  <c r="BW58" i="23"/>
  <c r="BW59" i="23"/>
  <c r="BW60" i="23"/>
  <c r="BW61" i="23"/>
  <c r="BW62" i="23"/>
  <c r="BW63" i="23"/>
  <c r="BW64" i="23"/>
  <c r="BW65" i="23"/>
  <c r="BW66" i="23"/>
  <c r="BW67" i="23"/>
  <c r="BW68" i="23"/>
  <c r="BW69" i="23"/>
  <c r="BW70" i="23"/>
  <c r="BW71" i="23"/>
  <c r="BW72" i="23"/>
  <c r="BW73" i="23"/>
  <c r="BW74" i="23"/>
  <c r="BW75" i="23"/>
  <c r="BW76" i="23"/>
  <c r="BW77" i="23"/>
  <c r="BW78" i="23"/>
  <c r="BW79" i="23"/>
  <c r="BW80" i="23"/>
  <c r="BW81" i="23"/>
  <c r="BW82" i="23"/>
  <c r="BW83" i="23"/>
  <c r="BW84" i="23"/>
  <c r="BW85" i="23"/>
  <c r="BW86" i="23"/>
  <c r="BW87" i="23"/>
  <c r="BW88" i="23"/>
  <c r="BW89" i="23"/>
  <c r="BW90" i="23"/>
  <c r="BW91" i="23"/>
  <c r="BW92" i="23"/>
  <c r="BW93" i="23"/>
  <c r="BW94" i="23"/>
  <c r="BW95" i="23"/>
  <c r="BW96" i="23"/>
  <c r="BW97" i="23"/>
  <c r="BW98" i="23"/>
  <c r="BW99" i="23"/>
  <c r="BW100" i="23"/>
  <c r="BW101" i="23"/>
  <c r="BW102" i="23"/>
  <c r="BW103" i="23"/>
  <c r="BW104" i="23"/>
  <c r="BW105" i="23"/>
  <c r="BW106" i="23"/>
  <c r="BW107" i="23"/>
  <c r="BW108" i="23"/>
  <c r="BW109" i="23"/>
  <c r="BW110" i="23"/>
  <c r="BW111" i="23"/>
  <c r="BW112" i="23"/>
  <c r="BW113" i="23"/>
  <c r="BW114" i="23"/>
  <c r="BW115" i="23"/>
  <c r="BW116" i="23"/>
  <c r="BW117" i="23"/>
  <c r="BW118" i="23"/>
  <c r="BW119" i="23"/>
  <c r="BW120" i="23"/>
  <c r="BW121" i="23"/>
  <c r="BW122" i="23"/>
  <c r="BW123" i="23"/>
  <c r="BW124" i="23"/>
  <c r="BW125" i="23"/>
  <c r="BW126" i="23"/>
  <c r="BW127" i="23"/>
  <c r="BW128" i="23"/>
  <c r="BW129" i="23"/>
  <c r="BW130" i="23"/>
  <c r="BW131" i="23"/>
  <c r="BW132" i="23"/>
  <c r="BW133" i="23"/>
  <c r="BW134" i="23"/>
  <c r="BW135" i="23"/>
  <c r="BW136" i="23"/>
  <c r="BW137" i="23"/>
  <c r="BW138" i="23"/>
  <c r="BW139" i="23"/>
  <c r="BW140" i="23"/>
  <c r="BW141" i="23"/>
  <c r="BW142" i="23"/>
  <c r="BW143" i="23"/>
  <c r="BW144" i="23"/>
  <c r="BW145" i="23"/>
  <c r="BW146" i="23"/>
  <c r="BW147" i="23"/>
  <c r="BW148" i="23"/>
  <c r="BW149" i="23"/>
  <c r="BW150" i="23"/>
  <c r="BW151" i="23"/>
  <c r="BW152" i="23"/>
  <c r="BW153" i="23"/>
  <c r="BW154" i="23"/>
  <c r="BW155" i="23"/>
  <c r="BW156" i="23"/>
  <c r="BW157" i="23"/>
  <c r="BW158" i="23"/>
  <c r="BW159" i="23"/>
  <c r="BW160" i="23"/>
  <c r="BW161" i="23"/>
  <c r="BW162" i="23"/>
  <c r="BW163" i="23"/>
  <c r="BW164" i="23"/>
  <c r="BW165" i="23"/>
  <c r="BW166" i="23"/>
  <c r="BW167" i="23"/>
  <c r="BW168" i="23"/>
  <c r="BW169" i="23"/>
  <c r="BW170" i="23"/>
  <c r="BW171" i="23"/>
  <c r="BW172" i="23"/>
  <c r="BW173" i="23"/>
  <c r="BW174" i="23"/>
  <c r="BW175" i="23"/>
  <c r="BW176" i="23"/>
  <c r="BW177" i="23"/>
  <c r="BW178" i="23"/>
  <c r="BW179" i="23"/>
  <c r="BW180" i="23"/>
  <c r="BW181" i="23"/>
  <c r="BW182" i="23"/>
  <c r="BW183" i="23"/>
  <c r="BW184" i="23"/>
  <c r="BW185" i="23"/>
  <c r="BW186" i="23"/>
  <c r="BW187" i="23"/>
  <c r="BW188" i="23"/>
  <c r="BW189" i="23"/>
  <c r="BW190" i="23"/>
  <c r="BW191" i="23"/>
  <c r="BW192" i="23"/>
  <c r="BW195" i="23"/>
  <c r="BW196" i="23"/>
  <c r="BW197" i="23"/>
  <c r="BW198" i="23"/>
  <c r="BW199" i="23"/>
  <c r="BW200" i="23"/>
  <c r="BW201" i="23"/>
  <c r="BW202" i="23"/>
  <c r="BW203" i="23"/>
  <c r="BW204" i="23"/>
  <c r="BW205" i="23"/>
  <c r="BW206" i="23"/>
  <c r="BW207" i="23"/>
  <c r="BW208" i="23"/>
  <c r="BW209" i="23"/>
  <c r="BW210" i="23"/>
  <c r="BW211" i="23"/>
  <c r="BW212" i="23"/>
  <c r="BW213" i="23"/>
  <c r="BW214" i="23"/>
  <c r="BW215" i="23"/>
  <c r="BW216" i="23"/>
  <c r="BW217" i="23"/>
  <c r="BW218" i="23"/>
  <c r="BW219" i="23"/>
  <c r="BW220" i="23"/>
  <c r="BW221" i="23"/>
  <c r="BW222" i="23"/>
  <c r="BW223" i="23"/>
  <c r="BW224" i="23"/>
  <c r="BW225" i="23"/>
  <c r="BW226" i="23"/>
  <c r="BW227" i="23"/>
  <c r="BW228" i="23"/>
  <c r="BW229" i="23"/>
  <c r="BW230" i="23"/>
  <c r="BW231" i="23"/>
  <c r="BW232" i="23"/>
  <c r="BW233" i="23"/>
  <c r="BW234" i="23"/>
  <c r="BW235" i="23"/>
  <c r="BW236" i="23"/>
  <c r="BW237" i="23"/>
  <c r="BW238" i="23"/>
  <c r="BW239" i="23"/>
  <c r="BW240" i="23"/>
  <c r="BW241" i="23"/>
  <c r="BW242" i="23"/>
  <c r="BW243" i="23"/>
  <c r="BW244" i="23"/>
  <c r="BW245" i="23"/>
  <c r="BW246" i="23"/>
  <c r="BW247" i="23"/>
  <c r="BW248" i="23"/>
  <c r="BW249" i="23"/>
  <c r="BW250" i="23"/>
  <c r="BW251" i="23"/>
  <c r="BW252" i="23"/>
  <c r="BW253" i="23"/>
  <c r="BW254" i="23"/>
  <c r="BW255" i="23"/>
  <c r="BW256" i="23"/>
  <c r="BW257" i="23"/>
  <c r="BW258" i="23"/>
  <c r="BW259" i="23"/>
  <c r="BW260" i="23"/>
  <c r="BW261" i="23"/>
  <c r="BW262" i="23"/>
  <c r="BW263" i="23"/>
  <c r="BW264" i="23"/>
  <c r="BW265" i="23"/>
  <c r="BW266" i="23"/>
  <c r="BW267" i="23"/>
  <c r="BW268" i="23"/>
  <c r="BW269" i="23"/>
  <c r="BW270" i="23"/>
  <c r="BW271" i="23"/>
  <c r="BW272" i="23"/>
  <c r="BW273" i="23"/>
  <c r="BW274" i="23"/>
  <c r="BW275" i="23"/>
  <c r="AO23" i="23" l="1"/>
  <c r="BX24" i="23"/>
  <c r="BD23" i="23"/>
  <c r="BY24" i="23"/>
  <c r="BW24" i="23"/>
  <c r="BE23" i="23"/>
  <c r="I193" i="23"/>
  <c r="M23" i="23"/>
  <c r="M22" i="23" s="1"/>
  <c r="BS193" i="23"/>
  <c r="BO193" i="23"/>
  <c r="BK193" i="23"/>
  <c r="BG193" i="23"/>
  <c r="BA193" i="23"/>
  <c r="AW193" i="23"/>
  <c r="AQ193" i="23"/>
  <c r="AK193" i="23"/>
  <c r="AE193" i="23"/>
  <c r="Y193" i="23"/>
  <c r="U193" i="23"/>
  <c r="O193" i="23"/>
  <c r="BU193" i="23"/>
  <c r="BM193" i="23"/>
  <c r="BE193" i="23"/>
  <c r="Q193" i="23"/>
  <c r="BT193" i="23"/>
  <c r="BP193" i="23"/>
  <c r="BL193" i="23"/>
  <c r="BH193" i="23"/>
  <c r="BD193" i="23"/>
  <c r="AX193" i="23"/>
  <c r="AR193" i="23"/>
  <c r="AL193" i="23"/>
  <c r="AB193" i="23"/>
  <c r="V193" i="23"/>
  <c r="P193" i="23"/>
  <c r="J193" i="23"/>
  <c r="AX23" i="23"/>
  <c r="AL23" i="23"/>
  <c r="W23" i="23"/>
  <c r="AW23" i="23"/>
  <c r="U23" i="23"/>
  <c r="BQ193" i="23"/>
  <c r="BI193" i="23"/>
  <c r="AY193" i="23"/>
  <c r="AS193" i="23"/>
  <c r="AM193" i="23"/>
  <c r="AI193" i="23"/>
  <c r="AC193" i="23"/>
  <c r="W193" i="23"/>
  <c r="G193" i="23"/>
  <c r="BT23" i="23"/>
  <c r="BP23" i="23"/>
  <c r="BL23" i="23"/>
  <c r="AR23" i="23"/>
  <c r="AB23" i="23"/>
  <c r="P23" i="23"/>
  <c r="BR23" i="23"/>
  <c r="BN23" i="23"/>
  <c r="BJ23" i="23"/>
  <c r="BF23" i="23"/>
  <c r="AP23" i="23"/>
  <c r="AD23" i="23"/>
  <c r="X23" i="23"/>
  <c r="H23" i="23"/>
  <c r="AZ23" i="23"/>
  <c r="AJ23" i="23"/>
  <c r="AY23" i="23"/>
  <c r="AI23" i="23"/>
  <c r="G23" i="23"/>
  <c r="AK23" i="23"/>
  <c r="I23" i="23"/>
  <c r="BV193" i="23"/>
  <c r="BR193" i="23"/>
  <c r="BN193" i="23"/>
  <c r="BJ193" i="23"/>
  <c r="BF193" i="23"/>
  <c r="AZ193" i="23"/>
  <c r="AT193" i="23"/>
  <c r="AP193" i="23"/>
  <c r="AJ193" i="23"/>
  <c r="AD193" i="23"/>
  <c r="X193" i="23"/>
  <c r="R193" i="23"/>
  <c r="N193" i="23"/>
  <c r="H193" i="23"/>
  <c r="BS23" i="23"/>
  <c r="BK23" i="23"/>
  <c r="BG23" i="23"/>
  <c r="AQ23" i="23"/>
  <c r="AE23" i="23"/>
  <c r="O23" i="23"/>
  <c r="BU23" i="23"/>
  <c r="BQ23" i="23"/>
  <c r="BM23" i="23"/>
  <c r="BI23" i="23"/>
  <c r="AS23" i="23"/>
  <c r="AC23" i="23"/>
  <c r="Q23" i="23"/>
  <c r="V23" i="23"/>
  <c r="N23" i="23"/>
  <c r="BY47" i="23"/>
  <c r="BW193" i="23"/>
  <c r="BW194" i="23"/>
  <c r="BW47" i="23"/>
  <c r="BY200" i="23"/>
  <c r="J23" i="23"/>
  <c r="BY37" i="23"/>
  <c r="AE22" i="23" l="1"/>
  <c r="AY22" i="23"/>
  <c r="AR22" i="23"/>
  <c r="AX22" i="23"/>
  <c r="BI22" i="23"/>
  <c r="AO22" i="23"/>
  <c r="BX22" i="23" s="1"/>
  <c r="BX23" i="23"/>
  <c r="BE22" i="23"/>
  <c r="I22" i="23"/>
  <c r="AI22" i="23"/>
  <c r="BP22" i="23"/>
  <c r="BF22" i="23"/>
  <c r="AW22" i="23"/>
  <c r="BK22" i="23"/>
  <c r="BD22" i="23"/>
  <c r="AS22" i="23"/>
  <c r="U22" i="23"/>
  <c r="Q22" i="23"/>
  <c r="BM22" i="23"/>
  <c r="G22" i="23"/>
  <c r="AB22" i="23"/>
  <c r="BS22" i="23"/>
  <c r="W22" i="23"/>
  <c r="J22" i="23"/>
  <c r="BU22" i="23"/>
  <c r="BG22" i="23"/>
  <c r="AK22" i="23"/>
  <c r="BT22" i="23"/>
  <c r="V22" i="23"/>
  <c r="O22" i="23"/>
  <c r="BQ22" i="23"/>
  <c r="AC22" i="23"/>
  <c r="P22" i="23"/>
  <c r="AL22" i="23"/>
  <c r="N22" i="23"/>
  <c r="AQ22" i="23"/>
  <c r="H22" i="23"/>
  <c r="BR22" i="23"/>
  <c r="BL22" i="23"/>
  <c r="X22" i="23"/>
  <c r="AJ22" i="23"/>
  <c r="AD22" i="23"/>
  <c r="BJ22" i="23"/>
  <c r="AZ22" i="23"/>
  <c r="AP22" i="23"/>
  <c r="BN22" i="23"/>
  <c r="BY193" i="23"/>
  <c r="BW23" i="23"/>
  <c r="BY23" i="23"/>
  <c r="BW22" i="23" l="1"/>
  <c r="BY22" i="23"/>
  <c r="E21" i="23" l="1"/>
  <c r="F21" i="23" s="1"/>
  <c r="G21" i="23" s="1"/>
  <c r="H21" i="23" s="1"/>
  <c r="I21" i="23" s="1"/>
  <c r="J21" i="23" s="1"/>
  <c r="K21" i="23" s="1"/>
  <c r="L21" i="23" s="1"/>
  <c r="M21" i="23" s="1"/>
  <c r="N21" i="23" s="1"/>
  <c r="O21" i="23" s="1"/>
  <c r="P21" i="23" s="1"/>
  <c r="Q21" i="23" s="1"/>
  <c r="R21" i="23" s="1"/>
  <c r="S21" i="23" s="1"/>
  <c r="T21" i="23" s="1"/>
  <c r="U21" i="23" s="1"/>
  <c r="V21" i="23" s="1"/>
  <c r="W21" i="23" s="1"/>
  <c r="X21" i="23" s="1"/>
  <c r="Y21" i="23" s="1"/>
  <c r="Z21" i="23" s="1"/>
  <c r="AA21" i="23" s="1"/>
  <c r="AB21" i="23" s="1"/>
  <c r="AC21" i="23" s="1"/>
  <c r="AD21" i="23" s="1"/>
  <c r="AE21" i="23" s="1"/>
  <c r="AF21" i="23" s="1"/>
  <c r="AG21" i="23" s="1"/>
  <c r="AH21" i="23" s="1"/>
  <c r="AI21" i="23" s="1"/>
  <c r="AJ21" i="23" s="1"/>
  <c r="AK21" i="23" s="1"/>
  <c r="AL21" i="23" s="1"/>
  <c r="AM21" i="23" s="1"/>
  <c r="AN21" i="23" s="1"/>
  <c r="AO21" i="23" s="1"/>
  <c r="AP21" i="23" s="1"/>
  <c r="AQ21" i="23" s="1"/>
  <c r="AR21" i="23" s="1"/>
  <c r="AS21" i="23" s="1"/>
  <c r="AT21" i="23" s="1"/>
  <c r="AU21" i="23" s="1"/>
  <c r="AV21" i="23" s="1"/>
  <c r="AW21" i="23" s="1"/>
  <c r="AX21" i="23" s="1"/>
  <c r="AY21" i="23" s="1"/>
  <c r="AZ21" i="23" s="1"/>
  <c r="BA21" i="23" s="1"/>
  <c r="BB21" i="23" s="1"/>
  <c r="BC21" i="23" s="1"/>
  <c r="BD21" i="23" s="1"/>
  <c r="BE21" i="23" s="1"/>
  <c r="BF21" i="23" s="1"/>
  <c r="BG21" i="23" s="1"/>
  <c r="BH21" i="23" s="1"/>
  <c r="BI21" i="23" s="1"/>
  <c r="BJ21" i="23" s="1"/>
  <c r="BK21" i="23" s="1"/>
  <c r="BL21" i="23" s="1"/>
  <c r="BM21" i="23" s="1"/>
  <c r="BN21" i="23" s="1"/>
  <c r="BO21" i="23" s="1"/>
  <c r="BP21" i="23" s="1"/>
  <c r="BQ21" i="23" s="1"/>
  <c r="BR21" i="23" s="1"/>
  <c r="BS21" i="23" s="1"/>
  <c r="BT21" i="23" s="1"/>
  <c r="BU21" i="23" s="1"/>
  <c r="BV21" i="23" s="1"/>
  <c r="BW21" i="23" s="1"/>
  <c r="BX21" i="23" s="1"/>
  <c r="BY21" i="23" s="1"/>
  <c r="BZ21" i="23" s="1"/>
  <c r="CA21" i="23" s="1"/>
  <c r="D27" i="22" l="1"/>
  <c r="E27" i="22" s="1"/>
  <c r="F27" i="22" s="1"/>
  <c r="G27" i="22" s="1"/>
  <c r="H27" i="22" s="1"/>
  <c r="I27" i="22" s="1"/>
  <c r="J27" i="22" s="1"/>
  <c r="K27" i="22" s="1"/>
  <c r="L27" i="22" s="1"/>
  <c r="M27" i="22" s="1"/>
  <c r="N27" i="22" s="1"/>
  <c r="O27" i="22" s="1"/>
  <c r="P27" i="22" s="1"/>
  <c r="Q27" i="22" s="1"/>
  <c r="R27" i="22" s="1"/>
  <c r="S27" i="22" s="1"/>
  <c r="T27" i="22" s="1"/>
  <c r="U27" i="22" s="1"/>
  <c r="V27" i="22" s="1"/>
  <c r="W27" i="22" s="1"/>
  <c r="X27" i="22" s="1"/>
  <c r="Y27" i="22" s="1"/>
  <c r="Z27" i="22" s="1"/>
  <c r="AA27" i="22" s="1"/>
  <c r="AB27" i="22" s="1"/>
  <c r="AC27" i="22" s="1"/>
  <c r="AD27" i="22" s="1"/>
  <c r="AE27" i="22" s="1"/>
  <c r="AF27" i="22" s="1"/>
  <c r="AG27" i="22" s="1"/>
  <c r="AH27" i="22" s="1"/>
  <c r="AI27" i="22" s="1"/>
  <c r="F53" i="22" l="1"/>
  <c r="F30" i="22"/>
  <c r="H30" i="22"/>
  <c r="J30" i="22"/>
  <c r="L30" i="22"/>
  <c r="N30" i="22"/>
  <c r="P30" i="22"/>
  <c r="R30" i="22"/>
  <c r="T30" i="22"/>
  <c r="V30" i="22"/>
  <c r="X30" i="22"/>
  <c r="Z30" i="22"/>
  <c r="AB30" i="22"/>
  <c r="F206" i="22" l="1"/>
  <c r="H206" i="22"/>
  <c r="J206" i="22"/>
  <c r="L206" i="22"/>
  <c r="N206" i="22"/>
  <c r="P206" i="22"/>
  <c r="R206" i="22"/>
  <c r="T206" i="22"/>
  <c r="V206" i="22"/>
  <c r="X206" i="22"/>
  <c r="Z206" i="22"/>
  <c r="AB206" i="22"/>
  <c r="F200" i="22"/>
  <c r="F199" i="22" s="1"/>
  <c r="H200" i="22"/>
  <c r="J200" i="22"/>
  <c r="J199" i="22" s="1"/>
  <c r="L200" i="22"/>
  <c r="N200" i="22"/>
  <c r="N199" i="22" s="1"/>
  <c r="P200" i="22"/>
  <c r="R200" i="22"/>
  <c r="T200" i="22"/>
  <c r="V200" i="22"/>
  <c r="V199" i="22" s="1"/>
  <c r="X200" i="22"/>
  <c r="Z200" i="22"/>
  <c r="Z199" i="22" s="1"/>
  <c r="AB200" i="22"/>
  <c r="H53" i="22"/>
  <c r="J53" i="22"/>
  <c r="L53" i="22"/>
  <c r="N53" i="22"/>
  <c r="P53" i="22"/>
  <c r="R53" i="22"/>
  <c r="T53" i="22"/>
  <c r="V53" i="22"/>
  <c r="X53" i="22"/>
  <c r="Z53" i="22"/>
  <c r="AB53" i="22"/>
  <c r="F48" i="22"/>
  <c r="H48" i="22"/>
  <c r="J48" i="22"/>
  <c r="L48" i="22"/>
  <c r="N48" i="22"/>
  <c r="P48" i="22"/>
  <c r="R48" i="22"/>
  <c r="T48" i="22"/>
  <c r="V48" i="22"/>
  <c r="X48" i="22"/>
  <c r="Z48" i="22"/>
  <c r="AB48" i="22"/>
  <c r="F43" i="22"/>
  <c r="H43" i="22"/>
  <c r="J43" i="22"/>
  <c r="L43" i="22"/>
  <c r="N43" i="22"/>
  <c r="P43" i="22"/>
  <c r="R43" i="22"/>
  <c r="T43" i="22"/>
  <c r="V43" i="22"/>
  <c r="X43" i="22"/>
  <c r="Z43" i="22"/>
  <c r="AB43" i="22"/>
  <c r="AD31" i="22"/>
  <c r="AH51" i="22"/>
  <c r="AF51" i="22"/>
  <c r="AD51" i="22"/>
  <c r="AH50" i="22"/>
  <c r="AF50" i="22"/>
  <c r="AD50" i="22"/>
  <c r="AH49" i="22"/>
  <c r="AF49" i="22"/>
  <c r="AD49" i="22"/>
  <c r="AF47" i="22"/>
  <c r="AD47" i="22"/>
  <c r="AF46" i="22"/>
  <c r="AD46" i="22"/>
  <c r="AF45" i="22"/>
  <c r="AD45" i="22"/>
  <c r="AH44" i="22"/>
  <c r="AF44" i="22"/>
  <c r="AD44" i="22"/>
  <c r="X29" i="22" l="1"/>
  <c r="P29" i="22"/>
  <c r="H29" i="22"/>
  <c r="Z29" i="22"/>
  <c r="Z28" i="22" s="1"/>
  <c r="R29" i="22"/>
  <c r="J29" i="22"/>
  <c r="J28" i="22" s="1"/>
  <c r="V29" i="22"/>
  <c r="V28" i="22" s="1"/>
  <c r="N29" i="22"/>
  <c r="N28" i="22" s="1"/>
  <c r="F29" i="22"/>
  <c r="F28" i="22" s="1"/>
  <c r="AB29" i="22"/>
  <c r="T29" i="22"/>
  <c r="L29" i="22"/>
  <c r="AB199" i="22"/>
  <c r="L199" i="22"/>
  <c r="H199" i="22"/>
  <c r="H28" i="22" s="1"/>
  <c r="X199" i="22"/>
  <c r="P199" i="22"/>
  <c r="T199" i="22"/>
  <c r="R199" i="22"/>
  <c r="P28" i="22" l="1"/>
  <c r="X28" i="22"/>
  <c r="R28" i="22"/>
  <c r="L28" i="22"/>
  <c r="T28" i="22"/>
  <c r="AB28" i="22"/>
  <c r="C27" i="22" l="1"/>
  <c r="AF28" i="22" l="1"/>
</calcChain>
</file>

<file path=xl/sharedStrings.xml><?xml version="1.0" encoding="utf-8"?>
<sst xmlns="http://schemas.openxmlformats.org/spreadsheetml/2006/main" count="12402" uniqueCount="1093">
  <si>
    <t>ЛенЭС</t>
  </si>
  <si>
    <t>СочЭС</t>
  </si>
  <si>
    <t>ЮЗЭС</t>
  </si>
  <si>
    <t>АдЭС</t>
  </si>
  <si>
    <t>КЭС</t>
  </si>
  <si>
    <t>ЛабЭС</t>
  </si>
  <si>
    <t>ТимЭС</t>
  </si>
  <si>
    <t>ТихЭС</t>
  </si>
  <si>
    <t>ИА</t>
  </si>
  <si>
    <t xml:space="preserve">Реконструкция ПС 110/10 кВ «Западная-2» (строительство фундамента, маслоприёмника и установка нового Т-5 110/10/6  25 МВА) </t>
  </si>
  <si>
    <t>Реконструкция ВЛ-110 кВ "Кирилловская-Южная 1,2цепь" (пролеты опор №21-22) с реконструкцией отпаек на ПС 110 кВ "ДСК"</t>
  </si>
  <si>
    <t>Реконструкция ВЛ 6 кВ ф.84 от ПС 35/6 «Ширванская» с заменой Ж/Б опор на композитные опоры и заменой провода на СИП х.Цуревский Апшеронский район</t>
  </si>
  <si>
    <t>Реконструкция аккумуляторного хозяйства и системы автоматики объекта 30/34</t>
  </si>
  <si>
    <t xml:space="preserve">Рекострукция ПС 35/10 кВ "Садки" </t>
  </si>
  <si>
    <t>Оснащение ИТСО ПС 110 кВ "Тонкий Мыс"</t>
  </si>
  <si>
    <t>Реконструкция ПС 110  кВ "Адлер", с выполнением ОПУ, РУ 6-10 кВ, ДГР и ЩСН</t>
  </si>
  <si>
    <t>Реконструкция  устройств плавки гололёда на ВЛ 110 кВ Никитинская – Варениковская</t>
  </si>
  <si>
    <t>Реконструкция  устройств плавки гололёда на ВЛ 110 кВ Варениковская – Джигинская</t>
  </si>
  <si>
    <t xml:space="preserve">Реконструкция  устройств плавки гололёда на ВЛ 110 кВ Варениковская – Гостагаевская </t>
  </si>
  <si>
    <t>Реконструкция ВЛ-10 кВ от оп. №20 до оп. №46 от ПС «Садки» ф.1 с заменой Ж/Б опор на композитные опоры и заменой провода на СИП</t>
  </si>
  <si>
    <t>ФЭС</t>
  </si>
  <si>
    <t xml:space="preserve">Отчет об исполнении инвестиционной программы за 1 квартал   2016 г. г., тыс. рублей </t>
  </si>
  <si>
    <t>№№</t>
  </si>
  <si>
    <t>Наименование</t>
  </si>
  <si>
    <t>Объем освоения
2016 год</t>
  </si>
  <si>
    <t>всего</t>
  </si>
  <si>
    <t>1 кв</t>
  </si>
  <si>
    <t>2 кв</t>
  </si>
  <si>
    <t>3 кв</t>
  </si>
  <si>
    <t>4 кв</t>
  </si>
  <si>
    <t>факт</t>
  </si>
  <si>
    <t>план</t>
  </si>
  <si>
    <t>тыс.рублей</t>
  </si>
  <si>
    <t>%</t>
  </si>
  <si>
    <t>-</t>
  </si>
  <si>
    <t xml:space="preserve">ВСЕГО, </t>
  </si>
  <si>
    <t>1.1.</t>
  </si>
  <si>
    <t>Реконструкция ПС-110 кВ "Туапсе город"</t>
  </si>
  <si>
    <t>Реконструкция ПС 110/35/6 "Северная". Установка Т-3 мощностью 40 МВА</t>
  </si>
  <si>
    <t>Реконструкция ПС 110/10 кВ "Почтовая". Замена трансформаторов 2×10 МВА на трансформаторы 2×40 МВА</t>
  </si>
  <si>
    <t>Реконструкция ПС 110/10 кВ Юго-Западная. Установка Т-3 мощностью 40 МВА</t>
  </si>
  <si>
    <t>Реконструкция ПС 110/6-10 кВ "Северо-Восточная". Установка Т-3 мощностью 40 МВА</t>
  </si>
  <si>
    <t xml:space="preserve">Реконструкция ПС 110/35/10 кВ "Хаджох" </t>
  </si>
  <si>
    <t>Реконструкция ПС 35/10 кВ "Пионерская" с переводом на напряжение 110 кВ и установкой трансформаторов 2х40 МВА напряжением 110/35/10 кВ</t>
  </si>
  <si>
    <t>Реконструкция ПС 110/6 кВ "НовоРЭС" (устройство блочно-модульного здания ОПУ и ЗРУ с вакуумными выключателями)</t>
  </si>
  <si>
    <t>1.2.</t>
  </si>
  <si>
    <t>«Строительство заходов КЛ 110 кВ КТЭЦ – ЗИП, ОБД – Северная (4 КЛ-110 кВ, L=2,5  км) и Лорис-Пашковская (2-х цепная ВЛ-110 кВ,  L=0,7  км) на ПС 220 Восточная Промзона»</t>
  </si>
  <si>
    <t>Строительство 2-х КЛ-110 кВ "Восточная Промзона - Северная"</t>
  </si>
  <si>
    <t>Строительство ПС 110/10/6  кВ Дальняя  с установкой трансформаторов 2х16 МВА. Демонтаж существующей ПС 110/35/6 кВ с переводом нагрузки на новую ПС</t>
  </si>
  <si>
    <t>Строительство ПС 110/35/10 кВ "Адыгейская"  с установкой тр-ов  2х16 МВА. с заходами ВЛ-110 кВ от ВЛ-110 кВ "Шенджи-Мартанская" (2х0,5км) и ВЛ-35 кВ ПС Адыгейская - НС-15.</t>
  </si>
  <si>
    <t>2.1.</t>
  </si>
  <si>
    <t>2.2.</t>
  </si>
  <si>
    <t>Реконструкция сети 110 кВ, прилегающей к ПС 220 кВ "Бужора" - ст.Анапская (3-й этап, ВЛ 110 кВ Бужора-Раевская)</t>
  </si>
  <si>
    <t>Реконструкция  устройств плавки гололёда на ВЛ 110 кВ ВЛ 110 кВ Западная II – Витаминкомбинат I цепь</t>
  </si>
  <si>
    <t>Реконструкция  устройств плавки гололёда на ВЛ 110 кВ ВЛ 110 кВ Западная II – Витаминкомбинат II цепь</t>
  </si>
  <si>
    <t>Реконструкция  устройств плавки гололёда на ВЛ 110 кВ Ханиковская-ПАОС</t>
  </si>
  <si>
    <t>СлЭС</t>
  </si>
  <si>
    <t>Реконструкция  устройств плавки гололёда на ВЛ 110 кВ Кирова-Полтавская</t>
  </si>
  <si>
    <t>Реконструкция ВЛ 110 кв "Псебай-Курджиново" с расширением просек</t>
  </si>
  <si>
    <t>Рекнострукция ВЛ 110 кВ "Центральная-Северная"и  транзита  ВЛ 110 кВ "Центральная-Армавир" с расширением просек</t>
  </si>
  <si>
    <t>Реконструкция транзитов ВЛ 110 кВ  "Лермонтово-Туапсе", ВЛ 110 кВ "Шепси-Дагомыс", ВЛ 110 кВ "Краснополянская ГЭС-Хоста" с расширением просек</t>
  </si>
  <si>
    <t>Реконструкция ПС 110/35/6 кВ "АТЭЦ" со строительством ОПУ</t>
  </si>
  <si>
    <t>АрЭС</t>
  </si>
  <si>
    <t>Реконструкция 110/35/10/6 Северная. Замена тр-ов 31,5 МВА и 25 МВА на тр-ры 2х40 МВА</t>
  </si>
  <si>
    <t>Реконструкция ПС-35/6 кВ "Центральная" с переводом на 110 кВ; установкой силовых трансформаторов 110/6-10кВ мощностью по 40,0 МВА</t>
  </si>
  <si>
    <t xml:space="preserve">Реконструкция ОРУ-110 кВ ПС 110/6-10 кВ "Восточная" для присоединения 2 КЛ  "Восточная-Центральная" </t>
  </si>
  <si>
    <t>Реконструкция ПС 110/35/10 "Темрюк с заменой силового трансформатора Т1(ТДТН-10000/110) на ТДТН-16000/110</t>
  </si>
  <si>
    <t>Реконструкция ПС 110/35/10 кВ Найденовская с заменой аккумуляторной батареи типа СК-8</t>
  </si>
  <si>
    <t xml:space="preserve">Реконструкция ПС 110/10 кВ "Набережная" с заменой ДГР-10 1,2,3,4 СШ 10 кВ </t>
  </si>
  <si>
    <t>Реконструкция ПС 110/10 кВ "ОБД" с заменой трансформаторов 2×16 МВА на 2×40 МВА 110/10 кВ</t>
  </si>
  <si>
    <t>Реконструкция ПС 110/10 кВ "Тургеневская". Установка Т-3 мощностью 40 МВА</t>
  </si>
  <si>
    <t>Реконструкция ПС 110/35/10/6 кВ "Южная" с заменой Т-1 мощностью 25 МВА на 40 МВА и реконструкцией  ЗРУ-6 кВ и ОПУ.</t>
  </si>
  <si>
    <t>Реконструкция ПС 110/35/10 кВ Лорис с заменой Т-2 25 МВА на тр-р 40 МВА и установка Т-3 25 МВА</t>
  </si>
  <si>
    <t xml:space="preserve">Реконструкция ПС 110/6 кВ Водозабор </t>
  </si>
  <si>
    <t>Реконструкция ПС 35/10 кВ "Калинино". Замена трансформаторов 2×10 МВА на 2×16 МВА</t>
  </si>
  <si>
    <t>Реконструкция ПС 35/10 кВ Понежукай с заменой тр-ов 2х2,5 МВА на 2х6,3 МВА</t>
  </si>
  <si>
    <t>Реконструкция ПС 35/10 Энем кВ с заменой тр-ов 2х5,6 МВА на тр-ры 2х10 МВА</t>
  </si>
  <si>
    <t>Реконструкция ПС 35/10 кВ Гиагинская с заменой тр-ов 2,5 МВА и 4 МВА на тр-ры 2х6,3 МВА</t>
  </si>
  <si>
    <t>Реконструкция ПС 35/10 кВ Комбизавод с заменой тр-ов 2х2,5 МВА на тр-ры 2х6,3 МВА</t>
  </si>
  <si>
    <t>Строительство заходов ВЛ 110 кВ на ПС "Пионерская"</t>
  </si>
  <si>
    <t>Строительство 2 КЛ-110 кВ "Восточная-Центральная" длиной по 6,1 км</t>
  </si>
  <si>
    <t>Строительство КЛ-110 кВ "Северная-Дальняя"</t>
  </si>
  <si>
    <t>Строительство ПС 220 кВ «Порт» (Договор ТП №21200-15-00262292-4/РТМ-92 от 01.10.2015)</t>
  </si>
  <si>
    <t>Строительство ЛЭП 220 кВ «Тамань – Порт» 1,2 цепь (Договор ТП №21200-15-00262292-4/РТМ-92 от 01.10.2015)</t>
  </si>
  <si>
    <t>Строительство КЛ-10 кВ от РУ-10 кВ РП-304 до РУ-10 кВ ТП-Х218 ФКУ «Санаторий «Правда»  в целях технологического присоединения  энергопринимающих устройств заявителя по адресу: г. Сочи, Хостинский район, ул. Курортный проспект, 99 (Договор ТП №20206-14-00167264-1 от 16.04.2015)</t>
  </si>
  <si>
    <t>Строительство 2 (двух) 2БКТП-10/0,4 кВ, установка 2 (двух) ячеек в РУ-10 кВ РП-32, строительство двух КЛ-10 кВ для присоединения проектируемых 2БКТП-10/0,4 кВ от линейных ячеек 10 кВ разных с.ш. РУ-10 кВ РП-32 в целях электроснабжения ФБЛПУ «Санаторий «Радуга» ФНС России» по улице Виноградная, 53, Центрального района города-курорта Сочи (Договор ТП №20201-12-00082704-1 от 29.04.2013)</t>
  </si>
  <si>
    <t>Технологическое присоединение к электрическим сетям ПАО «Кубаньэнерго» энергопринимающих устройств заявителя ООО «ГРАДРИЭЛТ» «жилой дом, состоящий из нескольких блоков (сблокированный жилой дом)»  по адресу: г. Сочи, Лазаревский район, п. Головинка (кад. №23:49:0117003:96  (Договор ТП №21200-15-00228954-1 от 18.05.2015)</t>
  </si>
  <si>
    <t>«Строительство двух КЛ-6 кВ от линейных ячеек на разных секциях шин РУ-6 кВ ПС 110 кВ Туапсе до БМГПУ Заявителя ОАО «Газпромтеплоэнерго»  в целях технологического присоединения  энергопринимающих устройств» (Договор ТП №21200-15-00223756-5 от 05.06.2015)</t>
  </si>
  <si>
    <t>Строительство ЛЭП 110 кВ Портовая тяговая- Вышестеблиевская тяговая» (Договор ТП №21200-15-00262292-4/РТМ-92 от 01.10.2015)</t>
  </si>
  <si>
    <t xml:space="preserve">Строительство ЛЭП 110 кВ « Порт- Портовая тяговая» (Договор ТП №21200-15-00262292-4/РТМ-92 от 01.10.2015)  </t>
  </si>
  <si>
    <t>Строительство ЛЭП 110 кВ Вышестеблиевская 220-Вышестеблиевская тяговая» (Договор ТП №21200-15-00262292-4/РТМ-92 от 01.10.2015)</t>
  </si>
  <si>
    <t>Строительство участка ВЛ 10 кВ от ВЛ 10 кВ Ст-3, оп.№88. Краснодарский край, Белореченский район, с/мо  Родниковское сельское поселение (Договор ТП №20401-15-00246186-1 от 07.07.2015)</t>
  </si>
  <si>
    <t>Строительство 2БКТП-10/0,4 кВ, двух ВЛ-10 кВ для включения  2БКТП-10/0,4 кВ в рассечку ВЛ-10 кВ ТП-Н324-ТП-Н153, двух ВЛ-0,4 кВ от РУ-0,4 кВ проектируемой 2БКТП-10/0,4 кВ  до объекта заявителя МКУ «Центр обеспечения деятельности учреждений образования Туапсинского района» «Общеобразовательная школа на 400 мест и детское дошкольное учреждение на 150 мест в с. Тенгинка Туапсинского района» по адресу: Туапсинский район, с. Тенгинка, ул. Школьная, 13 с кадастровым номером 23:33:0701007:383 (Договор ТП №20205-14-00218162-1 от 14.01.2015)</t>
  </si>
  <si>
    <t>Строительство КТПП-10/0,4 кВ, строительство двух ВЛ-10 кВ для включения проектируемой КТПП-10/0,4 кВ в рассечку ВЛ-10 кВ фидер «Магри-2» - РП-29, строительство ВЛ-0,4 кВ от РУ-0,4 кВ проектируемой КТПП-10/0,4 кВ  до границ объекта заявителя жилищно-строительного кооператива «Кристина» по адресу: Краснодарский край, Туапсинский район, с. Шепси, ул. Восточная, 5, ЖСК «Кристина» (кадастровый №23:49:1405007:0211) (Договор ТП №20205-14-00217420-1 от 27.01.2015)</t>
  </si>
  <si>
    <t>Строительство 2БКТП-6/0,4 кВ, строительство двух КЛ-6 кВ для включения проектируемой 2БКТП-6/0,4 кВ в рассечку КЛ-6 кВ ТП-553-ТП-65 для технологического присоединения электроустановок заявителя Рогулина А.А.: жилой дом по адресу: г. Сочи, Хостинский район, ул. Лысая гора (Договор ТП №20206-14-00179352-1 от 27.05.2014)</t>
  </si>
  <si>
    <t>Строительство 2БКТП-10/0,4 кВ, строительство двух КЛ-10 кВ для включения I-ой секции шин проектируемой 2БКТП-10/0,4 кВ в рассечку КЛ-10 кВ фидер «Кудепста-10» - ТП-А021,  строительство двух КЛ-10 кВ для включения II -ой секции шин проектируемой 2БКТП-10/0,4 кВ в рассечку КЛ-10 кВ фидер «Кудепста-14» - ТП-А96 для технологического присоединения электроустановок заявителя МКУ г. Сочи «Строительство дошкольного учреждения в пос. Кудепста, Хостинского по адресу: г. Сочи, Хостинский район, пос. Кудепста (Договор ТП №20206-15-00230074-1 от 12.03.2015)</t>
  </si>
  <si>
    <t>Прокладка  КЛ–10 кВ от ячейки ВЛ-10 К–2, прокладка  КЛ–10 кВ от ячейки ВЛ-10 К–3, с выполнением выходов с ПС 220/35/27,5/10 кВ «Каневская-220» кабелем с изоляцией  из сшитого полиэтилена по ТУ  № 08-03/0156-14 от 13.01.2015  ООО фирма  «Калория» (Договор ТП №20703-14-00216776-1 от 13.01.2015)</t>
  </si>
  <si>
    <t>«Строительство ВЛЗ-10 кВ от ВЛ-10 кВ "С-2" по адресу Белоглинский район с. Белая Глина» (Договор ТП №20601-15-00223338-1 от 06.02.2015) (стандартизированная)</t>
  </si>
  <si>
    <t>Объекты технологического присоединения мощностью свыше 15 кВт.до 150 кВт</t>
  </si>
  <si>
    <t>Объекты технологического присоединения мощностью до 15 кВт.</t>
  </si>
  <si>
    <t>Реконструкция ВЛ-10 кВ Хт-5 в пролетах опор с 53-99</t>
  </si>
  <si>
    <t>Реконструкция ВЛ-6 кВ к ТП 6/0.4 кВ НД66-631 и КЖ71-606, проходящих на территории школ в ст.Калужская</t>
  </si>
  <si>
    <t xml:space="preserve">Реконструкция ВЛ-6 кВ в пролетах 133-135 к ТП-6/0,4 кВ НД-66-631, проходящей на территории СОШ №36 в ст.Н.Дмитриевской </t>
  </si>
  <si>
    <t>Реконструкция ВЛ-10кВ А161-А401/А4/А402</t>
  </si>
  <si>
    <t xml:space="preserve"> Реконструкция ВЛ-10 кВ ф.КН-2, проходящей на территории СОШ №1 в ст. Каневской</t>
  </si>
  <si>
    <t>Реконструкция участка ВЛ-10кВ ф. П-7 от оп. № 1 до оп. №4/6</t>
  </si>
  <si>
    <t>Реконструкция ВЛ-10кВ ф. П-2 в пролетах опор от №1 до №67, от опоры №20 до оп. №9/12</t>
  </si>
  <si>
    <t>Реконструкция ВЛ-10кВ Г-3 с участком совместного подвеса ВЛ-0,4кВ Г-3-321 Ф-2, проходящей на территории СОШ №9 х.Гречаная балка</t>
  </si>
  <si>
    <t>Реконструкция ВЛ-10кВ З-1, проходящей на территории НСШ №42 х.Привольный</t>
  </si>
  <si>
    <t>Реконструкция  ВЛ-10кВ Ф-5, проходящей на территории СОШ№3 ст.Фастовецкой</t>
  </si>
  <si>
    <t>Реконструкция ВЛ-10кВ П-3, проходящей на территории СОШ №10 ст.Павловская</t>
  </si>
  <si>
    <t>Реконструкция ВЛ-0,4кВ от ТП Ку-5-229.</t>
  </si>
  <si>
    <t>Реконструкция ВЛ-0,4 кВ от ТП ТД-3-274 ф.№1, проходящей по территории СОШ № 9 в х.Труд Каневского района</t>
  </si>
  <si>
    <t>Реконструкция ВЛ-0,4кВ от ТП Ш3-925, проходящей на территории СШ№39 ст.Юго-Северная</t>
  </si>
  <si>
    <t>Реконструкция ВЛ-0,4кВ от ТП КТП-Е5-526, проходящей на территории СОШ№28 ст.Е-Борисовская</t>
  </si>
  <si>
    <t>Реконструкция ВЛ-0,4кВ от ТП З1-603, проходящей на территории НСШ№42 х.Привольный</t>
  </si>
  <si>
    <t>Реконструкция ВЛ-0,4кВ от ТП З5-356, проходящей на территории ДС "Солнышко" ст.Архангельская</t>
  </si>
  <si>
    <t>Реконструкция ВЛ-0,4кВ от ТП А-1-233, проходящей на территории СОШ№20 ст. Краснооктябрьская</t>
  </si>
  <si>
    <t>Реконструкция ВЛ-0,4 кВ от ТП К-102-327, проходящей на территории СШ №3 ст.Крыловская</t>
  </si>
  <si>
    <t>Реконструкция ВЛ-0,4кВ от ТП РП-1-1-405, проходящей на территории СШ №6 ст.Октябрьская</t>
  </si>
  <si>
    <t>Реконструкция  ВЛ-0,4кВ от ТП РП-1-1-409, проходящей на территории СШ №7 с.тОктябрьская</t>
  </si>
  <si>
    <t>Реконструкция ВЛ-0,4 кВ с неизолированными проводами, проходящих по территориям школьных и дошкольных учреждений Крымского района</t>
  </si>
  <si>
    <t>Реконструкция ВЛ-0,4кВ от ТП ТР9-762, проходящей на территории СОШ№12 ст.Терновская</t>
  </si>
  <si>
    <t>Реконструкция ВЛ-0,4кВ от ТП ТР3-745, проходящей на территории ДС "Петушок" ст.Терновская</t>
  </si>
  <si>
    <t>Реконструкция ВЛ-0,4кВ от ТП ТР7-710, проходящей на территории ДС "Аленушка" ст.Терновская</t>
  </si>
  <si>
    <t>Реконструкция ВЛ-0,4кВ от ТП ЕК-3-287, проходящей на территории СШ №1 ст.Крыловская</t>
  </si>
  <si>
    <t>Реконструкция ВЛ-0,4кВ от ТП Л7-1064, проходящей на территории СШ№9 п.Октябрьский</t>
  </si>
  <si>
    <t>Реконструкция ВЛ-0,4кВ от ТП ПР1-1079, проходящей на территории ДС№20 п.Октябрьский</t>
  </si>
  <si>
    <t>Внедрение инновационной сети 0,95 кВ на объекте: «Распределительная электрическая сеть от ЗТП №601 ст. Васюринская Динского района филиала ПАО «Кубаньэнерго» Краснодарские электрические сети»</t>
  </si>
  <si>
    <t>Реконструкция ПС 110/35/10 кВ "Советсткая" с оснащением быстродействующими защитами от дуговых коротких замыканий КРУН-10 кВ</t>
  </si>
  <si>
    <t>Реконструкция ПС 110/35/10 кВ "Старощербиновская" с оснащением быстродействующими защитами от дуговых коротких замыканий КРУН-10 кВ</t>
  </si>
  <si>
    <t>Реконструкция ПС 110/6 кВ "Ейск-2" с оснащением быстродействующими защитами от дуговых коротких замыканий КРУН-10 кВ</t>
  </si>
  <si>
    <t>Реконструкция ПС 110 /10 кВ "Псебай" с оснащением быстродействующими защитами от дуговых коротких замыканий КРУН-10 кВ</t>
  </si>
  <si>
    <t>Реконструкция ПС 110/35 /10 кВ "Новотроицкая" с оснащением быстродействующими защитами от дуговых коротких замыканий КРУН-10 кВ</t>
  </si>
  <si>
    <t>Реконструкция ПС 110 /10 кВ "КПТФ" с оснащением быстродействующими защитами от дуговых коротких замыканий КРУН-10 кВ</t>
  </si>
  <si>
    <t>Реконструкция ПС 110/35/10 кВ "Западная" с оснащением быстродействующими защитами от дуговых коротких замыканий КРУН-10 кВ</t>
  </si>
  <si>
    <t xml:space="preserve">Реконструкция  ПС 110/35/10 кВ "Меклета" с оснащением быстродействующими защитами от дуговых коротких замыканий КРУН-10 кВ </t>
  </si>
  <si>
    <t>Реконструкция трансформаторных подстанций Адлерского района Краснодарский Край, г. Сочи, Адлерский район</t>
  </si>
  <si>
    <t>Реконструкция ТП распределительной сети 6-10 кВ Хостинского и Сочинского РРЭС. Краснодарский край, г. Сочи, Хостинский район</t>
  </si>
  <si>
    <t>Реконструкция РП и ТП распределительной сети 6 кВ Сочинского РРЭС. Краснодарский край, г. Сочи, Центральный район</t>
  </si>
  <si>
    <t>Реконструкция системы ПА</t>
  </si>
  <si>
    <t>Реконструкция РЗА и ПА на подстанциях 110 кВ ПАО "Кубаньэнерго" сети 110 кВ, прилегающей к ПС 500 кВ "Центральная"</t>
  </si>
  <si>
    <t>Реконструкция ПС 110/35/10 кВ Забайкаловская (организация основного и  резервного канала ВЧ связи и установка устройств РЗА на отходящих ВЛ 110 кВ)</t>
  </si>
  <si>
    <t>Организация каналов связи и телемеханики, модернизация и расширения ССПИ ПАО "Кубаньэнерго. Организация каналов связи и передачи данных с использованием ВОЛС "Краснодар - Динская - Кореновская - Тихорецк, Кореновская - Усть-Лабинск"</t>
  </si>
  <si>
    <t>Организация каналов связи и телемеханики модернизация и расширение ССПИ ПАО "Кубаньэнерго"Организация каналов связи и передачи данных с использованием ВОЛС Армавирские ЭС - МГТС г. Армавир</t>
  </si>
  <si>
    <t>Организация АСТУ Тихорецкого РЭС Тихорецких электрических сетей 1 этап</t>
  </si>
  <si>
    <t>Внедрение автоматизированной системы учета электроэнергии на проблемных фидерах на уровне напряжения 0,4 кВ</t>
  </si>
  <si>
    <t>Внедрение автоматизированной системы учета электроэнергии на проблемных фидерах на уровне напряжения 0,2 кВ</t>
  </si>
  <si>
    <t>Оснащение ИТСО ПС 110 кВ "Лорис"</t>
  </si>
  <si>
    <t>Оснащение ИТСО ПС 110 кВ "Троицкий водозабор"</t>
  </si>
  <si>
    <t>Приобретение производственной базы расположенной по адресу: г. Краснодар, ул. Новороссийская, 47 и г. Белореченск, ул. Красная, 1а.</t>
  </si>
  <si>
    <t>Приобретение передвижной ЭТЛ-35 кВ</t>
  </si>
  <si>
    <t>Приобретение защиты ближнего резервирования силовых трансформаторов для ПС 110 кВ Почтовая</t>
  </si>
  <si>
    <t>Приобретение защиты ближнего резервирования силовых трансформаторов для ПС 110 кВ Аэропорт</t>
  </si>
  <si>
    <t>Приобретение защиты ближнего резервирования силовых трансформаторов для ПС 110 кВ Лорис</t>
  </si>
  <si>
    <t>Приобретение защиты ближнего резервирования силовых трансформаторов для ПС 110 кВ Забойская</t>
  </si>
  <si>
    <t>Приобретение защиты ближнего резервирования силовых трансформаторов для ПС 110 кВ Сочи</t>
  </si>
  <si>
    <t>Приобретение защиты ближнего резервирования силовых трансформаторов для ПС 110 кВ Бытха</t>
  </si>
  <si>
    <t>Приобретение защиты ближнего резервирования силовых трансформаторов для ПС 110 кВ Вишневая</t>
  </si>
  <si>
    <t>Приобретение защиты ближнего резервирования силовых трансформаторов для ПС 110 кВ Родниковая</t>
  </si>
  <si>
    <t>Приобретение приборов мониторинга для ведения функции учета электроэнергии</t>
  </si>
  <si>
    <t>Автокран КС-55713 на шасси автомобиля КамАЗ-43118, колесная формула 6х6, грузоподъемность 25т.</t>
  </si>
  <si>
    <t>Автогидроподъемник ПСС-131.22Э (АПТ-22) на шасси автомобиля КамАЗ-43502, колесная формула 4х4, высота подъема 22м.</t>
  </si>
  <si>
    <t>НИОКР. Разработка рефлектометрического комплекса мониторинга линий электропередач ВЛ 35-220 кВ, для определения мест их повреждений и гололедных отложений на них</t>
  </si>
  <si>
    <t>НИОКР. Устройство дифференциально-фазной защиты линии электропередачи с двухсторонним питанием с функцией дальнего резервирования релейных защит и коммутационных аппаратов подстанций, подключенных к ответвлениям</t>
  </si>
  <si>
    <t>Незавершённое строительство по объектам, не включённым в инвестиционную программу</t>
  </si>
  <si>
    <t xml:space="preserve">Создание систем телемеханики  и связи </t>
  </si>
  <si>
    <t>в прогнозных ценах соответствующих лет</t>
  </si>
  <si>
    <t xml:space="preserve">Остаток освоения капитальных вложений на начало 2016 года, 
млн рублей 
(без НДС) </t>
  </si>
  <si>
    <t>в базисном уровне цен</t>
  </si>
  <si>
    <t>Причины отклонений (по освоению)</t>
  </si>
  <si>
    <t>СлЭС/ИА</t>
  </si>
  <si>
    <t>КЭС/ИА</t>
  </si>
  <si>
    <t>Реконструкция ПС 110/35/10-6 кВ Джемете (с заменой Т1 на 40 МВА и Т3 на 25 МВА, реконструкция ОРУ 110, реконструкция КРУН 10 кВ)</t>
  </si>
  <si>
    <t xml:space="preserve">1400659дп, </t>
  </si>
  <si>
    <t>Реконструкция ВЛ 110кВ "Восточная-Пенайская" и ВЛ 110кВ "Восточная-Кирилловская" на участке ВЛ 110кВ "Восточная - Пролетарий" (Оснащенние СПГ)</t>
  </si>
  <si>
    <t>строительство ПС 110/10 кВ "Сухой порт" с заходом ВЛ-110кВ с установкой 2--х силовых трансформаторов, строительство ОРУ-110кВ, КРУ-10кВ. И установка Р, строительство ПС 110/10 кВ "Сухой порт" с заходом ВЛ-110кВ с установкой 2--х силовых трансформаторов, строительство ОРУ-110кВ, КРУ-10кВ. И установка РЗ иПА.  Для заявителя ФКУ "Ространсмодернизация"</t>
  </si>
  <si>
    <t>Строительство ВЛ-110 кВ "Крымская 220 - Взлетная - Варениковская" до места отпайки к ПС 110/10 кВ "Казачья". Строительство отпайки от ВЛ-110 кВ "Крымская 220 - Взлетная - Варениковская" к ПС 110/10 кВ "Казачья".</t>
  </si>
  <si>
    <t>Строительство отпайки от ВЛ 110 кВ "Анапская - Сукко" на ПС 110/10 кВ "Русская"</t>
  </si>
  <si>
    <t>Строительство двух БКТП-10 кВ с трансформаторами мощностью не менее 1000 кВА и 400 кВА на номинальное напряжение 10/0,4 кВ, строительство КЛ-10 от РУ-10 кВ ПС 110/35/10 кВ "Анапская" до проектируемых БКТП-10/0,4 кВ г. Анапа</t>
  </si>
  <si>
    <t>Установка линейных ячеек в РУ-10 кВ на ПС 110/10 кВ "Северо-Западная", строительство КЛ-10 кВ, с прокладкой 3-х труб диаметром до 225 мм, согласно договору технологического присоединения от 24.02.2015 № 21200-15-00225980-1. Заявитель - ООО "Сократ"</t>
  </si>
  <si>
    <t>Реконструкция РУ 10 кВ ПС 110/10 "Северо-Западная" со строительством БКРП-10 по договору ТП № 20104-11-00060980-1 от 14.12.2011 заявитель Федеральное государственное учреждение "Отдел капитального строительства 900 при Спецстрое России</t>
  </si>
  <si>
    <t>СМР+ПИР. Реконструкция ПС 110/35/10-6 кВ Джемете (с заменой Т1 и Т3 16 МВА на 25 МВА, реконструкция ОРУ 110, реконструкция КРУН 10 Кв)</t>
  </si>
  <si>
    <t>1400006дп</t>
  </si>
  <si>
    <t>Переустройство отпаек от ВЛ 110 кВ «КТЭЦ – ЗИП» и «ОБД – Северная» на ПС 110/10/6 кВ «Северо-Восточная» в КЛ 110 кВ на территории парка по ул. им. Разведчика Леонова В.Н., в г. Краснодаре (земельные участки с кадастровыми номерами 23:43:0142047:1174, 23:43:0142047:6750)</t>
  </si>
  <si>
    <t>Реконструкция ПС 110/10/6 кВ «Северо-Восточная» с заменой ДГР-10 4 сш-10 кВ</t>
  </si>
  <si>
    <t xml:space="preserve">Установка линейной ячейки  в  РУ-10 кВ  ПС 110/10-10 кВ «Военгородок»  (2шт.) для подключения энергопринимающих устройств ООО "Мегастрой Групп" (много, </t>
  </si>
  <si>
    <t>Установка линейной ячейки в РУ-6 кВ ПС 110/6 "Юго-Восточная" (2 шт.) для подключения энергопринимающих устройств ООО "Мастер Пласт" (трасформаторная подстанция №816П), расположенных по адресу Краснодарский край, г. Краснодар, ул. Уральская, 138¶</t>
  </si>
  <si>
    <t xml:space="preserve">Строительство ВЛЗ-10 кВ для подключения энергопринимающего устройства (школы) Управления образования АМО «Город Адыгейск», расположенного по адресу: Республика Адыгея, г. Адыгейск, аул. Гатлукай, ул. Теучежа, д. 2. </t>
  </si>
  <si>
    <t xml:space="preserve">Строительство ВЛЗ-10 кВ для подключения энергопринимающих устройств НСТ «Бригантина», расположенные по адресау: г. Краснодар, ст. Елизаветинская , </t>
  </si>
  <si>
    <t xml:space="preserve">Установка линейной ячейки в РУ 10 кВ ПС 110/10 кВ "Почтовая" (2шт) для подключения энергопринимающих устройств ООО "АЯКС-стройинвест" (многоэтажные жи, </t>
  </si>
  <si>
    <t>Реконструкция ВЛ-10 кВ от ПС 110/35/10 кВ «Ильская» фидер "ИЛ-1" в Северском районе, пгт.Ильский</t>
  </si>
  <si>
    <t>Строительство ПС 110/10 кВ "Лаго-Наки" с двумя трансформаторами 10 МВА</t>
  </si>
  <si>
    <t>Реконструкция ВЛ 110 кВ Черемушки-Хаджох, Хаджох-Новосвободная с расширением просек</t>
  </si>
  <si>
    <t xml:space="preserve">Установка на ПС 110/35/10/6кВ "Речная" линейной ячейки КРУ-6кВ и строительство КЛ-6 кВ в г.Армавире (св. 670 кВт) </t>
  </si>
  <si>
    <t>1501804</t>
  </si>
  <si>
    <t>Строительство новой ВЛ-10 кВ от ВЛ-10 кВ «КУ-5» от опоры №12/20 и ВЛ-0,4 кВ с установкой КТП 10/0,4кВ в с. Новоукраинское, Гулькевичского района</t>
  </si>
  <si>
    <t>Строительство участка ВЛЗ-10 кВ от опоры №5 ВЛ-10кВ Км-6 до  границы раздела балансовой принадлежности  по адресу: Ейский район,ст.Камышеватская,ул. Комсомольская. Договор ТП   № 20501-14-00165440-1 от 29.04.2014</t>
  </si>
  <si>
    <t>СМР+ПИР. Строительство ВЛ 110 кВ «Славянская – Красноармейская» с расширением ПС 110 кВ «Красноармейская»</t>
  </si>
  <si>
    <t>Реконструкция ПС 35 кВ «Черноморская»</t>
  </si>
  <si>
    <t>Переустройство ВЛ 10 кВ В1 в местах пересечения с реконструируемыми объектами</t>
  </si>
  <si>
    <t>"Строительство одноцепной ВЛ-110 кВ "Свинокомплекс - Компрессорная станция"</t>
  </si>
  <si>
    <t>1400657</t>
  </si>
  <si>
    <t xml:space="preserve">Строительство КЛ-6 кВ и ВЛЗ-6 кВ от ЗТП 6/0,4 кВ "ТХ-20-57" до границы земельного участка заявителя с установкой дополнительной ячейки 6кВ в ЗТП 6/0,4 кВ "ТХ-20-57" по адресу Тихорецкий район г. Тихорецк." (Договор ТП от 27.07.2015 №20605-15-00226084-1) </t>
  </si>
  <si>
    <t>Объекты по результатам инвентаризации Тихорецких ЭС(Здания ЗТП 54 шт.)</t>
  </si>
  <si>
    <t>Строительство здания с/у Тихорецкого РРЭС с гаражом на 2 бокса и навесом для хранения оборудования в ст. Фастовецкая Тихорецкого район</t>
  </si>
  <si>
    <t>Оборудование, не входящее в сметы строек (исполнение в период 2014-2016 года)</t>
  </si>
  <si>
    <t>1400182</t>
  </si>
  <si>
    <t>Оснащение здания дизельной электростанции литер «Г» исполнительного аппарата ПАО «Кубаньэнерго» автоматической установкой пожаротушения</t>
  </si>
  <si>
    <t>НМА Комплексные прораммы развития электрических сетей напряжением 35 кВ и выше на территории раснодарского краяи Республики Адыгея</t>
  </si>
  <si>
    <t xml:space="preserve">СМР. Строительство ПС 110/10/6 кВ "Туапсе-терминал" с двумя  трансформаторами 2*40 МВА, ОРУ-110 кВ, ЗРУ 4 СШ (2-10 кВ, 2-6 кВ), с 2-х цепным заходом от ВЛ 110 кВ "Шепси-Туапсе-тяговая" </t>
  </si>
  <si>
    <t>Строительство двух КЛ-10 кВ от места врезки в КЛ-10 кВ «Сочи-ТП-63 (I)» и двух КЛ-10 кВ от места врезки в КЛ-10 кВ «Сочи-ТП-63 (II)» до границы объекта заявителя: перинатальный центр по адресу: ул. Пластунская, 22 в Центральном районе города-курорта Сочи</t>
  </si>
  <si>
    <t>Строительство КЛ-10 кВ от I с.ш. РУ-10 кВ РП-Л15 до границ объекта заявителя для включения I с.ш. РУ-10 кВ 2БКТП-10/0,4 кВ заявителя,  строительство КЛ-10 кВ от I с.ш. РУ-10 кВ ТП-Л98 до границ объекта заявителя для включения II с.ш. РУ-10 кВ 2БКТП-10/0,4 кВ заявителя  в целях технологического присоединения  гостиничного комплекса ООО «Санаторий Бирюза» по адресу: г. Сочи, Лазаревского район, ул. Лазарева, ¶зем. уч. кад. №23:49:0109013:2</t>
  </si>
  <si>
    <t>Строительство 2БКТП-10/0,4 кВ, строительство КЛ-10 кВ для включения I-ой с.ш. РУ-10 кВ проектируемой 2БКТП-10/0,4 кВ от РУ-10 кВ ТП-А308,  строительство КЛ-10 кВ для включения II-ой с.ш. РУ-10 кВ проектируемой 2БКТП-10/0,4 кВ от РУ-10 кВ ТП-А368,  строительство двух КЛ-0,4 кВ от I, II-ой с.ш. РУ-0,4 кВ 2БКТП-10/0,4 кВ до границ объекта заявителя ФКУ «2-й Центр заказчика-застройщика внутренних войск МВД РФ» «Жилая застройка» по адресу: г. Сочи, Адлерский район, ул. Петрозаводская</t>
  </si>
  <si>
    <t>Строительство БКТП-6/0,4 кВ, прокладка двух КЛ-6 кВ для присоединения БКТП-6/0,4 кВ в рассечку КЛ-6 кВ РП-32-854 в целях электроснабжения АТС-93 по адресу: г. Сочи, ул. Виноградная,47а</t>
  </si>
  <si>
    <t>Строительство КЛ-10 кВ от РУ-10 кВ РП-77н до границ объекта заявителя для подключения I с.ш. РУ-10 кВ 2БКТП-10/0,4 кВ заявителя,  строительство КЛ-10 кВ от РУ-10 кВ РП-311 до границ объекта заявителя для включения II с.ш. РУ-10 кВ 2БКТП-10/0,4 кВ заявителя  в целях технологического присоединения  нежилых помещений ОАО «Вымпелком» по адресу: г. Сочи, ул. Донская, 10</t>
  </si>
  <si>
    <t>Строительство 2БКТП-10/0,4 кВ, строительство КЛ-10 кВ для включения проектируемой 2БКТП-10/0,4 кВ от IV с.ш. 10 кВ ПС 110/10 кВ «Волконка» до II с.ш. 10 кВ проектируемой 2БКТП-10/0,4 кВ,  строительство КЛ-10 кВ от I с.ш. 10 ¶кВ ТП-Л106 до I с.ш. 10 кВ проектируемой 2БКТП-10/0,4 кВ для технологического присоединения электроустановок заявителя МКУ «Управление капитального строительства» объект «Строительство дошкольного учреждения по ул. Калараш-ул. Малышева Лазаревского район</t>
  </si>
  <si>
    <t>Технологическое присоединение к электрическим сетям ОАО "Кубаньэнерго" энергопринимающих устройств заявителя ООО "Платинум": вилла №2 по адресу: г. Сочи, Центральный район, ул. Политехническая, 22</t>
  </si>
  <si>
    <t>СМР.+ПИР. Реконструкция ВЛ-10кВ с.Ольгинка, ул.Садовая, ул.Речная, ТП – Н428 – ТП – Н86 –ТП – Н85</t>
  </si>
  <si>
    <t>1500686
1402114
1400640</t>
  </si>
  <si>
    <t xml:space="preserve">Реконструкция КЛ-6 кВ 174 - 309 Сочинского РЭС
</t>
  </si>
  <si>
    <t>1301266дп</t>
  </si>
  <si>
    <t>СМР. Реконструкция КЛ-10 кВ А182 - А247 Адлерского РЭС</t>
  </si>
  <si>
    <t>1301268дп</t>
  </si>
  <si>
    <t xml:space="preserve">Приобретение мотопомп производительностью 360 и 540 м3 в час
</t>
  </si>
  <si>
    <t>Вынос опоры №152 ВЛ-110 кВ "Ольгинка-Новомихайловская" из зоны паводка</t>
  </si>
  <si>
    <t>1500743</t>
  </si>
  <si>
    <t xml:space="preserve">Установка очистных сооружений сточных вод по площадке Туапсинский РЭС (ПИР, прочие затраты)
</t>
  </si>
  <si>
    <t xml:space="preserve">Установка линейной ячейки в РУ-10 кВ ПС 35/10 «Воронцовская», строительство ВЛЗ-10 кВ от проектируемой ячейки, для подключения энергопринимающих устройств (системы газоснабжения), ООО «Питер Газ», расположенный по адресу: Краснодарский край, Динской район, </t>
  </si>
  <si>
    <t>отклонений нет</t>
  </si>
  <si>
    <t xml:space="preserve">Выполнение работ для исполнения обязательств по заключенным договорам ТП </t>
  </si>
  <si>
    <t xml:space="preserve"> погашение кредиторской задолженности.</t>
  </si>
  <si>
    <t>Отклонений нет</t>
  </si>
  <si>
    <t>Реконструкция сети 110 кВ, прилегающей  к ПС Бужора (2 этап) (СМР)</t>
  </si>
  <si>
    <t>1300002С, 1200003</t>
  </si>
  <si>
    <t>Исполнение обязательств по заключенному договору ТП по стандартизированной ставке, погашение кредиторской задолженности.</t>
  </si>
  <si>
    <t>погашение кредиторской задолженности</t>
  </si>
  <si>
    <t>Погашение кредиторской задолженности</t>
  </si>
  <si>
    <t>Выполнение ПИР для исполнения обязательств по заключённому договору ТП</t>
  </si>
  <si>
    <t>Строительство ВЛ 0,4-10кВ с установкой новых ТП для электроснабжения п. Никитино Мостовского р-на</t>
  </si>
  <si>
    <t>1200037, 1500705</t>
  </si>
  <si>
    <t>Технологическое присоединение к электрическим сетям ОАО «Кубаньэнерго» энергопринимающих устройств заявителя ООО «Черномор» – Многоквартирный жилой дом по адресу: Краснодарскимй край, город-курорт Сочи, ул. Крымская (кадастровый номер участка 23:49:0201005:17)</t>
  </si>
  <si>
    <t>Воздушные линии (110 кВ) от Джубгинской ТЭС до подстанции "Джубга", от Джубгинской ТЭС до подстанции "Архипо-Осиповка", от подстанции "Джубга" до подстанции "Архипо-Осиповка", реконструкция подстанций (проектирование и изыскательские работы, строительство,  реконструкция). Этап : выполнение противооползневых мероприятий</t>
  </si>
  <si>
    <t>Реконструкция РУ-110 кВ ПС "Геленджик" с разделением систем шин 110кВ</t>
  </si>
  <si>
    <t>Установка линейной ячейки в РУ-10 кВ  ПС 110/10 кВ «Набережная» (2шт.), для подключения энергопринимающих устройств ООО «Кристалл Инвест»(18-ти этажно,</t>
  </si>
  <si>
    <t xml:space="preserve">Строительство ПС 110/10-10 кВ "Ангарская" с трансформаторами 2х25 МВА и заходами ВЛ-110 кВ, </t>
  </si>
  <si>
    <t>Строительство ПС 35/10 кВ "Новая"</t>
  </si>
  <si>
    <t xml:space="preserve">Ревизия резервной ячейки №6 1СШ 10кВ ПС «КПТФ», строительство новой ВЛ-10 кВ от ПС «КПТФ» и ВЛ-0,4 кВ с установкой КТП 10/0,4кВ в г. Кропоткин, Кавказского района (св.150кВ) </t>
  </si>
  <si>
    <t>«Строительство двух одноцепных отпаек ВЛ 110 кВ на ПС 110/10 кВ «Волна» 1,2 цепь, с подвесом ВОЛС по опорам ВЛ 110 кВ «Вышестеблиевская 220-Волна-Волна-2» 2 цепь»</t>
  </si>
  <si>
    <t xml:space="preserve">Установка линейной ячейки в РУ- 10 кВ ПС 110/10-10 кВ "Набережная" (1 шт.) для подключения энергопринемающих устройств ОАО "НЭСК-электросети" в западн, </t>
  </si>
  <si>
    <t>Оснощение ИТСО производственной базы ПАО "Кубаньэнерго"</t>
  </si>
  <si>
    <t xml:space="preserve">Установка линейной ячейкиКРУ-10кВ на ПС110/10кВ "Аэропорт"(2шт),прокладкаКЛ-10кВ от двухновых линейных ячеек на разных секциях шинРУ-10кВ, </t>
  </si>
  <si>
    <t>Оснащение быстродействующими защитами от дуговых коротких замыканий КРУН-10 кВ на ПС 110/35/10 кВ Западная</t>
  </si>
  <si>
    <t>Оснащение быстродействующими защитами от дуговых коротких замыканий КРУН-10 кВ на ПС 110/35/10 кВ Меклета</t>
  </si>
  <si>
    <t>Исполнение обязательств по заключенному договору ТП , погашение кредиторской задолженности.</t>
  </si>
  <si>
    <t>Исполнение обязательств по заключенному договору ТП</t>
  </si>
  <si>
    <t xml:space="preserve"> погашение кредиторской задолженности. </t>
  </si>
  <si>
    <t xml:space="preserve">Задержка оформления документов. </t>
  </si>
  <si>
    <t xml:space="preserve">Исполнение обязательств по заключенному договору ТП </t>
  </si>
  <si>
    <t>Оборудование,  входящее в сметы строек(сч.07)</t>
  </si>
  <si>
    <t>1.</t>
  </si>
  <si>
    <t>Техническое перевооружение и реконструкция</t>
  </si>
  <si>
    <t>Энергосбережение и повышение энергетической эффективности</t>
  </si>
  <si>
    <t>Создание систем противоаварийной и режимной автоматики</t>
  </si>
  <si>
    <t>1.3.</t>
  </si>
  <si>
    <t>1.4.</t>
  </si>
  <si>
    <t>1.5.</t>
  </si>
  <si>
    <t>Установка устройств регулирования напряжения и компенсации реактивной мощности</t>
  </si>
  <si>
    <t>Прочее техническое перевооружение и реконструкция</t>
  </si>
  <si>
    <t>2.</t>
  </si>
  <si>
    <t>Новое строительство</t>
  </si>
  <si>
    <t>Прочее новое строительство</t>
  </si>
  <si>
    <t>Прокладка двух КЛ-6 кВ для включения от РУ-6 кВ ПС 110/35/10/6 кВ "Черемушки" до границ объекта заявителя, торгово-развлекательного комплекса по адресу Республика Адыгея. г.Майкоп, ул.Депутатская, д.1 и многоуровневой стоянки по адресу Республика Адыгея. г.Майкоп, ул.Депутатская, д.2-а .</t>
  </si>
  <si>
    <t>Воздушные ЛЭП высокого напряженияВЛ-10 кВ, 009991373</t>
  </si>
  <si>
    <t>Воздушные ЛЭП низкого напряжения ВЛ-0,4 кВ, 009991374</t>
  </si>
  <si>
    <t>Земельный участок,категории земель:"земли населенных пунктов", 009991372</t>
  </si>
  <si>
    <t>Трансформаторная подстанция 10/0,4 кВ КТП-100 кВА, 009991371</t>
  </si>
  <si>
    <t>Трансформаторная подстанция 10/0,4 кВ КТП-160 кВА,009991370</t>
  </si>
  <si>
    <t>Здание конторы - комнаты № 7- 11 Литер Б (1 шт.)</t>
  </si>
  <si>
    <t xml:space="preserve">Реконструкция ПС 110/10/6 кВ «РИП» </t>
  </si>
  <si>
    <t xml:space="preserve">Реконструкция ПС 110/10 кВ «ИКЕА» (замена Т-1 и    Т-2 мощностью 2х16 МВА на 2х25 МВА) , </t>
  </si>
  <si>
    <t>Реконструкция ПС 110/10 кВ «ОБД» (замена Т-1 и Т-2 мощностью 2х10 МВА на 2х16 МВА, а так же установка монолитных фундаментов и маслоприёмников)</t>
  </si>
  <si>
    <t>Реконструкция ПС 35/10 кВ «Агроном-2» (строительство ОРУ), Реконструкция ПС 35/10 кВ «Агроном-2» (строительство ОРУ)</t>
  </si>
  <si>
    <t>Строительство ПС 110/35/10 кВ «Адыгейская»  с установкой тр-ов  2х16 МВА. с заходами ВЛ-110 кВ от ВЛ-110 кВ «Шенджи-Мартанская» (2х0,5км) и ВЛ-35 кВ ПС Адыгейская - НС-15. (Этап плавка гололеда и противоаварийная автоматика</t>
  </si>
  <si>
    <t>Переустройство ВЛ 10кВ, ВЛ 0,4кВ в КЛ-10кВ, КЛ-0,4кВ от опоры №5-7/3-3-3 до ТП 10/0,4кВ СЕ1-41 п в ст. Северской Краснодарского края</t>
  </si>
  <si>
    <t>Монтаж автоматической пожарной сигнилизации и систем оповещения и управления людей при пожаре" в помещениях здания Ярославского сетевого участка Мостовского района</t>
  </si>
  <si>
    <t>Приобретение аппарата для определения величины пробивного напряжения трансформаторного масла</t>
  </si>
  <si>
    <t>Приобретение прав на земельные участки  под 2-мя одноцепными ВЛ 110 кВ Вышестеблиевская 220 – Волна</t>
  </si>
  <si>
    <t>1600641</t>
  </si>
  <si>
    <t>Реконструкция ПС 35/10 Запорожская. Установка Т-2 мощностью 4 МВА</t>
  </si>
  <si>
    <t>Переустройство ВЛ 35 кВ Вышестеблиевская-Фанагория в местах пересечения с реконструируемым объектом железнодорожного транспорта</t>
  </si>
  <si>
    <t>Переустройство ВЛ-10 кВ ТМ-5 в местах пересечения с реконструируемым объектом железнодорожного транспорта</t>
  </si>
  <si>
    <t>Создание сухогрузного района морского порта Тамань. Железнодорожные пути, развитие существующей железнодорожной инфраструктуры общего пользования в направлении сухогрузного района морского порта Тамань. Переустройство ВЛ филиала ПАО «Кубаньэнерго» Славянские электрические сети</t>
  </si>
  <si>
    <t>Переустройство ВЛ 35 кВ Вышестеблиевская-Ахтанизовская с отпайкой на ПС 35/10 кВ Фанагория в местах пересечения с реконструируемым объектом железнодорожного транспорта</t>
  </si>
  <si>
    <t>1503222</t>
  </si>
  <si>
    <t>1503195</t>
  </si>
  <si>
    <t>Технологическое присоединение к электрическим сетям ПАО «Кубаньэнерго» энергопринимающих устройств заявителя ООО Фирма «Каньон» – Многоквартирный жилой дом по адресу: г. Сочи, ул. Волжская¶(кадастровый номер участка 23:49:0201018:1137)¶</t>
  </si>
  <si>
    <t>Установка 2-х линейных ячеек в РУ-10 кВ ПС 110/35/10 кВ "Водозабор",  строительство ВЛЗ-10 кВ от проектируемой ячейки, строительство ТП-10/0,4 кВ с трансформатором 2х250 кВА, строительство ВЛ-0,4 кВ, для подключения энергопринимающих устройств (кладбище), расположенные по адресу: Краснодарский край, г. Краснодар, ст. Елизаветинская, КГАУ учхоз «Кубань» ( 1501959)</t>
  </si>
  <si>
    <t>Строительство ВЛЗ-10 кВ с установкой КТП-10/0,4 кВ с трансформатором 250 кВА, строительство ВЛИ-0,4 кВ от проектируемой КТП-10/0,4 кВ для подключения энергопринимающего устройства (детский сад) Управление образования МО Северский район, расположенного по адресу: Северский район, пгт. Ильский, ул. Абрикосовая, д.2 1601514</t>
  </si>
  <si>
    <t>Строительство двухцепной отпайки ВЛ-35 кВ от существующей двухцепной ВЛ-35 кВ "Водохранилище-Адыгейская, Водохранилище-Заря" до КТП-35/0,4 кВ проектируемой ООО "БакирИнтернешнлСтрой" (торговый комплекс с АЗС), расположенный по адресу: Краснодарский край, трасса М4 "Дон" 1352 км., в районе хутора Казазово.</t>
  </si>
  <si>
    <t xml:space="preserve">Установка линейной ячейки в РУ-10 кВ ПС 110/6-10 кВ "Восточная" (2 шт.) для подключения энергопринимающих устройств заявителя Двадненко В.А. (жилой комплекс), расположенных по адресу г. Краснодар, ул. Селезнева, 4, </t>
  </si>
  <si>
    <t>Установка линейной ячейки в РУ-10 кВ ПС 110-10 кВ «Военгородок» (2 шт.) для подключения энергопринимающих устройств ООО строительно - инвестиционной корпорации «Девелопмент-Юг» (электроустановки земельного участка для строительства многоэтажных и среднеэтажных жилых домов, в том числе со встроено - пристроенными на 1-ом этаже помещениями общественного назначения), расположенные по адресу: Краснодарский край, г. Краснодар, Прикубанский округ, кадастровый номер 23:43:0116030:4, Установка линейной ячейки в РУ-10 кВ ПС 110-10 кВ «Военгородок» (2 шт.) для подключения энергопринимающих устройств ООО строительно - инвестиционной к</t>
  </si>
  <si>
    <t>Установка линейной ячейки  в  РУ-10 кВ  ПС 110/10-10 кВ «Аэропорт»  (2шт.) для подключения энергопринимающих устройств ООО "Форт Групп Юг": 2БКТП-10/0,4 кВ в районе Аэропорта, промышленная зона, г.Краснодар, Установка линейной ячейки  в  РУ-10 кВ  ПС 110/10-10 кВ «Аэропорт»  (2шт.) для подключения энергопринимающих устройств ООО "Форт Групп Юг": 2БКТП-10/0</t>
  </si>
  <si>
    <t>Установка линейной ячейки в РУ-10 кВ ПС 35/10 кВ "Заря" (1 шт.) для подключения энергопринимающих устройств российско-испанского Совместного Предприятия "Агроцентр "Южный" - ООО (тепличный комплекс "Агроцентр "Южный"), расположенных по адресу: Республика Адыгея, Теучежский район в 1 км юго-восточнее аула Понежукай. Этап 2., Установка линейной ячейки в РУ-10 кВ ПС 35/10 кВ "Заря" (1 шт.) для подключения энергопринимающих устройств российско-испанского Совместного Предприят</t>
  </si>
  <si>
    <t xml:space="preserve">Установка линейной ячейки в РУ-6 кВ ПС 110/35/6 кВ "Северная" (2 шт.) для подключения энергопринимающих устройств ОАО "НЭСК-электросети", расположенны, Установка линейной ячейки в РУ-6 кВ ПС 110/35/6 кВ "Северная" (2 шт.) для подключения энергопринимающих устройств ОАО "НЭСК-электросети", расположенных по адресу Краснодарский край, г. Краснодар, </t>
  </si>
  <si>
    <t>Установка линейной ячейки в РУ-10 кВ ПС 35/10 кВ "Понежукай" (1 шт.) для подключения энергопринимающих устройств российско-испанского Совместного Предприятия "Агроцентр "Южный" - ООО (тепличный комплекс "Агроцентр "Южный"), расположенных по адресу: Республика Адыгея, Теучежский район в 1 км юго-восточнее аула Понежукай. Этап 1., Установка линейной ячейки в РУ-10 кВ ПС 35/10 кВ "Понежукай" (1 шт.) для подключения энергопринимающих устройств российско-испанского Совместного Пред</t>
  </si>
  <si>
    <t>НИОКР. Разработка программного комплекса для адресных рекомендаций и малозатратных методов уменьшения технологических потерь в сетях 6-10 кВ районных электрических сетей ОАО "Кубаньэнерго"</t>
  </si>
  <si>
    <t>Реконструкция ПС 110 кВ "Анапская" 3-ий пусковой комплекс</t>
  </si>
  <si>
    <t>СМР. Реконструкция ПС 110 кВ "Анапская " (2-й  Пусковой комплекс) 3 этап</t>
  </si>
  <si>
    <t>1400658дп</t>
  </si>
  <si>
    <t>1401492дп</t>
  </si>
  <si>
    <t>Реконструкция ПС 110/6 кВ "Первомайская"</t>
  </si>
  <si>
    <t>Реконструкция устройств РЗА сети 110 кВ, прилегающих к ПС 220 кВ "Крымская". (ПС 110 кВ "Крымская ПТФ", ПС 110 кВ "Первомайская", ПС 110 кВ "Новороссийская", ПС 110 кВ "Геленджик")</t>
  </si>
  <si>
    <t>Реконструкция перехода через реку Кубань ВЛ-110кВ "АрмавирскаяТЭЦ-Речная" с заменой опор №29 и №30, провода и грозозащитного троса в пролёте опор №29-30"</t>
  </si>
  <si>
    <t>Оснащение помещений "Северной" литер В1" исполнительного аппарата ПАО "Кубаньэнерго" автоматической установкой пожаротушения</t>
  </si>
  <si>
    <t>Строительство  ВЛ 35 кВ «Волна-Черноморская»</t>
  </si>
  <si>
    <t>Реконструкция ВЛ-110 кВ Кирова -Полтавская  с оснащением системной плавки гололеда на грозотросе</t>
  </si>
  <si>
    <t>Реконструкция ВЛ-110 кВ ПАОС-Ханьковская с оснащением системной плавки гололеда на грозотросе</t>
  </si>
  <si>
    <t>Воздушные линии (110 кВ) для выдачи мощности от Джубгинской ТЭС до подстанции "Лермонтово", реконструкция подстанций (проектные и изыскательские работы, строительство,  реконструкция). Этап : выполнение противооползневых мероприятий</t>
  </si>
  <si>
    <t>1400953, 1500738</t>
  </si>
  <si>
    <t>Монтаж сигнализаций тревожной кнопки</t>
  </si>
  <si>
    <t>Реконструкция части электросетевых комплексов в целях реализации проекта по титулу "ВЛ 500 кВ Ростовская АЭС Тихорецкая №2 с расширением ПС 500 кВ Тихорецк"</t>
  </si>
  <si>
    <t>Восстановление ВЛ 110 кВ "Восточная-Пенайская, Восточная-Пролетарий" (27 км) Технологическое присоединение энергопринимающих устройств ОАО "Оборонэнерго" ПС 110/10 кВ с двумя трансформаторами 25 МВА по договору №21200-13-00127028-1 от 21.06.2013 г. Строительство ВЛ 110 кВ "Восточная-Кирилловская" ВЛ 110 кВ "Восточная-Пенайская"</t>
  </si>
  <si>
    <t>1402340, 1400001</t>
  </si>
  <si>
    <t>Изменение объёмов работ, в результате изменения технического задания, с включением по рекомендации ПАО "Россети" инновационной технологии ЦПС, в части РЗА</t>
  </si>
  <si>
    <t>Задержка в оформлении документов (ТЗ на проектирование), как следствие позднее проведение торгово-закупочных процедур и заключение договора подряда на ПИР.</t>
  </si>
  <si>
    <t>Погашение кредиторской задолженности за поставку оборудования</t>
  </si>
  <si>
    <t>Позднее проведение торгово-закупочных процедур и заключение договора подряда.</t>
  </si>
  <si>
    <t>Изменение технических решений по ОРУ 110 кВ подстанции из-за согласования строительства КЛ 110 кВ вместо ВЛ 110 кВ, в связи с отсутствием трассы под воздушную линию.</t>
  </si>
  <si>
    <t>Изменение технических решений, в части организации перезавода 20-ти потребительских кабелей 10 кВ с существующего ЗРУ на новое КРУН ПС 110 "НовоРЭС", с увеличением протяженности трассы кабелей на 300 м.</t>
  </si>
  <si>
    <t>Иное. Оплата аванса по условиям заключённого договора подряда</t>
  </si>
  <si>
    <t>Изменение технических решений, с условием полного погашения подстанции для организации её реконструкции. Срок разработки проекта перенесён на период создания возможности подключения потребителей к другим центрам электроснабжения.</t>
  </si>
  <si>
    <t xml:space="preserve">Изменение технических решений реконструкции сетей 110 кВ, прилегающих к ПС 220 кВ "Бужора" с исключением реконструкции ВЛ 110 кВ "Бужора-Раевская". Объект исключён при корректировкке ИПР 2016 года. </t>
  </si>
  <si>
    <t xml:space="preserve"> Погашение кредиторской задолженности.</t>
  </si>
  <si>
    <t>Досрочное выполнение работ подрядчиком.</t>
  </si>
  <si>
    <t xml:space="preserve">Отклонений нет.Изменение технических решений организации плавки гололёда на проводал ВЛ 110 кВ Западная II – Витаминкомбинат Ii цепь. Объект исключён при корректировкке ИПР 2016 года.  </t>
  </si>
  <si>
    <t>Иное. Выполнение работ за счёт средств полученных по заключенному Соглашению о компенсации затрат на переустройство ВЛ 110 кВ в КЛ 110 кВ в зоне строительства стадиона и парка в г.Краснодаре.</t>
  </si>
  <si>
    <t>Задержка оформления документов на аренду лесных участков для рарасширения просек ВЛ 110 кВ</t>
  </si>
  <si>
    <t>Не проведены торги</t>
  </si>
  <si>
    <t>Задержка оформления документов подрядчиком. По проекту освоения лесов не получено положительное заключение Министерства природных ресурсов.</t>
  </si>
  <si>
    <t>Задержка оформления земельно-правовых документов под установку новой опоры ВЛ 110 кВ</t>
  </si>
  <si>
    <t>Изменение объёмов проектных работ, в результате изменения технических решений. Как следствие задержка выдачи ПСД, позднее проведение торгово-закупочных процедур для заключения договора подряда на СМР.</t>
  </si>
  <si>
    <t>Изменение объёмов проектных работ, в результате изменения ТЗ на проектирование. Как следствие продление срока проведения торгово-закупочных процедур для заключения договора подряда на ПИР. Изменение сроков разработки ПСД.</t>
  </si>
  <si>
    <t>Позднее проведение торгово-закупочных процедур и заключение договора подряда на СМР.</t>
  </si>
  <si>
    <t xml:space="preserve">Объект включён в корректировку ИПР 2016, одобренную СД Общества и находящуюся в Минэнерго РФ на утверждении </t>
  </si>
  <si>
    <t>Досрочное выполнение проектных работ подрядчиком</t>
  </si>
  <si>
    <t>Отсутствие проектно-сметной документации, представленной подрядной организацией на утверждение после устранения замечаний в процессе экспертизы.</t>
  </si>
  <si>
    <t>Изменение технических решений строительства ВЛ 110 кВ на КЛ 110 кВ, в связи с отсутствием трассы под воздушную линию.</t>
  </si>
  <si>
    <t>Иное. Возврат денежных средств по требованию Заказчика</t>
  </si>
  <si>
    <t>Задержка в оформлении документов (ТЗ на проектирование), как следствие позднее проведение закупочных процедур и заключение договора подряда на ПИР.</t>
  </si>
  <si>
    <t>Изменение технических решений реконструкции ПС 110 кВ "Дальняя", с условием полного погашения для организации её реконструкции. Срок разработки проекта перенесён на период создания возможности подключения потребителей к другим центрам электроснабжения.</t>
  </si>
  <si>
    <t>Исполнение обязательствв заключенного договора ТП , погашение кредиторской задолженности.</t>
  </si>
  <si>
    <t>Погашение кредиторской задолженности поставки оборудования и материалов</t>
  </si>
  <si>
    <t>Выполнение работ по ТП</t>
  </si>
  <si>
    <t>Изменение объёмов проектных работ, в результате изменения ТЗ на проектирование. Как следствие продление срока проведения торгово-закупочных процедур для заключения договора подряда на ПИР. Изменение сроков предоставления ПСД на экспертизу.</t>
  </si>
  <si>
    <t xml:space="preserve">Задержка оформления подрядной организацией документов согласования трассы ВЛ 10 кВ с совхозом Победа, администрацией г. Сочи. </t>
  </si>
  <si>
    <t xml:space="preserve">Из-за длительности проведенния конкурсных процедур, была задержка оформления договора с подрядной организацией. Выбранная трасса КЛ 6 кВ направлена на согласование в администрацию г. Туапсе.  </t>
  </si>
  <si>
    <t>Исполнение обязательств по заключенному договору ТП с ЗАО "Таманьнефтегаз"</t>
  </si>
  <si>
    <t>Погашение кредиторской задолженности.</t>
  </si>
  <si>
    <t>Исполнение обязательств по заключенному договору ТП, погашение кредиторской задолженности.</t>
  </si>
  <si>
    <t>Задержка в оформлении документов</t>
  </si>
  <si>
    <t>Исполнение обязательств по заключенному договору ТП, погашение кредиторской задолженности за поставку материалов.</t>
  </si>
  <si>
    <t>Иное. Выполнение работ за счёт средств полученных по заключенному Соглашению с ФКУ "Ространсмодернизация" о компенсации затрат ПАО "Кубаньэнерго" на переустройство ВЛ в зоне развития существующей железнодорожной инфраструктуры общего пользования.</t>
  </si>
  <si>
    <t>Позднее предоставление актов выполненных работ для оформления заявки на оплату.</t>
  </si>
  <si>
    <t>позднее заключение договора</t>
  </si>
  <si>
    <t>Иное. Арендная плата за земельный участок под незавершённым строительством объектом</t>
  </si>
  <si>
    <t xml:space="preserve">Изменение графика оплаты при заключении договора </t>
  </si>
  <si>
    <t>Познее предоставление актов приёмки выполненных работ</t>
  </si>
  <si>
    <t>Изменение объёмов проектных работ, в результате изменения технических решений в составе ТЗ на проектирование, как следствие задержка выдачи ПСД.</t>
  </si>
  <si>
    <t>Позднее проведение торгово-закупочных процедур выбора подрядной организации для выполнения СМР.</t>
  </si>
  <si>
    <t>Задержка оформления документов - ТУ со стороны Ростелеком, обусловило задержку заключения доовора подряда на проектирование</t>
  </si>
  <si>
    <t>Вина подрядчика-несвоевременное устранение замечаний по этапу - Отчёт о проведении предпроектного обследования</t>
  </si>
  <si>
    <t>Задержка в оформлении документов (ТЗ на проектирование), соответсвенно позднее проведение закупочных процедур и заключение договора подряда.</t>
  </si>
  <si>
    <t>Иное. По договору мены с ОАО "Краснодарэнергосбыт" получены помещения, с переводом на счёт 01 Основные средства</t>
  </si>
  <si>
    <t>Погашение кредиторской задолженности ,пополнение аварийного запаса приобретение БКТП</t>
  </si>
  <si>
    <t xml:space="preserve">Иное. Арендная плата за земельный участок под незавершённым строительством объектом. В результате инвентаризации 2005 года Тихорцкими Э.С. были обнаружены 72 здания ЗТП не находящиеся на учёте как основные средства, которые были до установления прав на здание решением суда, поставлены на учёт как незавершенное строительство. </t>
  </si>
  <si>
    <t>Иное. Объект переходящий, приняты акты выполненных в 2015 году  завершающего этапа работ.</t>
  </si>
  <si>
    <t>Иное. Начислена оплата аренды земельного участка под незавершённую строительством ПС 110 кВ</t>
  </si>
  <si>
    <t>Оплата аванса по условиям заключённого договора подряда</t>
  </si>
  <si>
    <t xml:space="preserve">Изменение технических решений организации плавки гололёда на проводах ВЛ 110 кВ Западная II – Витаминкомбинат I цепь. Объект исключён при корректировкке ИПР 2016 года. </t>
  </si>
  <si>
    <t xml:space="preserve">Отсутствие проектно-сметной документации из-за задержки оформления ТЗ на проектирование, как следствие позднее проведение торгово-закупочных процедур, заключение договора подряда на ПИР.  </t>
  </si>
  <si>
    <t>Изменение графика выполнения работ</t>
  </si>
  <si>
    <t>Изменение графика оплаты при заключении договора. 
Скорректирована стоимость СМР в связи с уменьшением объемов работ.</t>
  </si>
  <si>
    <t xml:space="preserve">Иное. Объект включён в корректировку ИПР 2016, одобренную СД Общества </t>
  </si>
  <si>
    <t xml:space="preserve"> По мировому соглашению с Комитетом имущественных отношений администрации МО Майкопский район получены активы по делу А01-1525/2015 от 20.02.2016</t>
  </si>
  <si>
    <t xml:space="preserve">Иное. Приобретение прав на земельные участки включёно в корректировку ИПР 2016, одобренную СД Общества </t>
  </si>
  <si>
    <t xml:space="preserve">Приобретение мотопомп включёно в корректировку ИПР 2016, одобренную СД Общества </t>
  </si>
  <si>
    <t>Иное. Объект 30/34 включён в корректировку ИПР 2016, одобренную СД Общества</t>
  </si>
  <si>
    <t>затраты нематериального характера по НИОКРУ включён в корректировку ИПР 2016, одобренную СД Общества</t>
  </si>
  <si>
    <t xml:space="preserve"> финансирование за счет страхового возмещения для предупреждения аварии в сети 110 кВ из-за падения подмытых паводком опор </t>
  </si>
  <si>
    <t>Идентификатор инвестиционного проекта</t>
  </si>
  <si>
    <t xml:space="preserve">Фактический объем  освоения капитальных вложений на 01.01. 2016г, 
млн.рублей 
(без НДС) </t>
  </si>
  <si>
    <t>План</t>
  </si>
  <si>
    <t>Факт</t>
  </si>
  <si>
    <t>Остаток освоения капитальных вложений 
на  конец отчетного квартала,  
млн рублей 
(без НДС)</t>
  </si>
  <si>
    <t>Отклонение</t>
  </si>
  <si>
    <t>prj_107000_48153</t>
  </si>
  <si>
    <t>prj_107000_48139</t>
  </si>
  <si>
    <t>prj_107000_48166</t>
  </si>
  <si>
    <t>prj_107000_47973</t>
  </si>
  <si>
    <t>prj_107000_48144</t>
  </si>
  <si>
    <t>prj_107000_48145</t>
  </si>
  <si>
    <t>prj_107000_48146</t>
  </si>
  <si>
    <t>prj_107000_48885</t>
  </si>
  <si>
    <t>prj_107000_48893</t>
  </si>
  <si>
    <t>prj_107000_48173</t>
  </si>
  <si>
    <t>prj_107000_48678</t>
  </si>
  <si>
    <t>prj_107000_48679</t>
  </si>
  <si>
    <t>prj_107000_48149</t>
  </si>
  <si>
    <t>prj_107000_48289</t>
  </si>
  <si>
    <t>prj_107000_48290</t>
  </si>
  <si>
    <t>prj_107000_19833</t>
  </si>
  <si>
    <t>prj_107000_48150</t>
  </si>
  <si>
    <t>prj_107000_48151</t>
  </si>
  <si>
    <t>prj_107000_49073</t>
  </si>
  <si>
    <t>prj_107000_49074</t>
  </si>
  <si>
    <t>prj_107000_49078</t>
  </si>
  <si>
    <t>prj_107000_49081</t>
  </si>
  <si>
    <t>prj_107000_19816</t>
  </si>
  <si>
    <t>prj_107000_48154</t>
  </si>
  <si>
    <t>prj_107000_48155</t>
  </si>
  <si>
    <t>prj_107000_49379</t>
  </si>
  <si>
    <t>prj_107000_49380</t>
  </si>
  <si>
    <t>prj_107000_49381</t>
  </si>
  <si>
    <t>prj_107000_48877</t>
  </si>
  <si>
    <t>prj_107000_48878</t>
  </si>
  <si>
    <t>prj_107000_48879</t>
  </si>
  <si>
    <t>prj_107000_48880</t>
  </si>
  <si>
    <t>prj_107000_48881</t>
  </si>
  <si>
    <t>prj_107000_48882</t>
  </si>
  <si>
    <t>prj_107000_48286</t>
  </si>
  <si>
    <t>prj_107000_48160</t>
  </si>
  <si>
    <t>prj_107000_48156</t>
  </si>
  <si>
    <t>prj_107000_10236</t>
  </si>
  <si>
    <t>prj_107000_48157</t>
  </si>
  <si>
    <t>prj_107000_48165</t>
  </si>
  <si>
    <t>prj_107000_48167</t>
  </si>
  <si>
    <t>prj_107000_48883</t>
  </si>
  <si>
    <t>prj_107000_48884</t>
  </si>
  <si>
    <t>prj_107000_49075</t>
  </si>
  <si>
    <t>prj_107000_49079</t>
  </si>
  <si>
    <t>prj_107000_49080</t>
  </si>
  <si>
    <t>prj_107000_49082</t>
  </si>
  <si>
    <t>prj_107000_48170</t>
  </si>
  <si>
    <t>prj_107000_48171</t>
  </si>
  <si>
    <t>prj_107000_49083</t>
  </si>
  <si>
    <t>prj_107000_48143</t>
  </si>
  <si>
    <t>prj_107000_48886</t>
  </si>
  <si>
    <t>prj_107000_48887</t>
  </si>
  <si>
    <t>prj_107000_48889</t>
  </si>
  <si>
    <t>prj_107000_48891</t>
  </si>
  <si>
    <t>prj_107000_48892</t>
  </si>
  <si>
    <t>prj_107000_48894</t>
  </si>
  <si>
    <t>prj_107000_48895</t>
  </si>
  <si>
    <t>prj_107000_48896</t>
  </si>
  <si>
    <t>prj_107000_48897</t>
  </si>
  <si>
    <t>prj_107000_48147</t>
  </si>
  <si>
    <t>prj_107000_48898</t>
  </si>
  <si>
    <t>prj_107000_48899</t>
  </si>
  <si>
    <t>prj_107000_48900</t>
  </si>
  <si>
    <t>prj_107000_48901</t>
  </si>
  <si>
    <t>prj_107000_48903</t>
  </si>
  <si>
    <t>prj_107000_48904</t>
  </si>
  <si>
    <t>prj_107000_48905</t>
  </si>
  <si>
    <t>prj_107000_48906</t>
  </si>
  <si>
    <t>prj_107000_48907</t>
  </si>
  <si>
    <t>prj_107000_48908</t>
  </si>
  <si>
    <t>prj_107000_48910</t>
  </si>
  <si>
    <t>prj_107000_48911</t>
  </si>
  <si>
    <t>prj_107000_48912</t>
  </si>
  <si>
    <t>prj_107000_48913</t>
  </si>
  <si>
    <t>prj_107000_48914</t>
  </si>
  <si>
    <t>prj_107000_48915</t>
  </si>
  <si>
    <t>prj_107000_48176</t>
  </si>
  <si>
    <t>prj_107000_48916</t>
  </si>
  <si>
    <t>prj_107000_48917</t>
  </si>
  <si>
    <t>prj_107000_48918</t>
  </si>
  <si>
    <t>prj_107000_48919</t>
  </si>
  <si>
    <t>prj_107000_48920</t>
  </si>
  <si>
    <t>prj_107000_48921</t>
  </si>
  <si>
    <t>prj_107000_48677</t>
  </si>
  <si>
    <t>prj_107000_48178</t>
  </si>
  <si>
    <t>prj_107000_48179</t>
  </si>
  <si>
    <t>prj_107000_48180</t>
  </si>
  <si>
    <t>prj_107000_48922</t>
  </si>
  <si>
    <t>prj_107000_48187</t>
  </si>
  <si>
    <t>prj_107000_48923</t>
  </si>
  <si>
    <t>prj_107000_48925</t>
  </si>
  <si>
    <t>prj_107000_48926</t>
  </si>
  <si>
    <t>prj_107000_48927</t>
  </si>
  <si>
    <t>prj_107000_48928</t>
  </si>
  <si>
    <t>prj_107000_48929</t>
  </si>
  <si>
    <t>prj_107000_48930</t>
  </si>
  <si>
    <t>prj_107000_48931</t>
  </si>
  <si>
    <t>prj_107000_48979</t>
  </si>
  <si>
    <t>prj_107000_48933</t>
  </si>
  <si>
    <t>prj_107000_48934</t>
  </si>
  <si>
    <t>prj_107000_48935</t>
  </si>
  <si>
    <t>prj_107000_48936</t>
  </si>
  <si>
    <t>prj_107000_48937</t>
  </si>
  <si>
    <t>prj_107000_48938</t>
  </si>
  <si>
    <t>prj_107000_48939</t>
  </si>
  <si>
    <t>prj_107000_48940</t>
  </si>
  <si>
    <t>prj_107000_48941</t>
  </si>
  <si>
    <t>prj_107000_48942</t>
  </si>
  <si>
    <t>prj_107000_48943</t>
  </si>
  <si>
    <t>prj_107000_48189</t>
  </si>
  <si>
    <t>prj_107000_48195</t>
  </si>
  <si>
    <t>prj_107000_48198</t>
  </si>
  <si>
    <t>prj_107000_48976</t>
  </si>
  <si>
    <t>prj_107000_49507</t>
  </si>
  <si>
    <t>prj_107000_48192</t>
  </si>
  <si>
    <t>prj_107000_49076</t>
  </si>
  <si>
    <t>prj_107000_49084</t>
  </si>
  <si>
    <t>prj_107000_48194</t>
  </si>
  <si>
    <t>prj_107000_49077</t>
  </si>
  <si>
    <t>prj_107000_48957</t>
  </si>
  <si>
    <t>prj_107000_48958</t>
  </si>
  <si>
    <t>prj_107000_48959</t>
  </si>
  <si>
    <t>prj_107000_48960</t>
  </si>
  <si>
    <t>prj_107000_48961</t>
  </si>
  <si>
    <t>prj_107000_48962</t>
  </si>
  <si>
    <t>prj_107000_48963</t>
  </si>
  <si>
    <t>prj_107000_48965</t>
  </si>
  <si>
    <t>prj_107000_48966</t>
  </si>
  <si>
    <t>prj_107000_48967</t>
  </si>
  <si>
    <t>prj_107000_48968</t>
  </si>
  <si>
    <t>prj_107000_48969</t>
  </si>
  <si>
    <t>prj_107000_48970</t>
  </si>
  <si>
    <t>prj_107000_48971</t>
  </si>
  <si>
    <t>prj_107000_48972</t>
  </si>
  <si>
    <t>prj_107000_48973</t>
  </si>
  <si>
    <t>prj_107000_48974</t>
  </si>
  <si>
    <t>prj_107000_48975</t>
  </si>
  <si>
    <t>prj_107000_48203</t>
  </si>
  <si>
    <t>0000008.1</t>
  </si>
  <si>
    <t>Год раскрытия информации: 2016год</t>
  </si>
  <si>
    <t xml:space="preserve">Отчет за 2 квартал 2016 года </t>
  </si>
  <si>
    <t xml:space="preserve">об исполнении инвестиционной программы </t>
  </si>
  <si>
    <t xml:space="preserve">     ПАО "Кубаньэнерго"   </t>
  </si>
  <si>
    <t xml:space="preserve">         фирменное наименование субъекта электроэнергетики</t>
  </si>
  <si>
    <t xml:space="preserve">                        период реализации инвестиционной программы</t>
  </si>
  <si>
    <t>Раздел 3. Отчет об исполнении плана освоения капитальных вложений</t>
  </si>
  <si>
    <t>Приложение  № 12</t>
  </si>
  <si>
    <t>к приказу Минэнерго России</t>
  </si>
  <si>
    <t>от «__» _____ 2016 г. №___</t>
  </si>
  <si>
    <t xml:space="preserve"> период реализации инвестиционной программы</t>
  </si>
  <si>
    <t>Приложение  № 14</t>
  </si>
  <si>
    <t>Раздел 6. Отчет о вводе основных средств</t>
  </si>
  <si>
    <t>№ пп</t>
  </si>
  <si>
    <t>Наименование инвестиционного проекта (группы инвестиционных проектов)</t>
  </si>
  <si>
    <t>Идентифика-тор инвестицион-ного проекта</t>
  </si>
  <si>
    <t>Принятие основных средств и нематериальных активов к бухгалтерскому учету</t>
  </si>
  <si>
    <t>Причины неисполнения плана</t>
  </si>
  <si>
    <t>Отклонение от плана ввода основных средств</t>
  </si>
  <si>
    <t>Всего</t>
  </si>
  <si>
    <t>1 квартал</t>
  </si>
  <si>
    <t>2 квартал</t>
  </si>
  <si>
    <t xml:space="preserve">3 квартал </t>
  </si>
  <si>
    <t>4 квартал</t>
  </si>
  <si>
    <t>нематериальные активы</t>
  </si>
  <si>
    <t>основные средства</t>
  </si>
  <si>
    <t>млн рублей (без НДС)</t>
  </si>
  <si>
    <t>МВ×А</t>
  </si>
  <si>
    <t>Мвар</t>
  </si>
  <si>
    <t>км ЛЭП</t>
  </si>
  <si>
    <t>МВт</t>
  </si>
  <si>
    <t>Другое</t>
  </si>
  <si>
    <t>млн рублей
 (без НДС)</t>
  </si>
  <si>
    <t>Год раскрытия информации: 2016 год</t>
  </si>
  <si>
    <t xml:space="preserve">                                                                                                            ПАО "Кубаньэнерго"                                                                                                             </t>
  </si>
  <si>
    <t xml:space="preserve">     период реализации инвестиционной программы</t>
  </si>
  <si>
    <t>1.1.1.</t>
  </si>
  <si>
    <t>1.1.1</t>
  </si>
  <si>
    <t>1.1.2</t>
  </si>
  <si>
    <t>1.1.3</t>
  </si>
  <si>
    <t>1.1.4</t>
  </si>
  <si>
    <t>1.1.5</t>
  </si>
  <si>
    <t>1.1.6</t>
  </si>
  <si>
    <t>1.1.7</t>
  </si>
  <si>
    <t>1.1.8</t>
  </si>
  <si>
    <t>1.1.9</t>
  </si>
  <si>
    <t>1.1.10</t>
  </si>
  <si>
    <t>1.1.11</t>
  </si>
  <si>
    <t>1.1.12</t>
  </si>
  <si>
    <t>1.2.1</t>
  </si>
  <si>
    <t>1.2.2</t>
  </si>
  <si>
    <t>1.2.3</t>
  </si>
  <si>
    <t>1.2.4</t>
  </si>
  <si>
    <t>1.3.1</t>
  </si>
  <si>
    <t>1.3.2</t>
  </si>
  <si>
    <t>1.3.3</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</si>
  <si>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</si>
  <si>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</si>
  <si>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</si>
  <si>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</si>
  <si>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</si>
  <si>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</si>
  <si>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</si>
  <si>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</si>
  <si>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</si>
  <si>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</si>
  <si>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</si>
  <si>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</si>
  <si>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</si>
  <si>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</si>
  <si>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</si>
  <si>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</si>
  <si>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</si>
  <si>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</si>
  <si>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</si>
  <si>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</si>
  <si>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</si>
  <si>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</si>
  <si>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</si>
  <si>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</si>
  <si>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</si>
  <si>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</si>
  <si>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</si>
  <si>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</si>
  <si>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</si>
  <si>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</si>
  <si>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</si>
  <si>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</si>
  <si>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</si>
  <si>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</si>
  <si>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</si>
  <si>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</si>
  <si>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</si>
  <si>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</si>
  <si>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</si>
  <si>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</si>
  <si>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</si>
  <si>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</si>
  <si>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</si>
  <si>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</si>
  <si>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</si>
  <si>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</si>
  <si>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</si>
  <si>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</si>
  <si>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</si>
  <si>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</si>
  <si>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</si>
  <si>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</si>
  <si>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</si>
  <si>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</si>
  <si>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</si>
  <si>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</si>
  <si>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</si>
  <si>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</si>
  <si>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</si>
  <si>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</si>
  <si>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</si>
  <si>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</si>
  <si>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</si>
  <si>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</si>
  <si>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</si>
  <si>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</si>
  <si>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</si>
  <si>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</si>
  <si>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</si>
  <si>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</si>
  <si>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</si>
  <si>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</si>
  <si>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</si>
  <si>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</si>
  <si>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</si>
  <si>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</si>
  <si>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</si>
  <si>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</si>
  <si>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</si>
  <si>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</si>
  <si>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</si>
  <si>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</si>
  <si>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</si>
  <si>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</si>
  <si>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</si>
  <si>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</si>
  <si>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</si>
  <si>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</si>
  <si>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</si>
  <si>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</si>
  <si>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</si>
  <si>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</si>
  <si>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</si>
  <si>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</si>
  <si>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</si>
  <si>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</si>
  <si>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</si>
  <si>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</si>
  <si>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</si>
  <si>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1.5.100</t>
  </si>
  <si>
    <t>1.5.101</t>
  </si>
  <si>
    <t>1.5.102</t>
  </si>
  <si>
    <t>1.5.103</t>
  </si>
  <si>
    <t>1.5.104</t>
  </si>
  <si>
    <t>1.5.105</t>
  </si>
  <si>
    <t>1.5.106</t>
  </si>
  <si>
    <t>1.5.107</t>
  </si>
  <si>
    <t>1.5.108</t>
  </si>
  <si>
    <t>1.5.109</t>
  </si>
  <si>
    <t>1.5.110</t>
  </si>
  <si>
    <t>1.5.111</t>
  </si>
  <si>
    <t>1.5.112</t>
  </si>
  <si>
    <t>1.5.113</t>
  </si>
  <si>
    <t>1.5.114</t>
  </si>
  <si>
    <t>1.5.115</t>
  </si>
  <si>
    <t>1.5.116</t>
  </si>
  <si>
    <t>1.5.117</t>
  </si>
  <si>
    <t>1.5.118</t>
  </si>
  <si>
    <t>1.5.119</t>
  </si>
  <si>
    <t>1.5.120</t>
  </si>
  <si>
    <t>1.5.121</t>
  </si>
  <si>
    <t>1.5.122</t>
  </si>
  <si>
    <t>1.5.123</t>
  </si>
  <si>
    <t>1.5.124</t>
  </si>
  <si>
    <t>1.5.125</t>
  </si>
  <si>
    <t>1.5.126</t>
  </si>
  <si>
    <t>1.5.127</t>
  </si>
  <si>
    <t>1.5.128</t>
  </si>
  <si>
    <t>1.5.129</t>
  </si>
  <si>
    <t>1.5.130</t>
  </si>
  <si>
    <t>1.5.131</t>
  </si>
  <si>
    <t>1.5.132</t>
  </si>
  <si>
    <t>1.5.133</t>
  </si>
  <si>
    <t>1.5.134</t>
  </si>
  <si>
    <t>1.5.135</t>
  </si>
  <si>
    <t>1.5.136</t>
  </si>
  <si>
    <t>1.5.137</t>
  </si>
  <si>
    <t>1.5.138</t>
  </si>
  <si>
    <t>1.5.139</t>
  </si>
  <si>
    <t>1.5.140</t>
  </si>
  <si>
    <t>1.5.141</t>
  </si>
  <si>
    <t>1.5.142</t>
  </si>
  <si>
    <t>1.5.143</t>
  </si>
  <si>
    <t>2.1.1</t>
  </si>
  <si>
    <t>2.1.2</t>
  </si>
  <si>
    <t>2.1.3</t>
  </si>
  <si>
    <t>2.1.4</t>
  </si>
  <si>
    <t>2.1.5</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</si>
  <si>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</si>
  <si>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</si>
  <si>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</si>
  <si>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</si>
  <si>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</si>
  <si>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</si>
  <si>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</si>
  <si>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</si>
  <si>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</si>
  <si>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</si>
  <si>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</si>
  <si>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</si>
  <si>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</si>
  <si>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</si>
  <si>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</si>
  <si>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</si>
  <si>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</si>
  <si>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</si>
  <si>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</si>
  <si>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</si>
  <si>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</si>
  <si>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</si>
  <si>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</si>
  <si>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</si>
  <si>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</si>
  <si>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</si>
  <si>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</si>
  <si>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</si>
  <si>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</si>
  <si>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</si>
  <si>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</si>
  <si>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</si>
  <si>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</si>
  <si>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</si>
  <si>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</si>
  <si>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</si>
  <si>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</si>
  <si>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</si>
  <si>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</si>
  <si>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</si>
  <si>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</si>
  <si>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</si>
  <si>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</si>
  <si>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</si>
  <si>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</si>
  <si>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</si>
  <si>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</si>
  <si>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</si>
  <si>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</si>
  <si>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</si>
  <si>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</si>
  <si>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</si>
  <si>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</si>
  <si>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</si>
  <si>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</si>
  <si>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</si>
  <si>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</si>
  <si>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</si>
  <si>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</si>
  <si>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</si>
  <si>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</si>
  <si>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</si>
  <si>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</si>
  <si>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</si>
  <si>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</si>
  <si>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</si>
  <si>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</si>
  <si>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</si>
  <si>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</si>
  <si>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</si>
  <si>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</si>
  <si>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</si>
  <si>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</si>
  <si>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</si>
  <si>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</si>
  <si>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1.5.144</t>
  </si>
  <si>
    <t>1.5.145</t>
  </si>
  <si>
    <t>Изменение графика ввода</t>
  </si>
  <si>
    <t>Позднее согласование задания на проектирование со стороны Кубанского РДУ (в скорректированной ИПР срок ввода 4 квартал)</t>
  </si>
  <si>
    <t xml:space="preserve">Задержка оформления документов подрядчиком. </t>
  </si>
  <si>
    <t>Ввод объекта осуществлялся в соответствии с скорректированной программой (1 этап ИПР)</t>
  </si>
  <si>
    <t>Внеплановый объект включен в перечень выполняемых в соответствии с решением штаба администрации Краснодарского края по надёжности</t>
  </si>
  <si>
    <t xml:space="preserve">Изменение графика ввода </t>
  </si>
  <si>
    <t xml:space="preserve">Объект включён в корректировку ИПР 2016, одобренную СД Общества </t>
  </si>
  <si>
    <t>пополнение аварийного запаса и приобретение БКТП</t>
  </si>
  <si>
    <t>Объект переходящий, приняты акты выполненных в 2015 году  завершающего этапа работ.</t>
  </si>
  <si>
    <t xml:space="preserve">Ввод объекта осуществлялся в соответствии с скорректированной программой </t>
  </si>
  <si>
    <t>Возврат денежных средств по требованию Заказчика</t>
  </si>
  <si>
    <t xml:space="preserve">Приобретение прав на земельные участки включёно в корректировку ИПР 2016, одобренную СД Общества </t>
  </si>
  <si>
    <t xml:space="preserve"> По договору мены с ОАО "Краснодарэнергосбыт" получены помещения, с переводом на счёт 01 Основные средства</t>
  </si>
  <si>
    <t>М.П.</t>
  </si>
  <si>
    <t>км ВЛ
 1-цеп</t>
  </si>
  <si>
    <t>км ВЛ
 2-цеп</t>
  </si>
  <si>
    <t>км КЛ</t>
  </si>
  <si>
    <t xml:space="preserve"> </t>
  </si>
  <si>
    <t>не требуется</t>
  </si>
  <si>
    <t>1.6.</t>
  </si>
  <si>
    <t>+</t>
  </si>
  <si>
    <t>1.7.</t>
  </si>
  <si>
    <t>1.8.</t>
  </si>
  <si>
    <t>ОПУ и ЗРУ</t>
  </si>
  <si>
    <t>2.3.</t>
  </si>
  <si>
    <t>2.4.</t>
  </si>
  <si>
    <t>2.5.</t>
  </si>
  <si>
    <t>2.6.</t>
  </si>
  <si>
    <t>2.7.</t>
  </si>
  <si>
    <t>2.8.</t>
  </si>
  <si>
    <t>2.9.</t>
  </si>
  <si>
    <t>2.10</t>
  </si>
  <si>
    <t>prj_107000_48191</t>
  </si>
  <si>
    <t>2.11</t>
  </si>
  <si>
    <t>prj_107000_48193</t>
  </si>
  <si>
    <r>
      <rPr>
        <vertAlign val="superscript"/>
        <sz val="11"/>
        <color indexed="8"/>
        <rFont val="Times New Roman"/>
        <family val="1"/>
        <charset val="204"/>
      </rPr>
      <t>1)</t>
    </r>
    <r>
      <rPr>
        <sz val="11"/>
        <color indexed="8"/>
        <rFont val="Times New Roman"/>
        <family val="1"/>
        <charset val="204"/>
      </rPr>
      <t xml:space="preserve"> Все показатели, кроме фактических значений заполняются в соответствии с утвержденной инвестиционной программой.</t>
    </r>
  </si>
  <si>
    <r>
      <rPr>
        <vertAlign val="superscript"/>
        <sz val="11"/>
        <color indexed="8"/>
        <rFont val="Times New Roman"/>
        <family val="1"/>
        <charset val="204"/>
      </rPr>
      <t xml:space="preserve">2) </t>
    </r>
    <r>
      <rPr>
        <sz val="11"/>
        <color indexed="8"/>
        <rFont val="Times New Roman"/>
        <family val="1"/>
        <charset val="204"/>
      </rPr>
      <t>Технические характеристики проекта заполняются в соответствии с утвержденной инвестиционной программой.</t>
    </r>
  </si>
  <si>
    <r>
      <rPr>
        <vertAlign val="superscript"/>
        <sz val="11"/>
        <color indexed="8"/>
        <rFont val="Times New Roman"/>
        <family val="1"/>
        <charset val="204"/>
      </rPr>
      <t>3)</t>
    </r>
    <r>
      <rPr>
        <sz val="11"/>
        <color indexed="8"/>
        <rFont val="Times New Roman"/>
        <family val="1"/>
        <charset val="204"/>
      </rPr>
      <t xml:space="preserve"> Сроки реализации проекта заполняются как прогнозные (фактические) сроки на дату заполнения отчета.</t>
    </r>
  </si>
  <si>
    <r>
      <rPr>
        <vertAlign val="superscript"/>
        <sz val="11"/>
        <color indexed="8"/>
        <rFont val="Times New Roman"/>
        <family val="1"/>
        <charset val="204"/>
      </rPr>
      <t>4)</t>
    </r>
    <r>
      <rPr>
        <sz val="11"/>
        <color indexed="8"/>
        <rFont val="Times New Roman"/>
        <family val="1"/>
        <charset val="204"/>
      </rPr>
      <t xml:space="preserve"> Указывается знак "+" при наличии или знак "-" при отсутствии документации, оформленной в порядке установленном законодательством Российской Федерации, по состоянию на отчетную дату .</t>
    </r>
  </si>
  <si>
    <r>
      <rPr>
        <vertAlign val="superscript"/>
        <sz val="11"/>
        <rFont val="Times New Roman"/>
        <family val="1"/>
        <charset val="204"/>
      </rPr>
      <t xml:space="preserve">5) </t>
    </r>
    <r>
      <rPr>
        <sz val="11"/>
        <rFont val="Times New Roman"/>
        <family val="1"/>
        <charset val="204"/>
      </rPr>
      <t>Указывается знак "+" при наличии  или знак "-" при отсутствии утвержденной в соответствии с законодательством о градостроительной деятельности проектной документации. Если подготовка проектной документации не требуется, то указывается "Не требуется".</t>
    </r>
  </si>
  <si>
    <r>
      <rPr>
        <vertAlign val="superscript"/>
        <sz val="11"/>
        <rFont val="Times New Roman"/>
        <family val="1"/>
        <charset val="204"/>
      </rPr>
      <t>6)</t>
    </r>
    <r>
      <rPr>
        <sz val="11"/>
        <rFont val="Times New Roman"/>
        <family val="1"/>
        <charset val="204"/>
      </rPr>
      <t xml:space="preserve"> Указывается знак "+" при наличии или знак "-" при отсутствии положительного заключения экспертизы проектной документации. Если в соответствии с законодательством о градостроительной деятельности экспертиза в отношении проектной документации объекта капитального строительства, предусмотренного инвестиционным проектом, не проводится, то указывается "Не требуется".</t>
    </r>
  </si>
  <si>
    <r>
      <rPr>
        <vertAlign val="superscript"/>
        <sz val="11"/>
        <rFont val="Times New Roman"/>
        <family val="1"/>
        <charset val="204"/>
      </rPr>
      <t xml:space="preserve">7) </t>
    </r>
    <r>
      <rPr>
        <sz val="11"/>
        <rFont val="Times New Roman"/>
        <family val="1"/>
        <charset val="204"/>
      </rPr>
      <t>Указывается знак "+" при наличии или знак "-" при отсутствии правоустанавливающих документов на земельный участок. Если для реализации инвестиционного проекта требуется наличие правоустанавливающих документов на несколько земельных участков, то знак "+" ставится при наличии правоустанавливающих документов на все земельные участки, в противном случае ставится знак "-". Если  в соответствии с законодательством Российской Федерации оформление правоустанавливающих документов на земельный участок (участки) не требуется, то указывается "Не требуется".</t>
    </r>
  </si>
  <si>
    <r>
      <rPr>
        <vertAlign val="superscript"/>
        <sz val="11"/>
        <rFont val="Times New Roman"/>
        <family val="1"/>
        <charset val="204"/>
      </rPr>
      <t>8)</t>
    </r>
    <r>
      <rPr>
        <sz val="11"/>
        <rFont val="Times New Roman"/>
        <family val="1"/>
        <charset val="204"/>
      </rPr>
      <t xml:space="preserve"> Указывается знак "+" при наличии или знак "-" при отсутствии оформленного в соответствии с законодательством о градостроительной деятельности разрешения на строительство, действующего на отчетную дату . Если  получение разрешения на строительство не требуется, то указывается "Не требуется".".</t>
    </r>
  </si>
  <si>
    <t>Приложение  № 18</t>
  </si>
  <si>
    <t>Раздел 8. Отчет о техническом состоянии объекта</t>
  </si>
  <si>
    <t>Отчет за 2 квартал 2016 года</t>
  </si>
  <si>
    <t>ПАО "Кубаньэнерго</t>
  </si>
  <si>
    <r>
      <rPr>
        <b/>
        <sz val="14"/>
        <color theme="1"/>
        <rFont val="Times New Roman"/>
        <family val="1"/>
        <charset val="204"/>
      </rPr>
      <t xml:space="preserve">на период  </t>
    </r>
    <r>
      <rPr>
        <b/>
        <u/>
        <sz val="14"/>
        <color theme="1"/>
        <rFont val="Times New Roman"/>
        <family val="1"/>
        <charset val="204"/>
      </rPr>
      <t>2016</t>
    </r>
  </si>
  <si>
    <t>Приложение  № 16</t>
  </si>
  <si>
    <t>Отчет за 2 квартал года 2016</t>
  </si>
  <si>
    <t xml:space="preserve">                                                                                                                                                                           ПАО "Кубаньэнерго"                                                                                                                                                                             </t>
  </si>
  <si>
    <t>Раздел 5. Отчет о вводе объектов (мощностей) в эксплуатацию</t>
  </si>
  <si>
    <t>№ п/п</t>
  </si>
  <si>
    <t>Наименование направления/ инвестиционного проекта</t>
  </si>
  <si>
    <t>Ввод мощностей в эксплуатацию</t>
  </si>
  <si>
    <t xml:space="preserve">План </t>
  </si>
  <si>
    <t>3 квартал</t>
  </si>
  <si>
    <t>1.1.13</t>
  </si>
  <si>
    <t>1.1.14</t>
  </si>
  <si>
    <t>1.1.15</t>
  </si>
  <si>
    <t>Позднее оформление документов</t>
  </si>
  <si>
    <t>ячейка 10 кВ - 1 шт, выпрямительная установка - 1 шт, разъединители 110 кВ - 2 шт, ЗКР - 1 шт</t>
  </si>
  <si>
    <t>48,00 ГА</t>
  </si>
  <si>
    <t>129,20 ГА</t>
  </si>
  <si>
    <t>180,00 ГА</t>
  </si>
  <si>
    <t>Длительное оформление земельно-правой документации</t>
  </si>
  <si>
    <t>1,00 шт.</t>
  </si>
  <si>
    <t>prj_107000_48902</t>
  </si>
  <si>
    <t>prj_107000_48287</t>
  </si>
  <si>
    <t>prj_107000_48288</t>
  </si>
  <si>
    <t>3,00 комплекта</t>
  </si>
  <si>
    <t>1,00 комплект</t>
  </si>
  <si>
    <t>2,00 комплекта</t>
  </si>
  <si>
    <t>31,00 шт.</t>
  </si>
  <si>
    <t>2,00 шт.</t>
  </si>
  <si>
    <t>1,00 система</t>
  </si>
  <si>
    <t>prj_107000_49508</t>
  </si>
  <si>
    <t>prj_107000_49509</t>
  </si>
  <si>
    <t xml:space="preserve">Реконструкция ВЛ-10кВ от ПС 110/35/10 кВ "Ильская" фидер "ИЛ-1" в Северском районе, пгт.Ильский, 1501940  </t>
  </si>
  <si>
    <t>Льготное технологическое присоединение от 15 кВт до 150 кВт  (2016 год)</t>
  </si>
  <si>
    <t>Выполнеие работ по ТП</t>
  </si>
  <si>
    <t>Льготное технологическое присоединение до 15 кВт (2016 год)</t>
  </si>
  <si>
    <t>319,00 точек учета</t>
  </si>
  <si>
    <t>1829,00 точек учета</t>
  </si>
  <si>
    <t xml:space="preserve">Технологическое присоединение к электрическим сетям ОАО «Кубаньэнерго» энергопринимающих устройств заявителя ООО «Черномор» – Многоквартирный жилой дом по адресу: Краснодарскимй край, город-курорт Сочи, ул. Крымская (кадастровый номер участка 23:49:0201005:17)
</t>
  </si>
  <si>
    <r>
      <rPr>
        <vertAlign val="superscript"/>
        <sz val="14"/>
        <rFont val="Times New Roman"/>
        <family val="1"/>
        <charset val="204"/>
      </rPr>
      <t>1)</t>
    </r>
    <r>
      <rPr>
        <sz val="14"/>
        <rFont val="Times New Roman"/>
        <family val="1"/>
        <charset val="204"/>
      </rPr>
      <t xml:space="preserve"> Все показатели, кроме фактических значений заполняются в соответствии с утвержденной инвестиционной программой.".</t>
    </r>
  </si>
  <si>
    <t>Заместитель генерального директора по инвестиционной деятельности</t>
  </si>
  <si>
    <t>А.В. Голов</t>
  </si>
  <si>
    <r>
      <rPr>
        <b/>
        <sz val="14"/>
        <color theme="1"/>
        <rFont val="Times New Roman"/>
        <family val="1"/>
        <charset val="204"/>
      </rPr>
      <t xml:space="preserve">на период </t>
    </r>
    <r>
      <rPr>
        <b/>
        <u/>
        <sz val="14"/>
        <color theme="1"/>
        <rFont val="Times New Roman"/>
        <family val="1"/>
        <charset val="204"/>
      </rPr>
      <t xml:space="preserve">                            2016                                                   _</t>
    </r>
  </si>
  <si>
    <t>Приложение  № 15</t>
  </si>
  <si>
    <t xml:space="preserve">                                                                                                                                                                                  ПАО "Кубаньэнерго"                                                                                                                                                                             </t>
  </si>
  <si>
    <t>на период  _________________________________________</t>
  </si>
  <si>
    <t>Раздел 4. Отчёт о постановке объектов электросетевого хозяйства под напряжение</t>
  </si>
  <si>
    <t xml:space="preserve"> Наименование направления/ инвестиционного проекта</t>
  </si>
  <si>
    <t>Приложение  № 17</t>
  </si>
  <si>
    <t>Раздел 7. Отчёт о выводе мощностей из эксплуатации</t>
  </si>
  <si>
    <t>Вывод мощностей из эксплуатации</t>
  </si>
  <si>
    <t>км</t>
  </si>
  <si>
    <t>Мвт</t>
  </si>
  <si>
    <t>от «___»________2010 г. №____</t>
  </si>
  <si>
    <t>Форма представления показателей финансовой отчетности 
(представляется ежеквартально)</t>
  </si>
  <si>
    <t>Финансовые показатели за отчетный период [2 квартал 2016 года]</t>
  </si>
  <si>
    <t>Утверждаю</t>
  </si>
  <si>
    <t>Исполняющий обязанности</t>
  </si>
  <si>
    <t>генерального  директора</t>
  </si>
  <si>
    <t>ПАО "Кубаньэнерго"</t>
  </si>
  <si>
    <t>Э.Г. Армаганян</t>
  </si>
  <si>
    <t>«___»________ 20__ года</t>
  </si>
  <si>
    <t>Наименование показателя</t>
  </si>
  <si>
    <t xml:space="preserve">Метод учета </t>
  </si>
  <si>
    <t>На конец 2 квартала 2016 года/ За 2 квартал 2016 года</t>
  </si>
  <si>
    <t>На конец 2015 года/               За 2015 год</t>
  </si>
  <si>
    <t>Выручка</t>
  </si>
  <si>
    <t>Чистая прибыль</t>
  </si>
  <si>
    <t xml:space="preserve">Направления распределения чистой прибыли: </t>
  </si>
  <si>
    <t>дивиденды</t>
  </si>
  <si>
    <t xml:space="preserve">другое (расшифровать) </t>
  </si>
  <si>
    <t>EBITDA</t>
  </si>
  <si>
    <t xml:space="preserve">Дебиторская задолженность, в т.ч.: </t>
  </si>
  <si>
    <t xml:space="preserve">    покупатели и заказчики</t>
  </si>
  <si>
    <t xml:space="preserve">    авансы выданные</t>
  </si>
  <si>
    <t>Собственный капитал</t>
  </si>
  <si>
    <t xml:space="preserve">Заемный капитал (долгосрочные обязательства), в т.ч.: </t>
  </si>
  <si>
    <t>кредиты</t>
  </si>
  <si>
    <t>облигационные займы</t>
  </si>
  <si>
    <t>займы организаций</t>
  </si>
  <si>
    <t xml:space="preserve">прочее </t>
  </si>
  <si>
    <t>Краткосрочные обязательства, в т.ч.:</t>
  </si>
  <si>
    <t>кредиты и займы</t>
  </si>
  <si>
    <t xml:space="preserve">кредиторская задолженность, в т.ч.: </t>
  </si>
  <si>
    <t xml:space="preserve"> по строительству</t>
  </si>
  <si>
    <t>по ремонтам</t>
  </si>
  <si>
    <t>Сумма процентов, выплаченых по кредитам и займам</t>
  </si>
  <si>
    <t>Оценка обеспеченности инвестиционных программ</t>
  </si>
  <si>
    <t>Всего потребность в финансировании инвестиционной программы</t>
  </si>
  <si>
    <t>Профинансировано на отчетную дату</t>
  </si>
  <si>
    <t xml:space="preserve">Обеспеченность источниками финансирования </t>
  </si>
  <si>
    <t>Дефицит финансирования</t>
  </si>
  <si>
    <t xml:space="preserve">Оценка кредитного потенциала </t>
  </si>
  <si>
    <t xml:space="preserve">Собственная оценка кредитного потенциала: </t>
  </si>
  <si>
    <t xml:space="preserve">    на 2011 г. </t>
  </si>
  <si>
    <t xml:space="preserve">    на период 2011-2013 гг.</t>
  </si>
  <si>
    <t>Пояснения по расчету кредитного потенциала</t>
  </si>
  <si>
    <t xml:space="preserve">Заместитель генерального директора                                                 </t>
  </si>
  <si>
    <t>по экономике и финансам</t>
  </si>
  <si>
    <t>О.В. Очередько</t>
  </si>
  <si>
    <t>Заместитель генерального директора</t>
  </si>
  <si>
    <t>по инвестиционной деятельности</t>
  </si>
  <si>
    <t>Приложение  №  8</t>
  </si>
  <si>
    <t>от «24» марта 2010 г. № 114</t>
  </si>
  <si>
    <t>Утверждаю:</t>
  </si>
  <si>
    <t>Генеральный директор ПАО "Кубаньэнерго"</t>
  </si>
  <si>
    <t>А.И. Гаврилов______________________________</t>
  </si>
  <si>
    <t>«___»________ 2016 года</t>
  </si>
  <si>
    <t>Источник финансирования</t>
  </si>
  <si>
    <t>Объем финансирования
 [2016]</t>
  </si>
  <si>
    <t>Причины отклонений</t>
  </si>
  <si>
    <t>план*</t>
  </si>
  <si>
    <t>факт**</t>
  </si>
  <si>
    <t>Собственные средства</t>
  </si>
  <si>
    <t>Прибыль, направляемая на инвестиции:</t>
  </si>
  <si>
    <t>в т.ч. инвестиционная составляющая в тарифе</t>
  </si>
  <si>
    <t>1.1.2.</t>
  </si>
  <si>
    <t xml:space="preserve">в т.ч. прибыль со свободного сектора </t>
  </si>
  <si>
    <t>1.1.3.</t>
  </si>
  <si>
    <t>в т.ч. от технологического присоединения (для электросетевых компаний)</t>
  </si>
  <si>
    <t>1.1.3.1.</t>
  </si>
  <si>
    <t>в т.ч. от технологического присоединения генерации</t>
  </si>
  <si>
    <t>1.1.3.2.</t>
  </si>
  <si>
    <t>в т.ч. от технологического присоединения потребителей</t>
  </si>
  <si>
    <t>1.1.4.</t>
  </si>
  <si>
    <t>Прочая прибыль</t>
  </si>
  <si>
    <t>Амортизация</t>
  </si>
  <si>
    <t>1.2.1.</t>
  </si>
  <si>
    <t>Амортизация, учтенная в тарифе</t>
  </si>
  <si>
    <t>1.2.2.</t>
  </si>
  <si>
    <t>Прочая амортизация</t>
  </si>
  <si>
    <t>1.2.3.</t>
  </si>
  <si>
    <t>Недоиспользованная амортизация прошлых лет</t>
  </si>
  <si>
    <t>Возврат НДС</t>
  </si>
  <si>
    <t>Прочие собственные средства</t>
  </si>
  <si>
    <t xml:space="preserve">1.4.1. </t>
  </si>
  <si>
    <t xml:space="preserve">в т.ч. Средства от доп. эмиссии акций </t>
  </si>
  <si>
    <t xml:space="preserve">1.4.2. </t>
  </si>
  <si>
    <t>в т.ч.Технологическое присоединения мощностью до 15 кВт.</t>
  </si>
  <si>
    <t xml:space="preserve">1.4.3. </t>
  </si>
  <si>
    <t>в т.ч. Прочие собственные</t>
  </si>
  <si>
    <t>Остаток собственных средств на начало года</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</si>
  <si>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</si>
  <si>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</si>
  <si>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</si>
  <si>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</si>
  <si>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</si>
  <si>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</si>
  <si>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</si>
  <si>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Прочие привлеченные средства</t>
  </si>
  <si>
    <t>ВСЕГО источников финансирования</t>
  </si>
  <si>
    <t>* план в соответствии с утвержденной инвестиционной программой</t>
  </si>
  <si>
    <t>** накопленным итогом за год</t>
  </si>
  <si>
    <t xml:space="preserve">   А.В. Голов</t>
  </si>
  <si>
    <t>Начальник управления инвестиций</t>
  </si>
  <si>
    <t>С.О. Тельнов</t>
  </si>
  <si>
    <t>ПИР</t>
  </si>
  <si>
    <t>0</t>
  </si>
  <si>
    <t>СМР</t>
  </si>
  <si>
    <t>Приложение  № 10</t>
  </si>
  <si>
    <t>Отчет за 2  квартал года 2016</t>
  </si>
  <si>
    <t xml:space="preserve">                                                                                                                                                                                      ПАО "Кубаньэнерго"                                                                                                                                                                         </t>
  </si>
  <si>
    <r>
      <rPr>
        <b/>
        <sz val="14"/>
        <color theme="1"/>
        <rFont val="Times New Roman"/>
        <family val="1"/>
        <charset val="204"/>
      </rPr>
      <t xml:space="preserve">на период </t>
    </r>
    <r>
      <rPr>
        <b/>
        <u/>
        <sz val="14"/>
        <color theme="1"/>
        <rFont val="Times New Roman"/>
        <family val="1"/>
        <charset val="204"/>
      </rPr>
      <t xml:space="preserve">          1 полугодие 2016  года</t>
    </r>
  </si>
  <si>
    <t xml:space="preserve"> Наименование инвестиционного проекта (группы инвестиционных проектов)</t>
  </si>
  <si>
    <t>Полная сметная стоимость инвестиционного проекта в соответствии с утвержденной проектной документацией</t>
  </si>
  <si>
    <t xml:space="preserve">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</si>
  <si>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</si>
  <si>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 xml:space="preserve">Фактический объем финансирования на  01.01. года N, млн рублей 
(с НДС) </t>
  </si>
  <si>
    <t xml:space="preserve">Остаток финансирования капитальных вложений 
на  01.01. года N  в прогнозных ценах соответствующих лет,  млн рублей (с НДС) </t>
  </si>
  <si>
    <t>Объем финансирования, млн рублей (с НДС)</t>
  </si>
  <si>
    <t xml:space="preserve">Остаток финансирования капитальных вложений 
на  01.01. года N+1  в прогнозных ценах соответствующих лет,  млн рублей (с НДС) </t>
  </si>
  <si>
    <t>Отклонение от плана финансирования отчетного квартала</t>
  </si>
  <si>
    <t>млн рублей
 (с НДС)</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</si>
  <si>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</si>
  <si>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</si>
  <si>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</si>
  <si>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 Иное. Оплата аренды земельного участка под незавершённую строительством ПС 110 кВ</t>
  </si>
  <si>
    <t xml:space="preserve">Перевыполнение в части финансирования - погашение кредиторской задолженности. Перевыполнение в части освоения - выполнение работ на дополнительных объектах  по заключённым договорам ТП льготной группы  лиц  (по  ПП РФ от 27.12.2004 N 861 (ред. от 07.03.2014) </t>
  </si>
  <si>
    <t>Иное. По мировому соглашению с Комитетом имущественных отношений администрации МО Майкопский район получены эл. объекты, с переводом на счёт 01 Основные средства</t>
  </si>
  <si>
    <t xml:space="preserve">Иное. Приобретение прав на земельные участки включёно в корректировку ИПР 2016, одобренную СД Общества и находящуюся в Минэнерго РФ на утверждении </t>
  </si>
  <si>
    <t>Погашение кредиторской задолженности за выполненые работы для предупреждения развития аварии в сети 110 кВ из-за падения подмытых паводком опор</t>
  </si>
  <si>
    <t>Приложение  № 11</t>
  </si>
  <si>
    <t>Год раскрытия информации:  2016 год</t>
  </si>
  <si>
    <t xml:space="preserve">                             ПАО "Кубаньэнерго"                                                                                                                                                               </t>
  </si>
  <si>
    <r>
      <rPr>
        <b/>
        <sz val="14"/>
        <color theme="1"/>
        <rFont val="Times New Roman"/>
        <family val="1"/>
        <charset val="204"/>
      </rPr>
      <t xml:space="preserve">на период </t>
    </r>
    <r>
      <rPr>
        <b/>
        <u/>
        <sz val="14"/>
        <color theme="1"/>
        <rFont val="Times New Roman"/>
        <family val="1"/>
        <charset val="204"/>
      </rPr>
      <t xml:space="preserve"> 1 полугодие 2016года</t>
    </r>
  </si>
  <si>
    <t xml:space="preserve">Раздел 2. Отчет об исполнении плана финансирования в разрезе источников финансирования </t>
  </si>
  <si>
    <t>Отчетный квартал</t>
  </si>
  <si>
    <t>Общий плановый объем финансирования, в том числе за счет:</t>
  </si>
  <si>
    <t>федерального бюджета</t>
  </si>
  <si>
    <t>бюджетов субъектов Российской Федерации</t>
  </si>
  <si>
    <t>средств, полученных от оказания услуг по регулируемым государством ценам (тарифам)</t>
  </si>
  <si>
    <t>иных источников финансирования</t>
  </si>
  <si>
    <t>Общий фактический объем финансирования, в том числе за счет:</t>
  </si>
  <si>
    <t>Приложение  № 13</t>
  </si>
  <si>
    <t xml:space="preserve">                                                                                         на период   1 полугодие  2016                                                                   </t>
  </si>
  <si>
    <t xml:space="preserve">Раздел 4. Отчет об исполнении основных этапов работ по реализации инвестиционной программы </t>
  </si>
  <si>
    <t>Плановый объем финансирования, млн рублей</t>
  </si>
  <si>
    <t>Фактически профинансировано, млн рублей</t>
  </si>
  <si>
    <t>Оклонение фактического объема финансирования от планового, млн рублей</t>
  </si>
  <si>
    <t>Фактически освоено (закрыто актами выполненных работ), млн рублей</t>
  </si>
  <si>
    <t>оборудование и материалы</t>
  </si>
  <si>
    <t>прочие</t>
  </si>
  <si>
    <t xml:space="preserve">Источники финансирования инвестиционной программы ПАО "Кубаньэнерго" за 6 месяцев 2016 г., млн. рублей 
</t>
  </si>
  <si>
    <t>за 1 полугодие 2016 год</t>
  </si>
  <si>
    <t>за 1 полугодие 2016</t>
  </si>
  <si>
    <t>Планируемые технические характеристики</t>
  </si>
  <si>
    <t>Сроки реализации проекта</t>
  </si>
  <si>
    <t>Наличие исходно-разрешительной документации</t>
  </si>
  <si>
    <t>год начала  реализации инвестицион-ного проекта</t>
  </si>
  <si>
    <t>год окончания реализации инвестицион-ного проекта</t>
  </si>
  <si>
    <t>Планируемый срок начала доставки мощности генерирующего объекта в соотвествии с договором по поставке мощности (чч.мм.гггг)*</t>
  </si>
  <si>
    <t>Утвержденная  
проектная
документация
(+;-; Не требуется)</t>
  </si>
  <si>
    <t>Наличие положительного заключения 
экспертизы проектной документации (+;-; Не требуется)</t>
  </si>
  <si>
    <t>Наличие  правоустанав-ливающих документов на земельный участок
(+;-; Не требуется)</t>
  </si>
  <si>
    <t>Разрешение 
на строи-
тельство (+;-; Не требуется)</t>
  </si>
  <si>
    <t>Раздел 1. Отчет об исполнении плана финансирования  инвестиционной программы</t>
  </si>
  <si>
    <t xml:space="preserve">Приобретение мотопомп включено в корректировку ИПР 2016, одобренную СД Общества </t>
  </si>
  <si>
    <t>Отчет об исполнении количественных показателей инвестиционной программы и достигнутых результатов в части, касающейся расширения пропускной способности, снижения потерь в сетях и увеличения резерва для присоединения потребителей ПАО "Кубаньэнерго" 
за 1 полугодие 2016 г.</t>
  </si>
  <si>
    <t xml:space="preserve">Месторасположение центра питания: субъект Российской Федерации, район, ближайший населенный пункт </t>
  </si>
  <si>
    <t xml:space="preserve">Установленная мощность центра питания, МВА </t>
  </si>
  <si>
    <t xml:space="preserve">Фактический резерв мощности для присоединения новых потребителей, кВт      </t>
  </si>
  <si>
    <t xml:space="preserve"> Фактическое расширение пропускной способности, кВт     </t>
  </si>
  <si>
    <t xml:space="preserve">Фактическое снижение потерь, кВт*ч/год  </t>
  </si>
  <si>
    <t xml:space="preserve">факт года N - 1 </t>
  </si>
  <si>
    <t>Республика Адыгея. 
МО г. Адыгейск</t>
  </si>
  <si>
    <t>29 904
(14 952)*</t>
  </si>
  <si>
    <t>* - величина резерва мощности для присоединения нагрузки по III категории надежности электроснабжения, в скобках - по I и II категории</t>
  </si>
  <si>
    <t xml:space="preserve">Полная сметная стоимость инвестиционного проекта в соответствии с утвержденной проектной документацией в базисном уровне цен, млн рублей </t>
  </si>
  <si>
    <t>1 шт</t>
  </si>
  <si>
    <t>1,00система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</si>
</sst>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8" formatCode="#,##0.00&quot;р.&quot;;[Red]\-#,##0.00&quot;р.&quot;"/>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_-[$$-1009]* #,##0.00_-;\-[$$-1009]* #,##0.00_-;_-[$$-1009]* &quot;-&quot;??_-;_-@_-"/>
    <numFmt numFmtId="167" formatCode="0.0%"/>
    <numFmt numFmtId="168" formatCode="#,##0.0_);\(#,##0.0\)"/>
    <numFmt numFmtId="169" formatCode="\t0.00%"/>
    <numFmt numFmtId="170" formatCode="#,##0.0_);[Red]\(#,##0.0\)"/>
    <numFmt numFmtId="171" formatCode="\t#\ ??/??"/>
    <numFmt numFmtId="172" formatCode="_-* #,##0.00[$€-1]_-;\-* #,##0.00[$€-1]_-;_-* &quot;-&quot;??[$€-1]_-"/>
    <numFmt numFmtId="173" formatCode="[Magenta]\ &quot;Ошибка&quot;;[Magenta]\ &quot;Ошибка&quot;;[Blue]\ &quot;OK&quot;"/>
    <numFmt numFmtId="174" formatCode="\£\ #,##0_);[Red]\(\£\ #,##0\)"/>
    <numFmt numFmtId="175" formatCode="\¥\ #,##0_);[Red]\(\¥\ #,##0\)"/>
    <numFmt numFmtId="176" formatCode="0.00;0;"/>
    <numFmt numFmtId="177" formatCode="0.0"/>
    <numFmt numFmtId="178" formatCode="#,##0.0;\(#,##0.0\)"/>
    <numFmt numFmtId="179" formatCode="#,##0.00;\(#,##0.00\)"/>
    <numFmt numFmtId="180" formatCode="_(&quot;$&quot;* #,##0_);_(&quot;$&quot;* \(#,##0\);_(&quot;$&quot;* &quot;-&quot;_);_(@_)"/>
    <numFmt numFmtId="181" formatCode="_(&quot;$&quot;* #,##0.00_);_(&quot;$&quot;* \(#,##0.00\);_(&quot;$&quot;* &quot;-&quot;??_);_(@_)"/>
    <numFmt numFmtId="182" formatCode="_(* #,##0_);_(* \(#,##0\);_(* &quot;-&quot;??_);_(@_)"/>
    <numFmt numFmtId="183" formatCode="#,##0;[Red]#,##0"/>
    <numFmt numFmtId="184" formatCode="&quot;\&quot;#,##0;[Red]\-&quot;\&quot;#,##0"/>
    <numFmt numFmtId="185" formatCode="0.0_)"/>
    <numFmt numFmtId="186" formatCode="0.0%_);\(0.0%\)"/>
    <numFmt numFmtId="187" formatCode="\£#,##0_);\(\£#,##0\)"/>
    <numFmt numFmtId="188" formatCode="_(* #,##0_);_(* \(#,##0\);_(* &quot;-&quot;_);_(@_)"/>
    <numFmt numFmtId="189" formatCode="0.0000000"/>
    <numFmt numFmtId="190" formatCode="General_)"/>
    <numFmt numFmtId="191" formatCode="0.000000000"/>
    <numFmt numFmtId="192" formatCode="0.0000000000"/>
    <numFmt numFmtId="193" formatCode="0.00000000000"/>
    <numFmt numFmtId="194" formatCode="&quot;$&quot;#,##0_);\(&quot;$&quot;#,##0\)"/>
    <numFmt numFmtId="195" formatCode="_-* #,##0_$_-;\-* #,##0_$_-;_-* &quot;-&quot;_$_-;_-@_-"/>
    <numFmt numFmtId="196" formatCode="#,##0.00_);\(#,##0.00\);@_)"/>
    <numFmt numFmtId="197" formatCode="#,##0.000_);\(#,##0.000\);@_)"/>
    <numFmt numFmtId="198" formatCode="_(* #,##0.00_);_(* \(#,##0.00\);_(* &quot;-&quot;??_);_(@_)"/>
    <numFmt numFmtId="199" formatCode="0_);\(0\)"/>
    <numFmt numFmtId="200" formatCode="#,##0.0;[Red]\(#,##0.0\)"/>
    <numFmt numFmtId="201" formatCode="#,##0;[Red]\(#,##0\)"/>
    <numFmt numFmtId="202" formatCode="* \(#,##0\);* #,##0_);&quot;-&quot;??_);@"/>
    <numFmt numFmtId="203" formatCode="0.00_);\(0.00\);0.00"/>
    <numFmt numFmtId="204" formatCode="&quot;$&quot;#,##0_);[Red]\(&quot;$&quot;#,##0\)"/>
    <numFmt numFmtId="205" formatCode="_(* #,##0.00_);[Red]_(* \(#,##0.00\);_(* &quot;-&quot;??_);_(@_)"/>
    <numFmt numFmtId="206" formatCode="_(&quot;$&quot;* #,##0.00_);_(&quot;$&quot;* \(#,##0.00\);@_)"/>
    <numFmt numFmtId="207" formatCode="_(&quot;$&quot;* #,##0.000_);_(&quot;$&quot;* \(#,##0.000\);@_)"/>
    <numFmt numFmtId="208" formatCode="_-* #,##0.00&quot;$&quot;_-;\-* #,##0.00&quot;$&quot;_-;_-* &quot;-&quot;??&quot;$&quot;_-;_-@_-"/>
    <numFmt numFmtId="209" formatCode="&quot;$&quot;#,##0\ ;\(&quot;$&quot;#,##0\)"/>
    <numFmt numFmtId="210" formatCode="dd\ mmm\ yyyy"/>
    <numFmt numFmtId="211" formatCode="m/d/yy\ h:mm"/>
    <numFmt numFmtId="212" formatCode="* #,##0_);* \(#,##0\);&quot;-&quot;??_);@"/>
    <numFmt numFmtId="213" formatCode="&quot;XXXXXX-XXX&quot;"/>
    <numFmt numFmtId="214" formatCode="_-* #,##0_-;\-* #,##0_-;_-* &quot;-&quot;_-;_-@_-"/>
    <numFmt numFmtId="215" formatCode="ddd\ dd\ mmm"/>
    <numFmt numFmtId="216" formatCode="&quot;$&quot;#,##0.0;[Red]\(&quot;$&quot;#,##0.0\)"/>
    <numFmt numFmtId="217" formatCode="0.0\x"/>
    <numFmt numFmtId="218" formatCode="_-* #,##0\ _F_B_-;\-* #,##0\ _F_B_-;_-* &quot;-&quot;\ _F_B_-;_-@_-"/>
    <numFmt numFmtId="219" formatCode="_-* #,##0.00\ _F_B_-;\-* #,##0.00\ _F_B_-;_-* &quot;-&quot;??\ _F_B_-;_-@_-"/>
    <numFmt numFmtId="220" formatCode="#,##0;\(#,##0\);\-_)"/>
    <numFmt numFmtId="221" formatCode="#,##0.0_);\(#,##0.0\);\-_)"/>
    <numFmt numFmtId="222" formatCode="#,##0.00_);\(#,##0.00\);\-_)"/>
    <numFmt numFmtId="223" formatCode="0\ \ \ \ \ "/>
    <numFmt numFmtId="224" formatCode="&quot;&quot;"/>
    <numFmt numFmtId="225" formatCode="0.00_);\(0.00\);0.00_)"/>
    <numFmt numFmtId="226" formatCode="#,##0.0"/>
    <numFmt numFmtId="227" formatCode="#,##0.00_ ;[Red]\(#,##0.00&quot;) &quot;"/>
    <numFmt numFmtId="228" formatCode="_-* #,##0_-;_-* #,##0\-;_-* &quot;-&quot;_-;_-@_-"/>
    <numFmt numFmtId="229" formatCode="_-* #,##0.00_-;_-* #,##0.00\-;_-* &quot;-&quot;??_-;_-@_-"/>
    <numFmt numFmtId="230" formatCode="_-* #,##0\ _$_-;\-* #,##0\ _$_-;_-* &quot;-&quot;\ _$_-;_-@_-"/>
    <numFmt numFmtId="231" formatCode="_-* #,##0.00\ _$_-;\-* #,##0.00\ _$_-;_-* &quot;-&quot;??\ _$_-;_-@_-"/>
    <numFmt numFmtId="232" formatCode="#,##0__\ \ \ \ "/>
    <numFmt numFmtId="233" formatCode="_-* #,##0\ &quot;$&quot;_-;\-* #,##0\ &quot;$&quot;_-;_-* &quot;-&quot;\ &quot;$&quot;_-;_-@_-"/>
    <numFmt numFmtId="234" formatCode="_-* #,##0.00\ &quot;$&quot;_-;\-* #,##0.00\ &quot;$&quot;_-;_-* &quot;-&quot;??\ &quot;$&quot;_-;_-@_-"/>
    <numFmt numFmtId="235" formatCode="_(* #,##0.000_);[Red]_(* \(#,##0.000\);_(* &quot;-&quot;??_);_(@_)"/>
    <numFmt numFmtId="236" formatCode="&quot;$&quot;#,##0.0_);\(&quot;$&quot;#,##0.0\)"/>
    <numFmt numFmtId="237" formatCode="0.00\x"/>
    <numFmt numFmtId="238" formatCode="#,##0.00_)\x;\(#,##0.00\)\x;@_)"/>
    <numFmt numFmtId="239" formatCode="#,##0.000_)\x;\(#,##0.000\)\x;@_)"/>
    <numFmt numFmtId="240" formatCode="0.0&quot;x&quot;;&quot;nm&quot;;\-_x"/>
    <numFmt numFmtId="241" formatCode="0.00&quot;x&quot;;&quot;nm&quot;;\-_x"/>
    <numFmt numFmtId="242" formatCode="#,##0_);\(#,##0\);&quot;-  &quot;"/>
    <numFmt numFmtId="243" formatCode="#,##0.0_);\(#,##0.0\);&quot;-  &quot;"/>
    <numFmt numFmtId="244" formatCode="#,##0.00\ ;\(#,##0.00\)"/>
    <numFmt numFmtId="245" formatCode="#,##0_);[Red]\(#,##0\);&quot;-----&quot;"/>
    <numFmt numFmtId="246" formatCode="#,##0.00_);[Red]\(#,##0.00\);&quot;-----&quot;"/>
    <numFmt numFmtId="247" formatCode="_-* #,##0\ &quot;FB&quot;_-;\-* #,##0\ &quot;FB&quot;_-;_-* &quot;-&quot;\ &quot;FB&quot;_-;_-@_-"/>
    <numFmt numFmtId="248" formatCode="_-* #,##0.00\ &quot;FB&quot;_-;\-* #,##0.00\ &quot;FB&quot;_-;_-* &quot;-&quot;??\ &quot;FB&quot;_-;_-@_-"/>
    <numFmt numFmtId="249" formatCode="0.0000000000000"/>
    <numFmt numFmtId="250" formatCode="#,##0.000_)%;\(#,##0.000\)%;@_)"/>
    <numFmt numFmtId="251" formatCode="0.0%_);\(0.0%\);&quot;-  &quot;"/>
    <numFmt numFmtId="252" formatCode="0.0%_);\(0.0%\);\-_%_)"/>
    <numFmt numFmtId="253" formatCode="0%_);\(0%\);\-_%_)"/>
    <numFmt numFmtId="254" formatCode="0.00%_);\(0.00%\);\-_%_)"/>
    <numFmt numFmtId="255" formatCode="##0&quot;bp&quot;_);\(##0&quot;bp&quot;\);\-_b_p_)"/>
    <numFmt numFmtId="256" formatCode="#,##0______;;&quot;------------      &quot;"/>
    <numFmt numFmtId="257" formatCode="0.00;\-0.00;0.00"/>
    <numFmt numFmtId="258" formatCode="0.00\x;\-0.00\x;0.00\x"/>
    <numFmt numFmtId="259" formatCode="##0.00000"/>
    <numFmt numFmtId="260" formatCode="mmm\ dd\,\ yyyy"/>
    <numFmt numFmtId="261" formatCode="mmm\-yyyy"/>
    <numFmt numFmtId="262" formatCode="yyyy"/>
    <numFmt numFmtId="263" formatCode=";;;\ \ \ @"/>
    <numFmt numFmtId="264" formatCode=";;;\ \ \ \ \ @"/>
    <numFmt numFmtId="265" formatCode=";;;\ \ \ \ \ \ @"/>
    <numFmt numFmtId="266" formatCode="0.000000"/>
    <numFmt numFmtId="267" formatCode="\£#,##0"/>
    <numFmt numFmtId="268" formatCode="_-&quot;F&quot;\ * #,##0_-;_-&quot;F&quot;\ * #,##0\-;_-&quot;F&quot;\ * &quot;-&quot;_-;_-@_-"/>
    <numFmt numFmtId="269" formatCode="_-&quot;F&quot;\ * #,##0.00_-;_-&quot;F&quot;\ * #,##0.00\-;_-&quot;F&quot;\ * &quot;-&quot;??_-;_-@_-"/>
    <numFmt numFmtId="270" formatCode="_-* #,##0_?_._-;\-* #,##0_?_._-;_-* &quot;-&quot;_?_._-;_-@_-"/>
    <numFmt numFmtId="271" formatCode="_-* #,##0.00&quot;?.&quot;_-;\-* #,##0.00&quot;?.&quot;_-;_-* &quot;-&quot;??&quot;?.&quot;_-;_-@_-"/>
    <numFmt numFmtId="272" formatCode="&quot;$&quot;#,##0.00_);[Red]\(&quot;$&quot;#,##0.00\)"/>
    <numFmt numFmtId="273" formatCode="&quot;$&quot;#,##0.0000_);[Red]\(&quot;$&quot;#,##0.0000\)"/>
    <numFmt numFmtId="274" formatCode="_(&quot;$&quot;* #,##0.0_);_(&quot;$&quot;* \(#,##0.0\);_(&quot;$&quot;* &quot;-&quot;??_);_(@_)"/>
    <numFmt numFmtId="275" formatCode="yyyy&quot;A&quot;"/>
    <numFmt numFmtId="276" formatCode="yyyy&quot;E&quot;"/>
    <numFmt numFmtId="277" formatCode="\¥#,##0_);\(\¥#,##0\)"/>
    <numFmt numFmtId="278" formatCode="#,##0\в"/>
    <numFmt numFmtId="279" formatCode="#,##0_ ;[Red]\-#,##0\ "/>
    <numFmt numFmtId="280" formatCode="#,##0_);[Red]\(#,##0\)"/>
    <numFmt numFmtId="281" formatCode="#,##0&quot;р.&quot;"/>
    <numFmt numFmtId="282" formatCode="_-* #,##0.00_р_._-;\-* #,##0.00_р_._-;_-* \-??_р_._-;_-@_-"/>
    <numFmt numFmtId="283" formatCode="#,##0_ ;\-#,##0\ "/>
    <numFmt numFmtId="284" formatCode="_-* #,##0.00\ _р_._-;\-* #,##0.00\ _р_._-;_-* &quot;-&quot;??\ _р_._-;_-@_-"/>
    <numFmt numFmtId="285" formatCode="#,##0.000"/>
    <numFmt numFmtId="286" formatCode="_-* #,##0;\(#,##0\);_-* &quot;-&quot;??;_-@"/>
    <numFmt numFmtId="287" formatCode="_-* #,##0.00;\(#,##0.00\);_-* &quot;-&quot;??;_-@"/>
  </numFmts>
  <fonts count="28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charset val="204"/>
    </font>
    <font>
      <b/>
      <sz val="12"/>
      <name val="Times New Roman"/>
      <family val="1"/>
      <charset val="204"/>
    </font>
    <font>
      <sz val="12"/>
      <name val="Times New Roman"/>
      <family val="1"/>
      <charset val="204"/>
    </font>
    <font>
      <sz val="12"/>
      <color indexed="10"/>
      <name val="Times New Roman"/>
      <family val="1"/>
      <charset val="204"/>
    </font>
    <font>
      <sz val="10"/>
      <name val="Arial Cyr"/>
      <charset val="204"/>
    </font>
    <font>
      <sz val="11"/>
      <color indexed="8"/>
      <name val="Calibri"/>
      <family val="2"/>
      <charset val="204"/>
    </font>
    <font>
      <sz val="10"/>
      <name val="Arial"/>
      <family val="2"/>
      <charset val="204"/>
    </font>
    <font>
      <sz val="14"/>
      <name val="Times New Roman"/>
      <family val="1"/>
      <charset val="204"/>
    </font>
    <font>
      <sz val="11"/>
      <color theme="1"/>
      <name val="Calibri"/>
      <family val="2"/>
      <charset val="204"/>
      <scheme val="minor"/>
    </font>
    <font>
      <sz val="14"/>
      <name val="Arial Black"/>
      <family val="2"/>
      <charset val="204"/>
    </font>
    <font>
      <b/>
      <sz val="10"/>
      <name val="Times New Roman"/>
      <family val="1"/>
      <charset val="204"/>
    </font>
    <font>
      <sz val="10"/>
      <name val="Times New Roman"/>
      <family val="1"/>
      <charset val="204"/>
    </font>
    <font>
      <sz val="10"/>
      <color theme="1"/>
      <name val="Times New Roman"/>
      <family val="1"/>
      <charset val="204"/>
    </font>
    <font>
      <sz val="12"/>
      <color theme="1"/>
      <name val="Times New Roman"/>
      <family val="1"/>
      <charset val="204"/>
    </font>
    <font>
      <sz val="10"/>
      <name val="Book Antiqua"/>
      <family val="1"/>
      <charset val="204"/>
    </font>
    <font>
      <sz val="1"/>
      <color indexed="8"/>
      <name val="Courier"/>
      <family val="3"/>
    </font>
    <font>
      <sz val="10"/>
      <name val="Helv"/>
    </font>
    <font>
      <sz val="10"/>
      <name val="Times New Roman CYR"/>
      <family val="1"/>
      <charset val="204"/>
    </font>
    <font>
      <sz val="13"/>
      <name val="Times New Roman"/>
      <family val="1"/>
      <charset val="204"/>
    </font>
    <font>
      <sz val="10"/>
      <name val="Arial Cyr"/>
      <family val="2"/>
      <charset val="204"/>
    </font>
    <font>
      <sz val="10"/>
      <name val="Courier"/>
      <family val="3"/>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0"/>
      <color indexed="9"/>
      <name val="Arial Cyr"/>
      <family val="2"/>
      <charset val="204"/>
    </font>
    <font>
      <b/>
      <sz val="1"/>
      <color indexed="8"/>
      <name val="Courier"/>
      <family val="3"/>
    </font>
    <font>
      <b/>
      <sz val="12"/>
      <name val="Arial"/>
      <family val="2"/>
      <charset val="204"/>
    </font>
    <font>
      <sz val="10"/>
      <name val="Times New Roman"/>
      <family val="1"/>
    </font>
    <font>
      <sz val="1"/>
      <color indexed="8"/>
      <name val="Courier"/>
      <family val="1"/>
      <charset val="204"/>
    </font>
    <font>
      <sz val="10"/>
      <name val="Arial Cyr"/>
    </font>
    <font>
      <sz val="8.25"/>
      <name val="Helv"/>
    </font>
    <font>
      <sz val="8"/>
      <name val="Helv"/>
    </font>
    <font>
      <sz val="10"/>
      <name val="MS Sans Serif"/>
      <family val="2"/>
      <charset val="204"/>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family val="2"/>
    </font>
    <font>
      <sz val="8"/>
      <name val="Times New Roman Cyr"/>
      <family val="1"/>
      <charset val="204"/>
    </font>
    <font>
      <sz val="10"/>
      <color indexed="9"/>
      <name val="Arial"/>
      <family val="2"/>
    </font>
    <font>
      <sz val="8"/>
      <name val="Helv"/>
      <charset val="204"/>
    </font>
    <font>
      <sz val="11"/>
      <color indexed="9"/>
      <name val="Calibri"/>
      <family val="2"/>
    </font>
    <font>
      <sz val="11"/>
      <color indexed="8"/>
      <name val="Calibri"/>
      <family val="2"/>
    </font>
    <font>
      <u/>
      <sz val="10"/>
      <color indexed="12"/>
      <name val="Arial Cyr"/>
      <charset val="204"/>
    </font>
    <font>
      <sz val="10"/>
      <name val="Arial"/>
      <family val="2"/>
    </font>
    <font>
      <sz val="10"/>
      <name val="Courier New"/>
      <family val="3"/>
      <charset val="204"/>
    </font>
    <font>
      <b/>
      <sz val="9"/>
      <name val="Frutiger 45 Light"/>
      <family val="2"/>
    </font>
    <font>
      <b/>
      <sz val="10"/>
      <name val="Helvetica"/>
      <family val="2"/>
    </font>
    <font>
      <sz val="12"/>
      <name val="Arial"/>
      <family val="2"/>
    </font>
    <font>
      <sz val="10"/>
      <color indexed="18"/>
      <name val="Arial"/>
      <family val="2"/>
    </font>
    <font>
      <sz val="9"/>
      <name val="Times New Roman"/>
      <family val="1"/>
    </font>
    <font>
      <sz val="9"/>
      <name val="Frutiger 45 Light"/>
      <family val="2"/>
    </font>
    <font>
      <sz val="11"/>
      <color indexed="37"/>
      <name val="Calibri"/>
      <family val="2"/>
    </font>
    <font>
      <sz val="18"/>
      <name val="Geneva"/>
      <family val="2"/>
    </font>
    <font>
      <sz val="10"/>
      <color indexed="8"/>
      <name val="Tms Rmn"/>
    </font>
    <font>
      <sz val="8"/>
      <color indexed="12"/>
      <name val="Tms Rmn"/>
    </font>
    <font>
      <sz val="12"/>
      <name val="Tms Rmn"/>
    </font>
    <font>
      <b/>
      <sz val="12"/>
      <name val="Times New Roman"/>
      <family val="1"/>
    </font>
    <font>
      <u val="singleAccounting"/>
      <sz val="10"/>
      <name val="Arial"/>
      <family val="2"/>
    </font>
    <font>
      <sz val="8"/>
      <name val="Arial"/>
      <family val="2"/>
    </font>
    <font>
      <sz val="12"/>
      <name val="±???A?"/>
      <charset val="129"/>
    </font>
    <font>
      <sz val="9"/>
      <name val="Times New Roman"/>
      <family val="1"/>
      <charset val="204"/>
    </font>
    <font>
      <b/>
      <sz val="11"/>
      <color indexed="17"/>
      <name val="Calibri"/>
      <family val="2"/>
    </font>
    <font>
      <sz val="10"/>
      <color indexed="18"/>
      <name val="Times New Roman"/>
      <family val="1"/>
      <charset val="204"/>
    </font>
    <font>
      <b/>
      <sz val="11"/>
      <color indexed="9"/>
      <name val="Calibri"/>
      <family val="2"/>
    </font>
    <font>
      <b/>
      <sz val="8"/>
      <name val="Arial"/>
      <family val="2"/>
      <charset val="204"/>
    </font>
    <font>
      <sz val="8"/>
      <name val="Arial"/>
      <family val="2"/>
      <charset val="204"/>
    </font>
    <font>
      <sz val="11"/>
      <color indexed="12"/>
      <name val="Arial"/>
      <family val="2"/>
      <charset val="204"/>
    </font>
    <font>
      <sz val="11"/>
      <name val="Tms Rmn"/>
      <family val="1"/>
    </font>
    <font>
      <sz val="8"/>
      <color indexed="12"/>
      <name val="Times New Roman"/>
      <family val="1"/>
    </font>
    <font>
      <sz val="10"/>
      <name val="Sabon"/>
    </font>
    <font>
      <sz val="8"/>
      <name val="Palatino"/>
      <family val="1"/>
    </font>
    <font>
      <sz val="10"/>
      <name val="Geneva"/>
      <family val="2"/>
    </font>
    <font>
      <sz val="10"/>
      <color indexed="22"/>
      <name val="Arial"/>
      <family val="2"/>
      <charset val="204"/>
    </font>
    <font>
      <sz val="10"/>
      <name val="BERNHARD"/>
    </font>
    <font>
      <b/>
      <u/>
      <sz val="10"/>
      <color indexed="16"/>
      <name val="Arial"/>
      <family val="2"/>
      <charset val="204"/>
    </font>
    <font>
      <b/>
      <sz val="11"/>
      <name val="Times New Roman"/>
      <family val="1"/>
      <charset val="204"/>
    </font>
    <font>
      <b/>
      <sz val="11"/>
      <name val="Arial"/>
      <family val="2"/>
    </font>
    <font>
      <sz val="10"/>
      <name val="Century Schoolbook"/>
      <family val="1"/>
      <charset val="204"/>
    </font>
    <font>
      <sz val="12"/>
      <color indexed="24"/>
      <name val="Arial"/>
      <family val="2"/>
      <charset val="204"/>
    </font>
    <font>
      <sz val="9"/>
      <name val="Arial Cyr"/>
      <family val="2"/>
      <charset val="204"/>
    </font>
    <font>
      <sz val="10"/>
      <color indexed="8"/>
      <name val="Arial"/>
      <family val="2"/>
      <charset val="204"/>
    </font>
    <font>
      <sz val="10"/>
      <name val="Arial Narrow"/>
      <family val="2"/>
    </font>
    <font>
      <sz val="10"/>
      <color indexed="8"/>
      <name val="Arial Cyr"/>
      <family val="2"/>
      <charset val="204"/>
    </font>
    <font>
      <sz val="7"/>
      <name val="Arial"/>
      <family val="2"/>
    </font>
    <font>
      <sz val="8"/>
      <name val="Tms Rmn"/>
    </font>
    <font>
      <i/>
      <sz val="10"/>
      <name val="Arial"/>
      <family val="2"/>
      <charset val="204"/>
    </font>
    <font>
      <u val="doubleAccounting"/>
      <sz val="10"/>
      <name val="Arial"/>
      <family val="2"/>
    </font>
    <font>
      <sz val="10"/>
      <name val="Times New Roman CE"/>
    </font>
    <font>
      <b/>
      <sz val="11"/>
      <color indexed="8"/>
      <name val="Calibri"/>
      <family val="2"/>
    </font>
    <font>
      <b/>
      <sz val="14"/>
      <name val="Arial Cyr"/>
      <family val="2"/>
      <charset val="204"/>
    </font>
    <font>
      <i/>
      <sz val="10"/>
      <color indexed="18"/>
      <name val="Arial"/>
      <family val="2"/>
    </font>
    <font>
      <sz val="7"/>
      <name val="Palatino"/>
      <family val="1"/>
    </font>
    <font>
      <b/>
      <sz val="12"/>
      <name val="Arial Cyr"/>
      <family val="2"/>
      <charset val="204"/>
    </font>
    <font>
      <sz val="10"/>
      <color indexed="17"/>
      <name val="Times New Roman"/>
      <family val="1"/>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i/>
      <sz val="11"/>
      <name val="Helv"/>
    </font>
    <font>
      <b/>
      <sz val="12"/>
      <name val="Arial"/>
      <family val="2"/>
    </font>
    <font>
      <b/>
      <sz val="15"/>
      <color indexed="62"/>
      <name val="Calibri"/>
      <family val="2"/>
    </font>
    <font>
      <sz val="12"/>
      <name val="Arial Black"/>
      <family val="2"/>
    </font>
    <font>
      <b/>
      <sz val="13"/>
      <color indexed="62"/>
      <name val="Calibri"/>
      <family val="2"/>
    </font>
    <font>
      <sz val="11"/>
      <name val="Arial Black"/>
      <family val="2"/>
    </font>
    <font>
      <b/>
      <sz val="11"/>
      <color indexed="62"/>
      <name val="Calibri"/>
      <family val="2"/>
    </font>
    <font>
      <i/>
      <sz val="14"/>
      <name val="Palatino"/>
      <family val="1"/>
    </font>
    <font>
      <b/>
      <sz val="8"/>
      <name val="Palatino"/>
      <family val="1"/>
    </font>
    <font>
      <b/>
      <sz val="14"/>
      <name val="Arial"/>
      <family val="2"/>
      <charset val="204"/>
    </font>
    <font>
      <i/>
      <sz val="12"/>
      <name val="Arial"/>
      <family val="2"/>
      <charset val="204"/>
    </font>
    <font>
      <sz val="12"/>
      <name val="Arial"/>
      <family val="2"/>
      <charset val="204"/>
    </font>
    <font>
      <b/>
      <sz val="10"/>
      <name val="Arial"/>
      <family val="2"/>
      <charset val="204"/>
    </font>
    <font>
      <b/>
      <i/>
      <sz val="22"/>
      <name val="Times New Roman"/>
      <family val="1"/>
      <charset val="204"/>
    </font>
    <font>
      <sz val="10"/>
      <color indexed="9"/>
      <name val="Times New Roman"/>
      <family val="1"/>
    </font>
    <font>
      <sz val="11"/>
      <name val="‚l‚r –¾’©"/>
      <charset val="128"/>
    </font>
    <font>
      <sz val="10"/>
      <name val="Times New Roman Cyr"/>
    </font>
    <font>
      <sz val="12"/>
      <name val="Optima"/>
      <family val="2"/>
    </font>
    <font>
      <sz val="11"/>
      <color indexed="48"/>
      <name val="Calibri"/>
      <family val="2"/>
    </font>
    <font>
      <sz val="10"/>
      <color indexed="12"/>
      <name val="MS Sans Serif"/>
      <family val="2"/>
      <charset val="204"/>
    </font>
    <font>
      <sz val="9"/>
      <color indexed="12"/>
      <name val="Frutiger 45 Light"/>
      <family val="2"/>
    </font>
    <font>
      <sz val="10"/>
      <color indexed="12"/>
      <name val="Arial"/>
      <family val="2"/>
    </font>
    <font>
      <sz val="9"/>
      <color indexed="12"/>
      <name val="Helvetica"/>
      <family val="2"/>
    </font>
    <font>
      <sz val="10"/>
      <color indexed="9"/>
      <name val="Frutiger 45 Light"/>
      <family val="2"/>
    </font>
    <font>
      <u/>
      <sz val="10"/>
      <color indexed="36"/>
      <name val="Arial Cyr"/>
      <charset val="204"/>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7"/>
      <name val="Calibri"/>
      <family val="2"/>
    </font>
    <font>
      <sz val="10"/>
      <color indexed="17"/>
      <name val="Arial"/>
      <family val="2"/>
      <charset val="204"/>
    </font>
    <font>
      <i/>
      <sz val="10"/>
      <name val="PragmaticaC"/>
    </font>
    <font>
      <sz val="12"/>
      <name val="Times New Roman"/>
      <family val="1"/>
    </font>
    <font>
      <sz val="10"/>
      <name val="Frutiger 45 Light"/>
      <family val="2"/>
    </font>
    <font>
      <sz val="12"/>
      <color indexed="8"/>
      <name val="Times New Roman"/>
      <family val="1"/>
    </font>
    <font>
      <sz val="7"/>
      <name val="Small Fonts"/>
      <family val="2"/>
      <charset val="204"/>
    </font>
    <font>
      <i/>
      <sz val="10"/>
      <name val="Frutiger 45 Light"/>
      <family val="2"/>
    </font>
    <font>
      <sz val="10"/>
      <color theme="1"/>
      <name val="Arial"/>
      <family val="2"/>
    </font>
    <font>
      <sz val="10"/>
      <name val="Times New Roman Cyr"/>
      <charset val="204"/>
    </font>
    <font>
      <sz val="11"/>
      <color theme="1"/>
      <name val="Calibri"/>
      <family val="2"/>
      <scheme val="minor"/>
    </font>
    <font>
      <sz val="14"/>
      <name val="NewtonC"/>
      <charset val="204"/>
    </font>
    <font>
      <sz val="10"/>
      <name val="Times New Roman CE"/>
      <charset val="238"/>
    </font>
    <font>
      <sz val="12"/>
      <name val="Times New Roman CE"/>
      <charset val="238"/>
    </font>
    <font>
      <b/>
      <sz val="10"/>
      <color indexed="63"/>
      <name val="Arial Cyr"/>
      <family val="2"/>
      <charset val="204"/>
    </font>
    <font>
      <sz val="10"/>
      <name val="Palatino"/>
      <family val="1"/>
    </font>
    <font>
      <sz val="10"/>
      <name val="Arial CE"/>
      <charset val="238"/>
    </font>
    <font>
      <sz val="8"/>
      <name val="Arial CE"/>
    </font>
    <font>
      <sz val="9"/>
      <name val="Frutiger 45 Light"/>
    </font>
    <font>
      <sz val="9"/>
      <color indexed="56"/>
      <name val="Frutiger 45 Light"/>
      <family val="2"/>
    </font>
    <font>
      <i/>
      <sz val="12"/>
      <name val="NewtonC"/>
    </font>
    <font>
      <sz val="12"/>
      <name val="NewtonC"/>
    </font>
    <font>
      <b/>
      <i/>
      <sz val="10"/>
      <name val="Arial"/>
      <family val="2"/>
      <charset val="204"/>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i/>
      <sz val="12"/>
      <name val="Tms Rmn"/>
    </font>
    <font>
      <b/>
      <sz val="10"/>
      <name val="HelveticaLT"/>
      <family val="2"/>
      <charset val="204"/>
    </font>
    <font>
      <sz val="10"/>
      <color indexed="10"/>
      <name val="Times New Roman"/>
      <family val="1"/>
    </font>
    <font>
      <sz val="10"/>
      <color indexed="8"/>
      <name val="Times New Roman"/>
      <family val="1"/>
      <charset val="204"/>
    </font>
    <font>
      <sz val="9.5"/>
      <color indexed="23"/>
      <name val="Helvetica-Black"/>
    </font>
    <font>
      <sz val="10"/>
      <color indexed="62"/>
      <name val="Arial Cyr"/>
      <family val="2"/>
      <charset val="204"/>
    </font>
    <font>
      <b/>
      <sz val="12"/>
      <color indexed="8"/>
      <name val="Arial"/>
      <family val="2"/>
      <charset val="204"/>
    </font>
    <font>
      <b/>
      <sz val="8"/>
      <name val="Arial"/>
      <family val="2"/>
    </font>
    <font>
      <b/>
      <sz val="16"/>
      <color indexed="23"/>
      <name val="Arial"/>
      <family val="2"/>
      <charset val="204"/>
    </font>
    <font>
      <sz val="10"/>
      <name val="Tms Rmn"/>
    </font>
    <font>
      <sz val="10"/>
      <color indexed="23"/>
      <name val="MS Sans Serif"/>
      <family val="2"/>
      <charset val="204"/>
    </font>
    <font>
      <b/>
      <sz val="12"/>
      <name val="MS Sans Serif"/>
      <family val="2"/>
      <charset val="204"/>
    </font>
    <font>
      <b/>
      <sz val="18"/>
      <color indexed="62"/>
      <name val="Cambria"/>
      <family val="2"/>
    </font>
    <font>
      <i/>
      <sz val="8"/>
      <name val="Times New Roman"/>
      <family val="1"/>
    </font>
    <font>
      <b/>
      <sz val="18"/>
      <name val="Times New Roman"/>
      <family val="1"/>
      <charset val="204"/>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b/>
      <sz val="10"/>
      <color indexed="10"/>
      <name val="Arial"/>
      <family val="2"/>
    </font>
    <font>
      <b/>
      <i/>
      <sz val="20"/>
      <name val="Arial"/>
      <family val="2"/>
      <charset val="204"/>
    </font>
    <font>
      <b/>
      <sz val="14"/>
      <color indexed="9"/>
      <name val="Arial Narrow"/>
      <family val="2"/>
      <charset val="204"/>
    </font>
    <font>
      <u/>
      <sz val="8"/>
      <color indexed="8"/>
      <name val="Arial"/>
      <family val="2"/>
    </font>
    <font>
      <b/>
      <sz val="14"/>
      <name val="Times New Roman"/>
      <family val="1"/>
      <charset val="204"/>
    </font>
    <font>
      <sz val="11"/>
      <color indexed="14"/>
      <name val="Calibri"/>
      <family val="2"/>
    </font>
    <font>
      <sz val="8"/>
      <name val="Garamond"/>
      <family val="1"/>
    </font>
    <font>
      <b/>
      <sz val="10"/>
      <color indexed="52"/>
      <name val="Arial Cyr"/>
      <family val="2"/>
      <charset val="204"/>
    </font>
    <font>
      <sz val="10"/>
      <name val="Arial Narrow"/>
      <family val="2"/>
      <charset val="204"/>
    </font>
    <font>
      <sz val="12"/>
      <name val="Arial Narrow"/>
      <family val="2"/>
      <charset val="204"/>
    </font>
    <font>
      <b/>
      <sz val="13"/>
      <color indexed="56"/>
      <name val="Arial Cyr"/>
      <family val="2"/>
      <charset val="204"/>
    </font>
    <font>
      <sz val="10"/>
      <color indexed="10"/>
      <name val="Times New Roman"/>
      <family val="1"/>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i/>
      <sz val="10"/>
      <color indexed="23"/>
      <name val="Arial Cyr"/>
      <family val="2"/>
      <charset val="204"/>
    </font>
    <font>
      <sz val="10"/>
      <color indexed="20"/>
      <name val="Arial Cyr"/>
      <family val="2"/>
      <charset val="204"/>
    </font>
    <font>
      <i/>
      <u/>
      <sz val="9"/>
      <name val="Arial"/>
      <family val="2"/>
      <charset val="204"/>
    </font>
    <font>
      <b/>
      <sz val="10"/>
      <color indexed="10"/>
      <name val="Times New Roman"/>
      <family val="1"/>
      <charset val="204"/>
    </font>
    <font>
      <sz val="8"/>
      <color rgb="FF0000FF"/>
      <name val="Times New Roman Cyr"/>
      <family val="1"/>
      <charset val="204"/>
    </font>
    <font>
      <sz val="11"/>
      <color rgb="FF000000"/>
      <name val="SimSun"/>
      <family val="2"/>
      <charset val="204"/>
    </font>
    <font>
      <sz val="1"/>
      <name val="Arial Cyr"/>
    </font>
    <font>
      <sz val="11"/>
      <color indexed="8"/>
      <name val="Arial"/>
      <family val="2"/>
      <charset val="204"/>
    </font>
    <font>
      <sz val="11"/>
      <name val="Times New Roman Cyr"/>
      <family val="1"/>
      <charset val="204"/>
    </font>
    <font>
      <sz val="10"/>
      <color indexed="10"/>
      <name val="Arial Cyr"/>
      <family val="2"/>
      <charset val="204"/>
    </font>
    <font>
      <sz val="10"/>
      <color indexed="17"/>
      <name val="Arial Cyr"/>
      <family val="2"/>
      <charset val="204"/>
    </font>
    <font>
      <sz val="9"/>
      <name val="Arial Cyr"/>
    </font>
    <font>
      <sz val="11"/>
      <name val="ＭＳ Ｐゴシック"/>
      <family val="3"/>
      <charset val="128"/>
    </font>
    <font>
      <b/>
      <sz val="11"/>
      <color indexed="8"/>
      <name val="Calibri"/>
      <family val="2"/>
      <charset val="204"/>
    </font>
    <font>
      <b/>
      <sz val="11"/>
      <color indexed="63"/>
      <name val="Calibri"/>
      <family val="2"/>
      <charset val="204"/>
    </font>
    <font>
      <sz val="11"/>
      <color indexed="20"/>
      <name val="Calibri"/>
      <family val="2"/>
      <charset val="204"/>
    </font>
    <font>
      <sz val="11"/>
      <color indexed="17"/>
      <name val="Calibri"/>
      <family val="2"/>
      <charset val="204"/>
    </font>
    <font>
      <b/>
      <sz val="18"/>
      <color indexed="56"/>
      <name val="Cambria"/>
      <family val="2"/>
      <charset val="204"/>
    </font>
    <font>
      <i/>
      <sz val="11"/>
      <color indexed="23"/>
      <name val="Calibri"/>
      <family val="2"/>
      <charset val="204"/>
    </font>
    <font>
      <sz val="11"/>
      <color indexed="60"/>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name val="Calibri"/>
      <family val="2"/>
      <charset val="204"/>
      <scheme val="minor"/>
    </font>
    <font>
      <b/>
      <i/>
      <sz val="12"/>
      <name val="Times New Roman"/>
      <family val="1"/>
      <charset val="204"/>
    </font>
    <font>
      <b/>
      <sz val="12"/>
      <color theme="1"/>
      <name val="Times New Roman"/>
      <family val="1"/>
      <charset val="204"/>
    </font>
    <font>
      <sz val="11"/>
      <name val="Calibri"/>
      <family val="2"/>
      <charset val="204"/>
      <scheme val="minor"/>
    </font>
    <font>
      <b/>
      <sz val="10"/>
      <name val="Arial Cyr"/>
      <charset val="204"/>
    </font>
    <font>
      <b/>
      <sz val="10"/>
      <name val="Calibri"/>
      <family val="2"/>
      <charset val="204"/>
      <scheme val="minor"/>
    </font>
    <font>
      <sz val="12"/>
      <name val="Calibri"/>
      <family val="2"/>
      <charset val="204"/>
      <scheme val="minor"/>
    </font>
    <font>
      <b/>
      <sz val="11"/>
      <name val="Calibri"/>
      <family val="2"/>
      <charset val="204"/>
      <scheme val="minor"/>
    </font>
    <font>
      <b/>
      <u/>
      <sz val="14"/>
      <color theme="1"/>
      <name val="Times New Roman"/>
      <family val="1"/>
      <charset val="204"/>
    </font>
    <font>
      <b/>
      <sz val="14"/>
      <color theme="1"/>
      <name val="Times New Roman"/>
      <family val="1"/>
      <charset val="204"/>
    </font>
    <font>
      <b/>
      <u/>
      <sz val="9"/>
      <color theme="1"/>
      <name val="Times New Roman"/>
      <family val="1"/>
      <charset val="204"/>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000000"/>
      <name val="Calibri"/>
      <family val="2"/>
      <charset val="204"/>
    </font>
    <font>
      <b/>
      <u/>
      <sz val="12"/>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vertAlign val="superscript"/>
      <sz val="11"/>
      <color indexed="8"/>
      <name val="Times New Roman"/>
      <family val="1"/>
      <charset val="204"/>
    </font>
    <font>
      <sz val="11"/>
      <color indexed="8"/>
      <name val="Times New Roman"/>
      <family val="1"/>
      <charset val="204"/>
    </font>
    <font>
      <vertAlign val="superscript"/>
      <sz val="11"/>
      <name val="Times New Roman"/>
      <family val="1"/>
      <charset val="204"/>
    </font>
    <font>
      <u/>
      <sz val="14"/>
      <name val="Times New Roman"/>
      <family val="1"/>
      <charset val="204"/>
    </font>
    <font>
      <b/>
      <sz val="13"/>
      <name val="Times New Roman"/>
      <family val="1"/>
      <charset val="204"/>
    </font>
    <font>
      <b/>
      <sz val="12"/>
      <color rgb="FF000000"/>
      <name val="Calibri"/>
      <family val="2"/>
      <charset val="204"/>
    </font>
    <font>
      <vertAlign val="superscript"/>
      <sz val="14"/>
      <name val="Times New Roman"/>
      <family val="1"/>
      <charset val="204"/>
    </font>
    <font>
      <b/>
      <sz val="17"/>
      <color theme="1"/>
      <name val="Times New Roman"/>
      <family val="1"/>
      <charset val="204"/>
    </font>
    <font>
      <sz val="8"/>
      <color rgb="FF000000"/>
      <name val="Calibri"/>
      <family val="2"/>
      <charset val="204"/>
    </font>
    <font>
      <sz val="13.5"/>
      <name val="Times New Roman"/>
      <family val="1"/>
      <charset val="204"/>
    </font>
    <font>
      <u/>
      <sz val="12"/>
      <name val="Times New Roman"/>
      <family val="1"/>
      <charset val="204"/>
    </font>
    <font>
      <b/>
      <sz val="12"/>
      <color indexed="10"/>
      <name val="Times New Roman"/>
      <family val="1"/>
      <charset val="204"/>
    </font>
    <font>
      <b/>
      <sz val="12"/>
      <color indexed="8"/>
      <name val="Times New Roman"/>
      <family val="1"/>
      <charset val="204"/>
    </font>
    <font>
      <i/>
      <sz val="12"/>
      <name val="Times New Roman"/>
      <family val="1"/>
      <charset val="204"/>
    </font>
    <font>
      <sz val="16"/>
      <name val="Arial Cyr"/>
      <charset val="204"/>
    </font>
    <font>
      <sz val="16"/>
      <name val="Times New Roman"/>
      <family val="1"/>
      <charset val="204"/>
    </font>
    <font>
      <sz val="16"/>
      <color theme="1"/>
      <name val="Times New Roman"/>
      <family val="1"/>
      <charset val="204"/>
    </font>
    <font>
      <sz val="20"/>
      <name val="Times New Roman"/>
      <family val="1"/>
      <charset val="204"/>
    </font>
    <font>
      <sz val="12"/>
      <color theme="0"/>
      <name val="Times New Roman"/>
      <family val="1"/>
      <charset val="204"/>
    </font>
    <font>
      <b/>
      <sz val="16"/>
      <color theme="1"/>
      <name val="Times New Roman"/>
      <family val="1"/>
      <charset val="204"/>
    </font>
    <font>
      <b/>
      <sz val="16"/>
      <name val="Times New Roman"/>
      <family val="1"/>
      <charset val="204"/>
    </font>
    <font>
      <b/>
      <u/>
      <sz val="18"/>
      <color theme="1"/>
      <name val="Times New Roman"/>
      <family val="1"/>
      <charset val="204"/>
    </font>
    <font>
      <b/>
      <sz val="18"/>
      <color theme="1"/>
      <name val="Times New Roman"/>
      <family val="1"/>
      <charset val="204"/>
    </font>
  </fonts>
  <fills count="118">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11"/>
        <bgColor indexed="64"/>
      </patternFill>
    </fill>
    <fill>
      <patternFill patternType="solid">
        <fgColor indexed="52"/>
        <bgColor indexed="64"/>
      </patternFill>
    </fill>
    <fill>
      <patternFill patternType="solid">
        <fgColor rgb="FFFFFFCC"/>
      </patternFill>
    </fill>
    <fill>
      <patternFill patternType="solid">
        <fgColor indexed="42"/>
        <bgColor indexed="64"/>
      </patternFill>
    </fill>
    <fill>
      <patternFill patternType="solid">
        <fgColor indexed="43"/>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22"/>
        <bgColor indexed="22"/>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58"/>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48"/>
        <bgColor indexed="48"/>
      </patternFill>
    </fill>
    <fill>
      <patternFill patternType="solid">
        <fgColor indexed="61"/>
        <bgColor indexed="61"/>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27"/>
        <bgColor indexed="64"/>
      </patternFill>
    </fill>
    <fill>
      <patternFill patternType="solid">
        <fgColor indexed="35"/>
        <bgColor indexed="35"/>
      </patternFill>
    </fill>
    <fill>
      <patternFill patternType="lightGray">
        <fgColor indexed="15"/>
      </patternFill>
    </fill>
    <fill>
      <patternFill patternType="mediumGray">
        <fgColor indexed="22"/>
      </patternFill>
    </fill>
    <fill>
      <patternFill patternType="solid">
        <fgColor indexed="22"/>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bgColor indexed="64"/>
      </patternFill>
    </fill>
    <fill>
      <patternFill patternType="gray0625"/>
    </fill>
    <fill>
      <patternFill patternType="solid">
        <fgColor indexed="13"/>
      </patternFill>
    </fill>
    <fill>
      <patternFill patternType="solid">
        <fgColor indexed="43"/>
        <bgColor indexed="26"/>
      </patternFill>
    </fill>
    <fill>
      <patternFill patternType="solid">
        <fgColor indexed="13"/>
        <bgColor indexed="34"/>
      </patternFill>
    </fill>
    <fill>
      <patternFill patternType="solid">
        <fgColor indexed="26"/>
      </patternFill>
    </fill>
    <fill>
      <patternFill patternType="solid">
        <fgColor indexed="9"/>
      </patternFill>
    </fill>
    <fill>
      <patternFill patternType="solid">
        <fgColor indexed="1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0"/>
      </patternFill>
    </fill>
    <fill>
      <patternFill patternType="lightGray">
        <fgColor indexed="12"/>
      </patternFill>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26"/>
        <bgColor indexed="9"/>
      </patternFill>
    </fill>
    <fill>
      <patternFill patternType="solid">
        <fgColor indexed="4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8"/>
      </top>
      <bottom style="double">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double">
        <color indexed="8"/>
      </top>
      <bottom style="double">
        <color indexed="8"/>
      </bottom>
      <diagonal/>
    </border>
    <border>
      <left/>
      <right/>
      <top/>
      <bottom style="dotted">
        <color indexed="64"/>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thick">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auto="1"/>
      </bottom>
      <diagonal/>
    </border>
    <border>
      <left/>
      <right/>
      <top style="medium">
        <color indexed="39"/>
      </top>
      <bottom/>
      <diagonal/>
    </border>
    <border>
      <left style="medium">
        <color indexed="39"/>
      </left>
      <right/>
      <top style="medium">
        <color indexed="39"/>
      </top>
      <bottom/>
      <diagonal/>
    </border>
    <border>
      <left/>
      <right/>
      <top style="thin">
        <color indexed="48"/>
      </top>
      <bottom style="double">
        <color indexed="48"/>
      </bottom>
      <diagonal/>
    </border>
    <border>
      <left/>
      <right/>
      <top style="double">
        <color indexed="64"/>
      </top>
      <bottom/>
      <diagonal/>
    </border>
    <border>
      <left style="hair">
        <color indexed="64"/>
      </left>
      <right/>
      <top style="hair">
        <color indexed="64"/>
      </top>
      <bottom style="hair">
        <color indexed="9"/>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right/>
      <top/>
      <bottom style="double">
        <color indexed="5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0479">
    <xf numFmtId="0" fontId="0" fillId="0" borderId="0"/>
    <xf numFmtId="44" fontId="10" fillId="0" borderId="0" applyFont="0" applyFill="0" applyBorder="0" applyAlignment="0" applyProtection="0"/>
    <xf numFmtId="0" fontId="8"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4" fillId="0" borderId="0"/>
    <xf numFmtId="9" fontId="10" fillId="0" borderId="0" applyFont="0" applyFill="0" applyBorder="0" applyAlignment="0" applyProtection="0"/>
    <xf numFmtId="0" fontId="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0" fontId="8" fillId="0" borderId="0"/>
    <xf numFmtId="0" fontId="4" fillId="0" borderId="0"/>
    <xf numFmtId="0" fontId="4" fillId="0" borderId="0"/>
    <xf numFmtId="0" fontId="12" fillId="0" borderId="0"/>
    <xf numFmtId="0" fontId="6" fillId="0" borderId="0"/>
    <xf numFmtId="166" fontId="12" fillId="0" borderId="0"/>
    <xf numFmtId="167" fontId="16" fillId="7" borderId="0">
      <alignment vertical="top"/>
    </xf>
    <xf numFmtId="0" fontId="12" fillId="0" borderId="0"/>
    <xf numFmtId="0" fontId="20" fillId="0" borderId="0" applyFont="0" applyFill="0" applyBorder="0" applyAlignment="0"/>
    <xf numFmtId="0" fontId="21" fillId="0" borderId="15">
      <protection locked="0"/>
    </xf>
    <xf numFmtId="0" fontId="22" fillId="0" borderId="0"/>
    <xf numFmtId="166" fontId="22" fillId="0" borderId="0"/>
    <xf numFmtId="166" fontId="22" fillId="0" borderId="0"/>
    <xf numFmtId="166" fontId="22" fillId="0" borderId="0"/>
    <xf numFmtId="166" fontId="6" fillId="0" borderId="0"/>
    <xf numFmtId="166" fontId="6"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4" fontId="23"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22" fillId="0" borderId="0"/>
    <xf numFmtId="0" fontId="9" fillId="0" borderId="0"/>
    <xf numFmtId="0" fontId="9" fillId="0" borderId="0"/>
    <xf numFmtId="0" fontId="9" fillId="0" borderId="0"/>
    <xf numFmtId="0" fontId="9" fillId="0" borderId="0"/>
    <xf numFmtId="0" fontId="9" fillId="0" borderId="0"/>
    <xf numFmtId="166" fontId="22" fillId="0" borderId="0"/>
    <xf numFmtId="166" fontId="22" fillId="0" borderId="0"/>
    <xf numFmtId="166" fontId="6" fillId="0" borderId="0"/>
    <xf numFmtId="166" fontId="6" fillId="0" borderId="0"/>
    <xf numFmtId="166" fontId="6" fillId="0" borderId="0"/>
    <xf numFmtId="166" fontId="6" fillId="0" borderId="0"/>
    <xf numFmtId="166" fontId="6" fillId="0" borderId="0"/>
    <xf numFmtId="166" fontId="22" fillId="0" borderId="0"/>
    <xf numFmtId="166" fontId="6" fillId="0" borderId="0"/>
    <xf numFmtId="166" fontId="22" fillId="0" borderId="0"/>
    <xf numFmtId="166" fontId="6" fillId="0" borderId="0"/>
    <xf numFmtId="166" fontId="22" fillId="0" borderId="0"/>
    <xf numFmtId="0" fontId="6" fillId="0" borderId="0"/>
    <xf numFmtId="0" fontId="24" fillId="0" borderId="0"/>
    <xf numFmtId="0" fontId="24" fillId="0" borderId="0"/>
    <xf numFmtId="0" fontId="24" fillId="0" borderId="0"/>
    <xf numFmtId="0" fontId="24" fillId="0" borderId="0"/>
    <xf numFmtId="0" fontId="24" fillId="0" borderId="0"/>
    <xf numFmtId="166" fontId="6" fillId="0" borderId="0"/>
    <xf numFmtId="0" fontId="22" fillId="0" borderId="0"/>
    <xf numFmtId="166" fontId="6" fillId="0" borderId="0"/>
    <xf numFmtId="166" fontId="22" fillId="0" borderId="0"/>
    <xf numFmtId="166" fontId="6" fillId="0" borderId="0"/>
    <xf numFmtId="0" fontId="6" fillId="0" borderId="0"/>
    <xf numFmtId="166" fontId="22" fillId="0" borderId="0"/>
    <xf numFmtId="166" fontId="22" fillId="0" borderId="0"/>
    <xf numFmtId="166" fontId="22" fillId="0" borderId="0"/>
    <xf numFmtId="166" fontId="6" fillId="0" borderId="0"/>
    <xf numFmtId="166" fontId="22" fillId="0" borderId="0"/>
    <xf numFmtId="0" fontId="6" fillId="0" borderId="0"/>
    <xf numFmtId="168" fontId="12" fillId="0" borderId="0" applyFont="0" applyFill="0" applyBorder="0" applyAlignment="0" applyProtection="0"/>
    <xf numFmtId="0" fontId="6" fillId="0" borderId="0"/>
    <xf numFmtId="0" fontId="25" fillId="0" borderId="0"/>
    <xf numFmtId="0" fontId="25" fillId="0" borderId="0"/>
    <xf numFmtId="169" fontId="26" fillId="0" borderId="0" applyFont="0" applyFill="0" applyBorder="0" applyAlignment="0" applyProtection="0"/>
    <xf numFmtId="39" fontId="12" fillId="0" borderId="0" applyFont="0" applyFill="0" applyBorder="0" applyAlignment="0" applyProtection="0"/>
    <xf numFmtId="0" fontId="22" fillId="0" borderId="0"/>
    <xf numFmtId="0" fontId="27" fillId="0" borderId="0" applyNumberFormat="0" applyFill="0" applyBorder="0" applyAlignment="0" applyProtection="0"/>
    <xf numFmtId="0" fontId="12" fillId="8" borderId="0" applyNumberFormat="0" applyFont="0" applyAlignment="0" applyProtection="0"/>
    <xf numFmtId="0" fontId="6" fillId="0" borderId="0"/>
    <xf numFmtId="0" fontId="6" fillId="0" borderId="0"/>
    <xf numFmtId="0" fontId="22" fillId="0" borderId="0"/>
    <xf numFmtId="0" fontId="22" fillId="0" borderId="0"/>
    <xf numFmtId="0" fontId="22" fillId="0" borderId="0"/>
    <xf numFmtId="38" fontId="5" fillId="0" borderId="0">
      <alignment vertical="top"/>
    </xf>
    <xf numFmtId="170" fontId="17" fillId="0" borderId="0" applyFont="0" applyFill="0" applyBorder="0" applyAlignment="0" applyProtection="0"/>
    <xf numFmtId="171" fontId="26"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28" fillId="0" borderId="0" applyNumberFormat="0" applyFill="0" applyBorder="0" applyProtection="0">
      <alignment vertical="top"/>
    </xf>
    <xf numFmtId="0" fontId="29" fillId="0" borderId="16" applyNumberFormat="0" applyFill="0" applyProtection="0">
      <alignment horizontal="center"/>
    </xf>
    <xf numFmtId="0" fontId="29" fillId="0" borderId="16" applyNumberFormat="0" applyFill="0" applyProtection="0">
      <alignment horizontal="center"/>
    </xf>
    <xf numFmtId="0" fontId="29" fillId="0" borderId="16" applyNumberFormat="0" applyFill="0" applyProtection="0">
      <alignment horizontal="center"/>
    </xf>
    <xf numFmtId="0" fontId="29" fillId="0" borderId="16" applyNumberFormat="0" applyFill="0" applyProtection="0">
      <alignment horizontal="center"/>
    </xf>
    <xf numFmtId="0" fontId="29" fillId="0" borderId="0" applyNumberFormat="0" applyFill="0" applyBorder="0" applyProtection="0">
      <alignment horizontal="left"/>
    </xf>
    <xf numFmtId="0" fontId="30" fillId="0" borderId="0" applyNumberFormat="0" applyFill="0" applyBorder="0" applyProtection="0">
      <alignment horizontal="centerContinuous"/>
    </xf>
    <xf numFmtId="0" fontId="22" fillId="0" borderId="0"/>
    <xf numFmtId="0" fontId="6" fillId="0" borderId="0"/>
    <xf numFmtId="4" fontId="23" fillId="0" borderId="0">
      <alignment vertical="center"/>
    </xf>
    <xf numFmtId="166" fontId="22" fillId="0" borderId="0"/>
    <xf numFmtId="166" fontId="22" fillId="0" borderId="0"/>
    <xf numFmtId="166" fontId="6" fillId="0" borderId="0"/>
    <xf numFmtId="166" fontId="6" fillId="0" borderId="0"/>
    <xf numFmtId="166" fontId="22" fillId="0" borderId="0"/>
    <xf numFmtId="166" fontId="6" fillId="0" borderId="0"/>
    <xf numFmtId="166" fontId="6" fillId="0" borderId="0"/>
    <xf numFmtId="166" fontId="6" fillId="0" borderId="0"/>
    <xf numFmtId="166" fontId="6" fillId="0" borderId="0"/>
    <xf numFmtId="166" fontId="6" fillId="0" borderId="0"/>
    <xf numFmtId="166" fontId="22" fillId="0" borderId="0"/>
    <xf numFmtId="166" fontId="22"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22" fillId="0" borderId="0"/>
    <xf numFmtId="166" fontId="22" fillId="0" borderId="0"/>
    <xf numFmtId="166" fontId="6" fillId="0" borderId="0"/>
    <xf numFmtId="0" fontId="6" fillId="0" borderId="0"/>
    <xf numFmtId="166" fontId="6" fillId="0" borderId="0"/>
    <xf numFmtId="172" fontId="12" fillId="9" borderId="17" applyNumberFormat="0" applyFont="0">
      <alignment shrinkToFit="1"/>
      <protection locked="0"/>
    </xf>
    <xf numFmtId="4" fontId="23"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22" fillId="0" borderId="0"/>
    <xf numFmtId="166" fontId="6" fillId="0" borderId="0"/>
    <xf numFmtId="166" fontId="6" fillId="0" borderId="0"/>
    <xf numFmtId="166" fontId="6" fillId="0" borderId="0"/>
    <xf numFmtId="0" fontId="22" fillId="0" borderId="0"/>
    <xf numFmtId="0" fontId="22" fillId="0" borderId="0"/>
    <xf numFmtId="0" fontId="22" fillId="0" borderId="0"/>
    <xf numFmtId="0" fontId="22" fillId="0" borderId="0"/>
    <xf numFmtId="0" fontId="22" fillId="0" borderId="0"/>
    <xf numFmtId="0" fontId="2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22" fillId="0" borderId="0"/>
    <xf numFmtId="0" fontId="22" fillId="0" borderId="0"/>
    <xf numFmtId="0" fontId="22" fillId="0" borderId="0"/>
    <xf numFmtId="0" fontId="22" fillId="0" borderId="0"/>
    <xf numFmtId="166" fontId="6" fillId="0" borderId="0"/>
    <xf numFmtId="166" fontId="6" fillId="0" borderId="0"/>
    <xf numFmtId="166" fontId="6" fillId="0" borderId="0"/>
    <xf numFmtId="166" fontId="22" fillId="0" borderId="0"/>
    <xf numFmtId="166" fontId="22" fillId="0" borderId="0"/>
    <xf numFmtId="166" fontId="6" fillId="0" borderId="0"/>
    <xf numFmtId="166" fontId="6" fillId="0" borderId="0"/>
    <xf numFmtId="166" fontId="6" fillId="0" borderId="0"/>
    <xf numFmtId="166" fontId="6" fillId="0" borderId="0"/>
    <xf numFmtId="4" fontId="23" fillId="0" borderId="0">
      <alignment vertical="center"/>
    </xf>
    <xf numFmtId="0" fontId="6"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24" fillId="0" borderId="0"/>
    <xf numFmtId="0" fontId="24" fillId="0" borderId="0"/>
    <xf numFmtId="0" fontId="24" fillId="0" borderId="0"/>
    <xf numFmtId="0" fontId="22" fillId="0" borderId="0"/>
    <xf numFmtId="0" fontId="6" fillId="0" borderId="0"/>
    <xf numFmtId="0" fontId="22" fillId="0" borderId="0"/>
    <xf numFmtId="0" fontId="22" fillId="0" borderId="0"/>
    <xf numFmtId="0" fontId="6" fillId="0" borderId="0"/>
    <xf numFmtId="0" fontId="6" fillId="0" borderId="0"/>
    <xf numFmtId="166" fontId="6" fillId="0" borderId="0"/>
    <xf numFmtId="4" fontId="23" fillId="0" borderId="0">
      <alignment vertical="center"/>
    </xf>
    <xf numFmtId="172" fontId="12" fillId="0" borderId="0"/>
    <xf numFmtId="172" fontId="12" fillId="0" borderId="0"/>
    <xf numFmtId="172" fontId="12" fillId="0" borderId="0"/>
    <xf numFmtId="172" fontId="12" fillId="0" borderId="0"/>
    <xf numFmtId="166" fontId="22" fillId="0" borderId="0"/>
    <xf numFmtId="4" fontId="23" fillId="0" borderId="0">
      <alignment vertical="center"/>
    </xf>
    <xf numFmtId="166" fontId="22" fillId="0" borderId="0"/>
    <xf numFmtId="166" fontId="22" fillId="0" borderId="0"/>
    <xf numFmtId="166" fontId="6" fillId="0" borderId="0"/>
    <xf numFmtId="166" fontId="22" fillId="0" borderId="0"/>
    <xf numFmtId="0" fontId="22" fillId="0" borderId="0"/>
    <xf numFmtId="0" fontId="22" fillId="0" borderId="0"/>
    <xf numFmtId="0" fontId="22" fillId="0" borderId="0"/>
    <xf numFmtId="166" fontId="6" fillId="0" borderId="0"/>
    <xf numFmtId="166" fontId="6" fillId="0" borderId="0"/>
    <xf numFmtId="0" fontId="6"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24" fillId="0" borderId="0"/>
    <xf numFmtId="0" fontId="24" fillId="0" borderId="0"/>
    <xf numFmtId="0" fontId="24" fillId="0" borderId="0"/>
    <xf numFmtId="0" fontId="22" fillId="0" borderId="0"/>
    <xf numFmtId="166" fontId="6" fillId="0" borderId="0"/>
    <xf numFmtId="166" fontId="22" fillId="0" borderId="0"/>
    <xf numFmtId="0" fontId="22" fillId="0" borderId="0"/>
    <xf numFmtId="166" fontId="6" fillId="0" borderId="0"/>
    <xf numFmtId="166" fontId="6" fillId="0" borderId="0"/>
    <xf numFmtId="166" fontId="6" fillId="0" borderId="0"/>
    <xf numFmtId="166" fontId="6" fillId="0" borderId="0"/>
    <xf numFmtId="166" fontId="6" fillId="0" borderId="0"/>
    <xf numFmtId="166" fontId="22" fillId="0" borderId="0"/>
    <xf numFmtId="0" fontId="22" fillId="0" borderId="0"/>
    <xf numFmtId="0" fontId="6" fillId="0" borderId="0"/>
    <xf numFmtId="0" fontId="22" fillId="0" borderId="0"/>
    <xf numFmtId="166" fontId="6" fillId="0" borderId="0"/>
    <xf numFmtId="4" fontId="23"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6"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6" fillId="0" borderId="0"/>
    <xf numFmtId="4" fontId="23"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166" fontId="22" fillId="0" borderId="0"/>
    <xf numFmtId="166" fontId="22" fillId="0" borderId="0"/>
    <xf numFmtId="0" fontId="6" fillId="0" borderId="0"/>
    <xf numFmtId="166" fontId="22" fillId="0" borderId="0"/>
    <xf numFmtId="166" fontId="22" fillId="0" borderId="0"/>
    <xf numFmtId="0" fontId="6" fillId="0" borderId="0"/>
    <xf numFmtId="166" fontId="22" fillId="0" borderId="0"/>
    <xf numFmtId="0" fontId="6"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6" fillId="0" borderId="0"/>
    <xf numFmtId="4" fontId="23"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166" fontId="6" fillId="0" borderId="0"/>
    <xf numFmtId="0" fontId="6" fillId="0" borderId="0"/>
    <xf numFmtId="0" fontId="22" fillId="0" borderId="0"/>
    <xf numFmtId="0" fontId="9" fillId="0" borderId="0"/>
    <xf numFmtId="0" fontId="9" fillId="0" borderId="0"/>
    <xf numFmtId="0" fontId="9" fillId="0" borderId="0"/>
    <xf numFmtId="0" fontId="9" fillId="0" borderId="0"/>
    <xf numFmtId="0" fontId="9" fillId="0" borderId="0"/>
    <xf numFmtId="166" fontId="6" fillId="0" borderId="0"/>
    <xf numFmtId="166" fontId="6" fillId="0" borderId="0"/>
    <xf numFmtId="166" fontId="22" fillId="0" borderId="0"/>
    <xf numFmtId="4" fontId="23"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6" fillId="0" borderId="0"/>
    <xf numFmtId="0" fontId="24" fillId="0" borderId="0"/>
    <xf numFmtId="0" fontId="24" fillId="0" borderId="0"/>
    <xf numFmtId="0" fontId="24" fillId="0" borderId="0"/>
    <xf numFmtId="0" fontId="24" fillId="0" borderId="0"/>
    <xf numFmtId="0" fontId="24" fillId="0" borderId="0"/>
    <xf numFmtId="166" fontId="22" fillId="0" borderId="0"/>
    <xf numFmtId="166" fontId="22" fillId="0" borderId="0"/>
    <xf numFmtId="166" fontId="22" fillId="0" borderId="0"/>
    <xf numFmtId="166" fontId="22" fillId="0" borderId="0"/>
    <xf numFmtId="166" fontId="22"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22" fillId="0" borderId="0"/>
    <xf numFmtId="166" fontId="22" fillId="0" borderId="0"/>
    <xf numFmtId="166" fontId="6" fillId="0" borderId="0"/>
    <xf numFmtId="166" fontId="6" fillId="0" borderId="0"/>
    <xf numFmtId="166" fontId="22" fillId="0" borderId="0"/>
    <xf numFmtId="166" fontId="22" fillId="0" borderId="0"/>
    <xf numFmtId="166" fontId="22" fillId="0" borderId="0"/>
    <xf numFmtId="166" fontId="22" fillId="0" borderId="0"/>
    <xf numFmtId="166" fontId="6" fillId="0" borderId="0"/>
    <xf numFmtId="166" fontId="22" fillId="0" borderId="0"/>
    <xf numFmtId="166" fontId="22" fillId="0" borderId="0"/>
    <xf numFmtId="166" fontId="22" fillId="0" borderId="0"/>
    <xf numFmtId="166" fontId="22" fillId="0" borderId="0"/>
    <xf numFmtId="0" fontId="22" fillId="0" borderId="0"/>
    <xf numFmtId="166" fontId="6" fillId="0" borderId="0"/>
    <xf numFmtId="166" fontId="6" fillId="0" borderId="0"/>
    <xf numFmtId="166" fontId="6" fillId="0" borderId="0"/>
    <xf numFmtId="4" fontId="23"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23"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23"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23"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6" fillId="0" borderId="0"/>
    <xf numFmtId="0" fontId="6" fillId="0" borderId="0"/>
    <xf numFmtId="0" fontId="22" fillId="0" borderId="0"/>
    <xf numFmtId="0" fontId="6" fillId="0" borderId="0"/>
    <xf numFmtId="0" fontId="22" fillId="0" borderId="0"/>
    <xf numFmtId="166" fontId="22" fillId="0" borderId="0"/>
    <xf numFmtId="166" fontId="22" fillId="0" borderId="0"/>
    <xf numFmtId="0" fontId="6" fillId="0" borderId="0"/>
    <xf numFmtId="166" fontId="6" fillId="0" borderId="0"/>
    <xf numFmtId="166" fontId="6" fillId="0" borderId="0"/>
    <xf numFmtId="166" fontId="22" fillId="0" borderId="0"/>
    <xf numFmtId="166" fontId="6" fillId="0" borderId="0"/>
    <xf numFmtId="166" fontId="22" fillId="0" borderId="0"/>
    <xf numFmtId="4" fontId="23" fillId="0" borderId="0">
      <alignment vertical="center"/>
    </xf>
    <xf numFmtId="4" fontId="23" fillId="0" borderId="0">
      <alignment vertical="center"/>
    </xf>
    <xf numFmtId="4" fontId="23"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6" fillId="0" borderId="0"/>
    <xf numFmtId="4" fontId="23" fillId="0" borderId="0">
      <alignment vertical="center"/>
    </xf>
    <xf numFmtId="166" fontId="6" fillId="0" borderId="0"/>
    <xf numFmtId="4" fontId="23" fillId="0" borderId="0">
      <alignment vertical="center"/>
    </xf>
    <xf numFmtId="166" fontId="6" fillId="0" borderId="0"/>
    <xf numFmtId="0" fontId="22" fillId="0" borderId="0"/>
    <xf numFmtId="0" fontId="9" fillId="0" borderId="0"/>
    <xf numFmtId="0" fontId="9" fillId="0" borderId="0"/>
    <xf numFmtId="0" fontId="9" fillId="0" borderId="0"/>
    <xf numFmtId="0" fontId="9" fillId="0" borderId="0"/>
    <xf numFmtId="0" fontId="9" fillId="0" borderId="0"/>
    <xf numFmtId="166" fontId="22"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22" fillId="0" borderId="0"/>
    <xf numFmtId="166" fontId="22" fillId="0" borderId="0"/>
    <xf numFmtId="166" fontId="22" fillId="0" borderId="0"/>
    <xf numFmtId="166" fontId="6" fillId="0" borderId="0"/>
    <xf numFmtId="166" fontId="22" fillId="0" borderId="0"/>
    <xf numFmtId="166" fontId="6" fillId="0" borderId="0"/>
    <xf numFmtId="173" fontId="12" fillId="2" borderId="0" applyFont="0" applyBorder="0">
      <alignment horizontal="center" vertical="center" shrinkToFit="1"/>
    </xf>
    <xf numFmtId="0" fontId="6" fillId="0" borderId="0"/>
    <xf numFmtId="0" fontId="21" fillId="0" borderId="0">
      <protection locked="0"/>
    </xf>
    <xf numFmtId="0" fontId="21" fillId="0" borderId="0">
      <protection locked="0"/>
    </xf>
    <xf numFmtId="0" fontId="21" fillId="0" borderId="0">
      <protection locked="0"/>
    </xf>
    <xf numFmtId="0" fontId="21" fillId="0" borderId="0">
      <protection locked="0"/>
    </xf>
    <xf numFmtId="44" fontId="31" fillId="0" borderId="0">
      <protection locked="0"/>
    </xf>
    <xf numFmtId="44" fontId="31" fillId="0" borderId="0">
      <protection locked="0"/>
    </xf>
    <xf numFmtId="0" fontId="21" fillId="0" borderId="0">
      <protection locked="0"/>
    </xf>
    <xf numFmtId="44" fontId="31" fillId="0" borderId="0">
      <protection locked="0"/>
    </xf>
    <xf numFmtId="0" fontId="21" fillId="0" borderId="0">
      <protection locked="0"/>
    </xf>
    <xf numFmtId="0" fontId="21" fillId="0" borderId="0">
      <protection locked="0"/>
    </xf>
    <xf numFmtId="174" fontId="8" fillId="0" borderId="0" applyFont="0" applyFill="0" applyBorder="0" applyAlignment="0" applyProtection="0"/>
    <xf numFmtId="175" fontId="8" fillId="0" borderId="0" applyFont="0" applyFill="0" applyBorder="0" applyAlignment="0" applyProtection="0"/>
    <xf numFmtId="0" fontId="21" fillId="0" borderId="15">
      <protection locked="0"/>
    </xf>
    <xf numFmtId="0" fontId="32" fillId="0" borderId="0">
      <protection locked="0"/>
    </xf>
    <xf numFmtId="0" fontId="32" fillId="0" borderId="0">
      <protection locked="0"/>
    </xf>
    <xf numFmtId="172" fontId="33" fillId="0" borderId="0">
      <protection locked="0"/>
    </xf>
    <xf numFmtId="172" fontId="33" fillId="0" borderId="0">
      <protection locked="0"/>
    </xf>
    <xf numFmtId="0" fontId="34" fillId="0" borderId="0"/>
    <xf numFmtId="172" fontId="31" fillId="0" borderId="18">
      <protection locked="0"/>
    </xf>
    <xf numFmtId="0" fontId="21" fillId="0" borderId="0">
      <protection locked="0"/>
    </xf>
    <xf numFmtId="0" fontId="21" fillId="0" borderId="0">
      <protection locked="0"/>
    </xf>
    <xf numFmtId="0" fontId="21" fillId="0" borderId="18">
      <protection locked="0"/>
    </xf>
    <xf numFmtId="0" fontId="35" fillId="0" borderId="0">
      <protection locked="0"/>
    </xf>
    <xf numFmtId="0" fontId="35" fillId="0" borderId="18">
      <protection locked="0"/>
    </xf>
    <xf numFmtId="0" fontId="35" fillId="0" borderId="0">
      <protection locked="0"/>
    </xf>
    <xf numFmtId="0" fontId="35" fillId="0" borderId="18">
      <protection locked="0"/>
    </xf>
    <xf numFmtId="0" fontId="35" fillId="0" borderId="0">
      <protection locked="0"/>
    </xf>
    <xf numFmtId="0" fontId="35" fillId="0" borderId="18">
      <protection locked="0"/>
    </xf>
    <xf numFmtId="0" fontId="35" fillId="0" borderId="0">
      <protection locked="0"/>
    </xf>
    <xf numFmtId="0" fontId="35" fillId="0" borderId="18">
      <protection locked="0"/>
    </xf>
    <xf numFmtId="0" fontId="35" fillId="0" borderId="0">
      <protection locked="0"/>
    </xf>
    <xf numFmtId="0" fontId="35" fillId="0" borderId="18">
      <protection locked="0"/>
    </xf>
    <xf numFmtId="0" fontId="35" fillId="0" borderId="0">
      <protection locked="0"/>
    </xf>
    <xf numFmtId="0" fontId="35" fillId="0" borderId="18">
      <protection locked="0"/>
    </xf>
    <xf numFmtId="0" fontId="21" fillId="0" borderId="0">
      <protection locked="0"/>
    </xf>
    <xf numFmtId="0" fontId="21"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21" fillId="0" borderId="0">
      <protection locked="0"/>
    </xf>
    <xf numFmtId="0" fontId="32" fillId="0" borderId="0">
      <protection locked="0"/>
    </xf>
    <xf numFmtId="0" fontId="32" fillId="0" borderId="0">
      <protection locked="0"/>
    </xf>
    <xf numFmtId="176" fontId="36" fillId="0" borderId="0">
      <alignment horizontal="center"/>
    </xf>
    <xf numFmtId="177" fontId="37" fillId="0" borderId="6" applyFont="0" applyFill="0" applyBorder="0" applyAlignment="0" applyProtection="0">
      <alignment horizontal="right"/>
    </xf>
    <xf numFmtId="178" fontId="38" fillId="0" borderId="0" applyFont="0" applyAlignment="0" applyProtection="0">
      <protection locked="0" hidden="1"/>
    </xf>
    <xf numFmtId="0" fontId="39" fillId="10" borderId="0"/>
    <xf numFmtId="0" fontId="40" fillId="11" borderId="14" applyNumberFormat="0" applyFill="0" applyBorder="0" applyAlignment="0">
      <alignment horizontal="left"/>
    </xf>
    <xf numFmtId="0" fontId="33" fillId="11" borderId="0" applyNumberFormat="0" applyFill="0" applyBorder="0" applyAlignment="0"/>
    <xf numFmtId="0" fontId="41" fillId="12" borderId="14" applyNumberFormat="0" applyFill="0" applyBorder="0" applyAlignment="0">
      <alignment horizontal="left"/>
    </xf>
    <xf numFmtId="0" fontId="42" fillId="13" borderId="0" applyNumberFormat="0" applyFill="0" applyBorder="0" applyAlignment="0"/>
    <xf numFmtId="0" fontId="43" fillId="0" borderId="0" applyNumberFormat="0" applyFill="0" applyBorder="0" applyAlignment="0"/>
    <xf numFmtId="0" fontId="44" fillId="0" borderId="7" applyNumberFormat="0" applyFill="0" applyBorder="0" applyAlignment="0">
      <alignment horizontal="left"/>
    </xf>
    <xf numFmtId="0" fontId="45" fillId="14" borderId="11" applyNumberFormat="0" applyFill="0" applyBorder="0" applyAlignment="0">
      <alignment horizontal="centerContinuous"/>
    </xf>
    <xf numFmtId="0" fontId="46" fillId="0" borderId="0" applyNumberFormat="0" applyFill="0" applyBorder="0" applyAlignment="0"/>
    <xf numFmtId="0" fontId="46" fillId="15" borderId="12" applyNumberFormat="0" applyFill="0" applyBorder="0" applyAlignment="0"/>
    <xf numFmtId="0" fontId="47" fillId="0" borderId="7" applyNumberFormat="0" applyFill="0" applyBorder="0" applyAlignment="0"/>
    <xf numFmtId="0" fontId="46" fillId="0" borderId="0" applyNumberFormat="0" applyFill="0" applyBorder="0" applyAlignment="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20" borderId="0" applyNumberFormat="0" applyBorder="0" applyAlignment="0" applyProtection="0"/>
    <xf numFmtId="172" fontId="49" fillId="21" borderId="0" applyNumberFormat="0" applyBorder="0" applyAlignment="0" applyProtection="0"/>
    <xf numFmtId="172" fontId="5" fillId="22" borderId="0" applyNumberFormat="0" applyBorder="0" applyAlignment="0" applyProtection="0"/>
    <xf numFmtId="172" fontId="5" fillId="22" borderId="0" applyNumberFormat="0" applyBorder="0" applyAlignment="0" applyProtection="0"/>
    <xf numFmtId="172" fontId="5" fillId="22" borderId="0" applyNumberFormat="0" applyBorder="0" applyAlignment="0" applyProtection="0"/>
    <xf numFmtId="172" fontId="5" fillId="22" borderId="0" applyNumberFormat="0" applyBorder="0" applyAlignment="0" applyProtection="0"/>
    <xf numFmtId="172" fontId="49" fillId="23" borderId="0" applyNumberFormat="0" applyBorder="0" applyAlignment="0" applyProtection="0"/>
    <xf numFmtId="172" fontId="5" fillId="24" borderId="0" applyNumberFormat="0" applyBorder="0" applyAlignment="0" applyProtection="0"/>
    <xf numFmtId="172" fontId="5" fillId="24" borderId="0" applyNumberFormat="0" applyBorder="0" applyAlignment="0" applyProtection="0"/>
    <xf numFmtId="172" fontId="5" fillId="24" borderId="0" applyNumberFormat="0" applyBorder="0" applyAlignment="0" applyProtection="0"/>
    <xf numFmtId="172" fontId="5" fillId="24" borderId="0" applyNumberFormat="0" applyBorder="0" applyAlignment="0" applyProtection="0"/>
    <xf numFmtId="172" fontId="49" fillId="25" borderId="0" applyNumberFormat="0" applyBorder="0" applyAlignment="0" applyProtection="0"/>
    <xf numFmtId="172" fontId="5" fillId="26" borderId="0" applyNumberFormat="0" applyBorder="0" applyAlignment="0" applyProtection="0"/>
    <xf numFmtId="172" fontId="5" fillId="26" borderId="0" applyNumberFormat="0" applyBorder="0" applyAlignment="0" applyProtection="0"/>
    <xf numFmtId="172" fontId="5" fillId="26" borderId="0" applyNumberFormat="0" applyBorder="0" applyAlignment="0" applyProtection="0"/>
    <xf numFmtId="172" fontId="5" fillId="26" borderId="0" applyNumberFormat="0" applyBorder="0" applyAlignment="0" applyProtection="0"/>
    <xf numFmtId="172" fontId="49" fillId="27" borderId="0" applyNumberFormat="0" applyBorder="0" applyAlignment="0" applyProtection="0"/>
    <xf numFmtId="172" fontId="5" fillId="28" borderId="0" applyNumberFormat="0" applyBorder="0" applyAlignment="0" applyProtection="0"/>
    <xf numFmtId="172" fontId="5" fillId="28" borderId="0" applyNumberFormat="0" applyBorder="0" applyAlignment="0" applyProtection="0"/>
    <xf numFmtId="172" fontId="5" fillId="28" borderId="0" applyNumberFormat="0" applyBorder="0" applyAlignment="0" applyProtection="0"/>
    <xf numFmtId="172" fontId="5" fillId="28" borderId="0" applyNumberFormat="0" applyBorder="0" applyAlignment="0" applyProtection="0"/>
    <xf numFmtId="172" fontId="49" fillId="29" borderId="0" applyNumberFormat="0" applyBorder="0" applyAlignment="0" applyProtection="0"/>
    <xf numFmtId="172" fontId="5" fillId="30" borderId="0" applyNumberFormat="0" applyBorder="0" applyAlignment="0" applyProtection="0"/>
    <xf numFmtId="172" fontId="5" fillId="30" borderId="0" applyNumberFormat="0" applyBorder="0" applyAlignment="0" applyProtection="0"/>
    <xf numFmtId="172" fontId="5" fillId="30" borderId="0" applyNumberFormat="0" applyBorder="0" applyAlignment="0" applyProtection="0"/>
    <xf numFmtId="172" fontId="5" fillId="30" borderId="0" applyNumberFormat="0" applyBorder="0" applyAlignment="0" applyProtection="0"/>
    <xf numFmtId="172" fontId="49" fillId="31"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2" fontId="5" fillId="20" borderId="0" applyNumberFormat="0" applyBorder="0" applyAlignment="0" applyProtection="0"/>
    <xf numFmtId="179" fontId="38" fillId="0" borderId="0" applyFill="0" applyBorder="0" applyProtection="0">
      <alignment horizontal="right"/>
    </xf>
    <xf numFmtId="0" fontId="48" fillId="32" borderId="0" applyNumberFormat="0" applyBorder="0" applyAlignment="0" applyProtection="0"/>
    <xf numFmtId="0" fontId="48" fillId="17"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20" borderId="0" applyNumberFormat="0" applyBorder="0" applyAlignment="0" applyProtection="0"/>
    <xf numFmtId="172" fontId="49" fillId="36" borderId="0" applyNumberFormat="0" applyBorder="0" applyAlignment="0" applyProtection="0"/>
    <xf numFmtId="172" fontId="5" fillId="37" borderId="0" applyNumberFormat="0" applyBorder="0" applyAlignment="0" applyProtection="0"/>
    <xf numFmtId="172" fontId="5" fillId="37" borderId="0" applyNumberFormat="0" applyBorder="0" applyAlignment="0" applyProtection="0"/>
    <xf numFmtId="172" fontId="5" fillId="37" borderId="0" applyNumberFormat="0" applyBorder="0" applyAlignment="0" applyProtection="0"/>
    <xf numFmtId="172" fontId="5" fillId="37" borderId="0" applyNumberFormat="0" applyBorder="0" applyAlignment="0" applyProtection="0"/>
    <xf numFmtId="172" fontId="49" fillId="38" borderId="0" applyNumberFormat="0" applyBorder="0" applyAlignment="0" applyProtection="0"/>
    <xf numFmtId="172" fontId="5" fillId="39" borderId="0" applyNumberFormat="0" applyBorder="0" applyAlignment="0" applyProtection="0"/>
    <xf numFmtId="172" fontId="5" fillId="39" borderId="0" applyNumberFormat="0" applyBorder="0" applyAlignment="0" applyProtection="0"/>
    <xf numFmtId="172" fontId="5" fillId="39" borderId="0" applyNumberFormat="0" applyBorder="0" applyAlignment="0" applyProtection="0"/>
    <xf numFmtId="172" fontId="5" fillId="39" borderId="0" applyNumberFormat="0" applyBorder="0" applyAlignment="0" applyProtection="0"/>
    <xf numFmtId="172" fontId="49" fillId="40" borderId="0" applyNumberFormat="0" applyBorder="0" applyAlignment="0" applyProtection="0"/>
    <xf numFmtId="172" fontId="5" fillId="41" borderId="0" applyNumberFormat="0" applyBorder="0" applyAlignment="0" applyProtection="0"/>
    <xf numFmtId="172" fontId="5" fillId="41" borderId="0" applyNumberFormat="0" applyBorder="0" applyAlignment="0" applyProtection="0"/>
    <xf numFmtId="172" fontId="5" fillId="41" borderId="0" applyNumberFormat="0" applyBorder="0" applyAlignment="0" applyProtection="0"/>
    <xf numFmtId="172" fontId="5" fillId="41" borderId="0" applyNumberFormat="0" applyBorder="0" applyAlignment="0" applyProtection="0"/>
    <xf numFmtId="172" fontId="49" fillId="27" borderId="0" applyNumberFormat="0" applyBorder="0" applyAlignment="0" applyProtection="0"/>
    <xf numFmtId="172" fontId="5" fillId="28" borderId="0" applyNumberFormat="0" applyBorder="0" applyAlignment="0" applyProtection="0"/>
    <xf numFmtId="172" fontId="5" fillId="28" borderId="0" applyNumberFormat="0" applyBorder="0" applyAlignment="0" applyProtection="0"/>
    <xf numFmtId="172" fontId="5" fillId="28" borderId="0" applyNumberFormat="0" applyBorder="0" applyAlignment="0" applyProtection="0"/>
    <xf numFmtId="172" fontId="5" fillId="28" borderId="0" applyNumberFormat="0" applyBorder="0" applyAlignment="0" applyProtection="0"/>
    <xf numFmtId="172" fontId="49" fillId="36" borderId="0" applyNumberFormat="0" applyBorder="0" applyAlignment="0" applyProtection="0"/>
    <xf numFmtId="172" fontId="5" fillId="37" borderId="0" applyNumberFormat="0" applyBorder="0" applyAlignment="0" applyProtection="0"/>
    <xf numFmtId="172" fontId="5" fillId="37" borderId="0" applyNumberFormat="0" applyBorder="0" applyAlignment="0" applyProtection="0"/>
    <xf numFmtId="172" fontId="5" fillId="37" borderId="0" applyNumberFormat="0" applyBorder="0" applyAlignment="0" applyProtection="0"/>
    <xf numFmtId="172" fontId="5" fillId="37" borderId="0" applyNumberFormat="0" applyBorder="0" applyAlignment="0" applyProtection="0"/>
    <xf numFmtId="172" fontId="49" fillId="42" borderId="0" applyNumberFormat="0" applyBorder="0" applyAlignment="0" applyProtection="0"/>
    <xf numFmtId="172" fontId="5" fillId="43" borderId="0" applyNumberFormat="0" applyBorder="0" applyAlignment="0" applyProtection="0"/>
    <xf numFmtId="172" fontId="5" fillId="43" borderId="0" applyNumberFormat="0" applyBorder="0" applyAlignment="0" applyProtection="0"/>
    <xf numFmtId="172" fontId="5" fillId="43" borderId="0" applyNumberFormat="0" applyBorder="0" applyAlignment="0" applyProtection="0"/>
    <xf numFmtId="172" fontId="5" fillId="43" borderId="0" applyNumberFormat="0" applyBorder="0" applyAlignment="0" applyProtection="0"/>
    <xf numFmtId="0" fontId="50" fillId="44" borderId="0" applyNumberFormat="0" applyBorder="0" applyAlignment="0" applyProtection="0"/>
    <xf numFmtId="0" fontId="50" fillId="17"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44" borderId="0" applyNumberFormat="0" applyBorder="0" applyAlignment="0" applyProtection="0"/>
    <xf numFmtId="0" fontId="50" fillId="43" borderId="0" applyNumberFormat="0" applyBorder="0" applyAlignment="0" applyProtection="0"/>
    <xf numFmtId="172" fontId="5" fillId="45" borderId="0" applyNumberFormat="0" applyBorder="0" applyAlignment="0" applyProtection="0"/>
    <xf numFmtId="172" fontId="5" fillId="46" borderId="0" applyNumberFormat="0" applyBorder="0" applyAlignment="0" applyProtection="0"/>
    <xf numFmtId="172" fontId="5" fillId="46" borderId="0" applyNumberFormat="0" applyBorder="0" applyAlignment="0" applyProtection="0"/>
    <xf numFmtId="172" fontId="5" fillId="46" borderId="0" applyNumberFormat="0" applyBorder="0" applyAlignment="0" applyProtection="0"/>
    <xf numFmtId="172" fontId="5" fillId="46" borderId="0" applyNumberFormat="0" applyBorder="0" applyAlignment="0" applyProtection="0"/>
    <xf numFmtId="172" fontId="5" fillId="38" borderId="0" applyNumberFormat="0" applyBorder="0" applyAlignment="0" applyProtection="0"/>
    <xf numFmtId="172" fontId="5" fillId="39" borderId="0" applyNumberFormat="0" applyBorder="0" applyAlignment="0" applyProtection="0"/>
    <xf numFmtId="172" fontId="5" fillId="39" borderId="0" applyNumberFormat="0" applyBorder="0" applyAlignment="0" applyProtection="0"/>
    <xf numFmtId="172" fontId="5" fillId="39" borderId="0" applyNumberFormat="0" applyBorder="0" applyAlignment="0" applyProtection="0"/>
    <xf numFmtId="172" fontId="5" fillId="39" borderId="0" applyNumberFormat="0" applyBorder="0" applyAlignment="0" applyProtection="0"/>
    <xf numFmtId="172" fontId="5" fillId="40" borderId="0" applyNumberFormat="0" applyBorder="0" applyAlignment="0" applyProtection="0"/>
    <xf numFmtId="172" fontId="5" fillId="41" borderId="0" applyNumberFormat="0" applyBorder="0" applyAlignment="0" applyProtection="0"/>
    <xf numFmtId="172" fontId="5" fillId="41" borderId="0" applyNumberFormat="0" applyBorder="0" applyAlignment="0" applyProtection="0"/>
    <xf numFmtId="172" fontId="5" fillId="41" borderId="0" applyNumberFormat="0" applyBorder="0" applyAlignment="0" applyProtection="0"/>
    <xf numFmtId="172" fontId="5" fillId="41" borderId="0" applyNumberFormat="0" applyBorder="0" applyAlignment="0" applyProtection="0"/>
    <xf numFmtId="172" fontId="5" fillId="47" borderId="0" applyNumberFormat="0" applyBorder="0" applyAlignment="0" applyProtection="0"/>
    <xf numFmtId="172" fontId="5" fillId="48" borderId="0" applyNumberFormat="0" applyBorder="0" applyAlignment="0" applyProtection="0"/>
    <xf numFmtId="172" fontId="5" fillId="48" borderId="0" applyNumberFormat="0" applyBorder="0" applyAlignment="0" applyProtection="0"/>
    <xf numFmtId="172" fontId="5" fillId="48" borderId="0" applyNumberFormat="0" applyBorder="0" applyAlignment="0" applyProtection="0"/>
    <xf numFmtId="172" fontId="5" fillId="48" borderId="0" applyNumberFormat="0" applyBorder="0" applyAlignment="0" applyProtection="0"/>
    <xf numFmtId="172" fontId="5" fillId="49" borderId="0" applyNumberFormat="0" applyBorder="0" applyAlignment="0" applyProtection="0"/>
    <xf numFmtId="172" fontId="5" fillId="50" borderId="0" applyNumberFormat="0" applyBorder="0" applyAlignment="0" applyProtection="0"/>
    <xf numFmtId="172" fontId="5" fillId="50" borderId="0" applyNumberFormat="0" applyBorder="0" applyAlignment="0" applyProtection="0"/>
    <xf numFmtId="172" fontId="5" fillId="50" borderId="0" applyNumberFormat="0" applyBorder="0" applyAlignment="0" applyProtection="0"/>
    <xf numFmtId="172" fontId="5" fillId="50" borderId="0" applyNumberFormat="0" applyBorder="0" applyAlignment="0" applyProtection="0"/>
    <xf numFmtId="172" fontId="5" fillId="51" borderId="0" applyNumberFormat="0" applyBorder="0" applyAlignment="0" applyProtection="0"/>
    <xf numFmtId="172" fontId="5" fillId="52" borderId="0" applyNumberFormat="0" applyBorder="0" applyAlignment="0" applyProtection="0"/>
    <xf numFmtId="172" fontId="5" fillId="52" borderId="0" applyNumberFormat="0" applyBorder="0" applyAlignment="0" applyProtection="0"/>
    <xf numFmtId="172" fontId="5" fillId="52" borderId="0" applyNumberFormat="0" applyBorder="0" applyAlignment="0" applyProtection="0"/>
    <xf numFmtId="172" fontId="5" fillId="52" borderId="0" applyNumberFormat="0" applyBorder="0" applyAlignment="0" applyProtection="0"/>
    <xf numFmtId="0" fontId="51" fillId="0" borderId="0">
      <alignment horizontal="right"/>
    </xf>
    <xf numFmtId="180" fontId="12" fillId="0" borderId="0" applyFont="0" applyFill="0" applyBorder="0" applyAlignment="0" applyProtection="0"/>
    <xf numFmtId="181"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0" fontId="52" fillId="53" borderId="0" applyNumberFormat="0" applyBorder="0" applyAlignment="0" applyProtection="0"/>
    <xf numFmtId="0" fontId="53" fillId="54" borderId="0" applyNumberFormat="0" applyBorder="0" applyAlignment="0" applyProtection="0"/>
    <xf numFmtId="0" fontId="53" fillId="31" borderId="0" applyNumberFormat="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3" fillId="57" borderId="0" applyNumberFormat="0" applyBorder="0" applyAlignment="0" applyProtection="0"/>
    <xf numFmtId="0" fontId="53" fillId="58" borderId="0" applyNumberFormat="0" applyBorder="0" applyAlignment="0" applyProtection="0"/>
    <xf numFmtId="0" fontId="52" fillId="59" borderId="0" applyNumberFormat="0" applyBorder="0" applyAlignment="0" applyProtection="0"/>
    <xf numFmtId="0" fontId="52" fillId="60" borderId="0" applyNumberFormat="0" applyBorder="0" applyAlignment="0" applyProtection="0"/>
    <xf numFmtId="0" fontId="53" fillId="61" borderId="0" applyNumberFormat="0" applyBorder="0" applyAlignment="0" applyProtection="0"/>
    <xf numFmtId="0" fontId="53" fillId="62" borderId="0" applyNumberFormat="0" applyBorder="0" applyAlignment="0" applyProtection="0"/>
    <xf numFmtId="0" fontId="52" fillId="63" borderId="0" applyNumberFormat="0" applyBorder="0" applyAlignment="0" applyProtection="0"/>
    <xf numFmtId="0" fontId="52" fillId="64" borderId="0" applyNumberFormat="0" applyBorder="0" applyAlignment="0" applyProtection="0"/>
    <xf numFmtId="0" fontId="53" fillId="57" borderId="0" applyNumberFormat="0" applyBorder="0" applyAlignment="0" applyProtection="0"/>
    <xf numFmtId="0" fontId="53" fillId="65" borderId="0" applyNumberFormat="0" applyBorder="0" applyAlignment="0" applyProtection="0"/>
    <xf numFmtId="0" fontId="52" fillId="58" borderId="0" applyNumberFormat="0" applyBorder="0" applyAlignment="0" applyProtection="0"/>
    <xf numFmtId="0" fontId="52" fillId="55" borderId="0" applyNumberFormat="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2" fillId="55" borderId="0" applyNumberFormat="0" applyBorder="0" applyAlignment="0" applyProtection="0"/>
    <xf numFmtId="0" fontId="52" fillId="68" borderId="0" applyNumberFormat="0" applyBorder="0" applyAlignment="0" applyProtection="0"/>
    <xf numFmtId="0" fontId="53" fillId="69" borderId="0" applyNumberFormat="0" applyBorder="0" applyAlignment="0" applyProtection="0"/>
    <xf numFmtId="0" fontId="53" fillId="70" borderId="0" applyNumberFormat="0" applyBorder="0" applyAlignment="0" applyProtection="0"/>
    <xf numFmtId="0" fontId="52" fillId="71" borderId="0" applyNumberFormat="0" applyBorder="0" applyAlignment="0" applyProtection="0"/>
    <xf numFmtId="182" fontId="12" fillId="0" borderId="0" applyFont="0" applyFill="0" applyBorder="0" applyProtection="0"/>
    <xf numFmtId="183" fontId="8" fillId="0" borderId="0" applyFont="0" applyFill="0" applyBorder="0" applyAlignment="0" applyProtection="0"/>
    <xf numFmtId="184" fontId="8" fillId="0" borderId="0" applyFont="0" applyFill="0" applyBorder="0" applyAlignment="0" applyProtection="0"/>
    <xf numFmtId="0" fontId="54" fillId="0" borderId="0" applyNumberFormat="0" applyFill="0" applyBorder="0" applyAlignment="0" applyProtection="0">
      <alignment vertical="top"/>
      <protection locked="0"/>
    </xf>
    <xf numFmtId="0" fontId="55" fillId="0" borderId="0"/>
    <xf numFmtId="185" fontId="56" fillId="0" borderId="0">
      <alignment horizontal="left"/>
    </xf>
    <xf numFmtId="39" fontId="57" fillId="0" borderId="0" applyFont="0" applyFill="0">
      <alignment vertical="center"/>
    </xf>
    <xf numFmtId="0" fontId="58" fillId="0" borderId="0">
      <alignment horizontal="right"/>
    </xf>
    <xf numFmtId="0" fontId="55" fillId="0" borderId="0" applyNumberFormat="0" applyFill="0" applyBorder="0" applyAlignment="0" applyProtection="0"/>
    <xf numFmtId="0" fontId="59" fillId="0" borderId="0" applyNumberFormat="0" applyFill="0" applyBorder="0" applyAlignment="0" applyProtection="0"/>
    <xf numFmtId="182" fontId="60" fillId="72" borderId="1"/>
    <xf numFmtId="0" fontId="61" fillId="0" borderId="0"/>
    <xf numFmtId="186" fontId="62" fillId="0" borderId="0"/>
    <xf numFmtId="0" fontId="63" fillId="69" borderId="0" applyNumberFormat="0" applyBorder="0" applyAlignment="0" applyProtection="0"/>
    <xf numFmtId="0" fontId="64" fillId="0" borderId="0"/>
    <xf numFmtId="0" fontId="65" fillId="0" borderId="0" applyNumberFormat="0" applyFill="0" applyBorder="0" applyAlignment="0" applyProtection="0"/>
    <xf numFmtId="0" fontId="66" fillId="0" borderId="0" applyNumberFormat="0" applyFill="0" applyBorder="0" applyAlignment="0" applyProtection="0"/>
    <xf numFmtId="168" fontId="62" fillId="0" borderId="0"/>
    <xf numFmtId="0" fontId="67" fillId="0" borderId="0" applyNumberFormat="0" applyFill="0" applyBorder="0" applyAlignment="0" applyProtection="0"/>
    <xf numFmtId="0" fontId="68" fillId="0" borderId="12" applyNumberFormat="0" applyFill="0" applyAlignment="0" applyProtection="0"/>
    <xf numFmtId="187" fontId="69" fillId="0" borderId="0" applyFont="0" applyFill="0" applyBorder="0" applyAlignment="0" applyProtection="0"/>
    <xf numFmtId="0" fontId="8" fillId="0" borderId="0" applyFont="0" applyFill="0" applyBorder="0" applyAlignment="0" applyProtection="0"/>
    <xf numFmtId="188" fontId="70" fillId="0" borderId="0"/>
    <xf numFmtId="0" fontId="71" fillId="0" borderId="0"/>
    <xf numFmtId="189" fontId="5" fillId="0" borderId="0" applyFill="0" applyAlignment="0"/>
    <xf numFmtId="190" fontId="72" fillId="0" borderId="0" applyFill="0" applyAlignment="0"/>
    <xf numFmtId="164" fontId="72" fillId="0" borderId="0" applyFill="0" applyAlignment="0"/>
    <xf numFmtId="191" fontId="5" fillId="0" borderId="0" applyFill="0" applyAlignment="0"/>
    <xf numFmtId="192" fontId="5" fillId="0" borderId="0" applyFill="0" applyAlignment="0"/>
    <xf numFmtId="189" fontId="5" fillId="0" borderId="0" applyFill="0" applyAlignment="0"/>
    <xf numFmtId="193" fontId="5" fillId="0" borderId="0" applyFill="0" applyAlignment="0"/>
    <xf numFmtId="190" fontId="72" fillId="0" borderId="0" applyFill="0" applyAlignment="0"/>
    <xf numFmtId="0" fontId="73" fillId="73" borderId="19" applyNumberFormat="0" applyAlignment="0" applyProtection="0"/>
    <xf numFmtId="0" fontId="12" fillId="74" borderId="0" applyNumberFormat="0" applyFont="0" applyBorder="0" applyAlignment="0"/>
    <xf numFmtId="0" fontId="68" fillId="0" borderId="12" applyNumberFormat="0" applyFont="0" applyFill="0" applyProtection="0">
      <alignment horizontal="centerContinuous" vertical="center"/>
    </xf>
    <xf numFmtId="1" fontId="74" fillId="0" borderId="0"/>
    <xf numFmtId="0" fontId="17" fillId="9" borderId="0" applyNumberFormat="0" applyFont="0" applyBorder="0" applyAlignment="0" applyProtection="0"/>
    <xf numFmtId="0" fontId="75" fillId="64" borderId="20" applyNumberFormat="0" applyAlignment="0" applyProtection="0"/>
    <xf numFmtId="0" fontId="76" fillId="75" borderId="21" applyFont="0" applyFill="0" applyBorder="0"/>
    <xf numFmtId="0" fontId="77" fillId="0" borderId="4"/>
    <xf numFmtId="0" fontId="39" fillId="0" borderId="0">
      <alignment horizontal="center" wrapText="1"/>
      <protection hidden="1"/>
    </xf>
    <xf numFmtId="0" fontId="68" fillId="0" borderId="0" applyNumberFormat="0" applyFill="0" applyBorder="0" applyProtection="0">
      <alignment horizontal="center" vertical="center"/>
    </xf>
    <xf numFmtId="0" fontId="78" fillId="0" borderId="0">
      <alignment horizontal="right"/>
    </xf>
    <xf numFmtId="194" fontId="79" fillId="0" borderId="0"/>
    <xf numFmtId="194" fontId="79" fillId="0" borderId="0"/>
    <xf numFmtId="194" fontId="79" fillId="0" borderId="0"/>
    <xf numFmtId="194" fontId="79" fillId="0" borderId="0"/>
    <xf numFmtId="194" fontId="79" fillId="0" borderId="0"/>
    <xf numFmtId="194" fontId="79" fillId="0" borderId="0"/>
    <xf numFmtId="194" fontId="79" fillId="0" borderId="0"/>
    <xf numFmtId="194" fontId="79" fillId="0" borderId="0"/>
    <xf numFmtId="195" fontId="12" fillId="0" borderId="0" applyFont="0" applyFill="0" applyBorder="0" applyAlignment="0" applyProtection="0"/>
    <xf numFmtId="189" fontId="6" fillId="0" borderId="0" applyFont="0" applyFill="0" applyAlignment="0" applyProtection="0"/>
    <xf numFmtId="0" fontId="80" fillId="0" borderId="0" applyFont="0" applyFill="0" applyBorder="0" applyAlignment="0" applyProtection="0"/>
    <xf numFmtId="196" fontId="81" fillId="0" borderId="0" applyFont="0" applyFill="0" applyBorder="0" applyProtection="0">
      <alignment horizontal="right"/>
    </xf>
    <xf numFmtId="197" fontId="81" fillId="0" borderId="0" applyFont="0" applyFill="0" applyBorder="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170" fontId="83" fillId="0" borderId="0" applyFont="0" applyFill="0" applyBorder="0" applyAlignment="0" applyProtection="0"/>
    <xf numFmtId="198" fontId="12" fillId="0" borderId="0" applyFont="0" applyFill="0" applyBorder="0" applyAlignment="0" applyProtection="0"/>
    <xf numFmtId="3" fontId="84" fillId="0" borderId="0" applyFont="0" applyFill="0" applyBorder="0" applyAlignment="0" applyProtection="0"/>
    <xf numFmtId="0" fontId="85" fillId="0" borderId="0"/>
    <xf numFmtId="0" fontId="22" fillId="0" borderId="0"/>
    <xf numFmtId="0" fontId="85" fillId="0" borderId="0"/>
    <xf numFmtId="0" fontId="22" fillId="0" borderId="0"/>
    <xf numFmtId="0" fontId="86" fillId="0" borderId="0"/>
    <xf numFmtId="190" fontId="87" fillId="0" borderId="0" applyFill="0" applyBorder="0">
      <alignment horizontal="left"/>
    </xf>
    <xf numFmtId="199" fontId="88" fillId="0" borderId="10" applyNumberFormat="0" applyFill="0" applyBorder="0" applyAlignment="0" applyProtection="0"/>
    <xf numFmtId="178" fontId="89" fillId="0" borderId="0"/>
    <xf numFmtId="200" fontId="89" fillId="0" borderId="0"/>
    <xf numFmtId="201" fontId="89" fillId="0" borderId="0"/>
    <xf numFmtId="202" fontId="34" fillId="0" borderId="0" applyFill="0" applyBorder="0" applyProtection="0"/>
    <xf numFmtId="202" fontId="34" fillId="0" borderId="22" applyFill="0" applyProtection="0"/>
    <xf numFmtId="202" fontId="34" fillId="0" borderId="18" applyFill="0" applyProtection="0"/>
    <xf numFmtId="202" fontId="17" fillId="0" borderId="0" applyFill="0" applyBorder="0" applyProtection="0"/>
    <xf numFmtId="203" fontId="39" fillId="0" borderId="0" applyFill="0" applyBorder="0">
      <alignment horizontal="right"/>
      <protection locked="0"/>
    </xf>
    <xf numFmtId="204" fontId="39" fillId="0" borderId="0" applyFont="0" applyFill="0" applyBorder="0" applyAlignment="0" applyProtection="0"/>
    <xf numFmtId="190" fontId="6" fillId="0" borderId="0" applyFont="0" applyFill="0" applyAlignment="0" applyProtection="0"/>
    <xf numFmtId="205" fontId="20" fillId="0" borderId="0" applyFont="0" applyFill="0" applyBorder="0" applyAlignment="0" applyProtection="0"/>
    <xf numFmtId="206" fontId="81" fillId="0" borderId="0" applyFont="0" applyFill="0" applyBorder="0" applyProtection="0">
      <alignment horizontal="right"/>
    </xf>
    <xf numFmtId="207" fontId="81" fillId="0" borderId="0" applyFont="0" applyFill="0" applyBorder="0" applyProtection="0">
      <alignment horizontal="right"/>
    </xf>
    <xf numFmtId="0" fontId="82" fillId="0" borderId="0" applyFont="0" applyFill="0" applyBorder="0" applyAlignment="0" applyProtection="0">
      <alignment horizontal="right"/>
    </xf>
    <xf numFmtId="0" fontId="82" fillId="0" borderId="0" applyFont="0" applyFill="0" applyBorder="0" applyAlignment="0" applyProtection="0">
      <alignment horizontal="right"/>
    </xf>
    <xf numFmtId="208" fontId="12" fillId="0" borderId="0" applyFont="0" applyFill="0" applyBorder="0" applyAlignment="0" applyProtection="0"/>
    <xf numFmtId="209" fontId="90" fillId="0" borderId="0" applyFont="0" applyFill="0" applyBorder="0" applyAlignment="0" applyProtection="0"/>
    <xf numFmtId="0" fontId="39" fillId="0" borderId="0" applyFont="0" applyFill="0" applyBorder="0" applyAlignment="0">
      <protection locked="0"/>
    </xf>
    <xf numFmtId="0" fontId="91" fillId="9" borderId="23" applyNumberFormat="0" applyFont="0" applyBorder="0" applyAlignment="0" applyProtection="0"/>
    <xf numFmtId="0" fontId="8" fillId="0" borderId="0" applyFont="0" applyFill="0" applyBorder="0" applyAlignment="0" applyProtection="0"/>
    <xf numFmtId="14" fontId="92" fillId="0" borderId="0" applyFont="0" applyBorder="0">
      <alignment vertical="top"/>
    </xf>
    <xf numFmtId="0" fontId="82" fillId="0" borderId="0" applyFont="0" applyFill="0" applyBorder="0" applyAlignment="0" applyProtection="0"/>
    <xf numFmtId="14" fontId="92" fillId="0" borderId="0" applyFill="0" applyAlignment="0"/>
    <xf numFmtId="210" fontId="62" fillId="0" borderId="0" applyFill="0" applyBorder="0" applyProtection="0"/>
    <xf numFmtId="14" fontId="62" fillId="0" borderId="0" applyFill="0" applyBorder="0" applyProtection="0"/>
    <xf numFmtId="15" fontId="93" fillId="0" borderId="0" applyFont="0" applyFill="0" applyBorder="0" applyAlignment="0" applyProtection="0"/>
    <xf numFmtId="17" fontId="12" fillId="76" borderId="7">
      <alignment horizontal="center"/>
    </xf>
    <xf numFmtId="14" fontId="94" fillId="0" borderId="0">
      <alignment vertical="top"/>
    </xf>
    <xf numFmtId="211" fontId="12" fillId="0" borderId="0" applyFont="0" applyFill="0" applyBorder="0" applyAlignment="0" applyProtection="0">
      <alignment wrapText="1"/>
    </xf>
    <xf numFmtId="212" fontId="34" fillId="0" borderId="0" applyFill="0" applyBorder="0" applyProtection="0"/>
    <xf numFmtId="212" fontId="34" fillId="0" borderId="22" applyFill="0" applyProtection="0"/>
    <xf numFmtId="212" fontId="34" fillId="0" borderId="18" applyFill="0" applyProtection="0"/>
    <xf numFmtId="212" fontId="17" fillId="0" borderId="0" applyFill="0" applyBorder="0" applyProtection="0"/>
    <xf numFmtId="38" fontId="17" fillId="0" borderId="0" applyFont="0" applyFill="0" applyBorder="0" applyAlignment="0" applyProtection="0"/>
    <xf numFmtId="0" fontId="25" fillId="0" borderId="0" applyNumberFormat="0" applyFill="0" applyBorder="0" applyAlignment="0" applyProtection="0"/>
    <xf numFmtId="213" fontId="5" fillId="0" borderId="24">
      <alignment vertical="center"/>
    </xf>
    <xf numFmtId="214" fontId="12" fillId="0" borderId="0" applyFont="0" applyFill="0" applyBorder="0" applyAlignment="0" applyProtection="0"/>
    <xf numFmtId="198" fontId="12" fillId="0" borderId="0" applyFont="0" applyFill="0" applyBorder="0" applyAlignment="0" applyProtection="0"/>
    <xf numFmtId="0" fontId="21" fillId="0" borderId="0">
      <protection locked="0"/>
    </xf>
    <xf numFmtId="215" fontId="95" fillId="0" borderId="0">
      <alignment horizontal="left"/>
    </xf>
    <xf numFmtId="216" fontId="96" fillId="0" borderId="0"/>
    <xf numFmtId="217" fontId="20" fillId="0" borderId="0" applyFont="0" applyFill="0" applyBorder="0" applyAlignment="0" applyProtection="0"/>
    <xf numFmtId="190" fontId="97" fillId="0" borderId="0">
      <alignment horizontal="center"/>
    </xf>
    <xf numFmtId="0" fontId="82" fillId="0" borderId="25" applyNumberFormat="0" applyFont="0" applyFill="0" applyAlignment="0" applyProtection="0"/>
    <xf numFmtId="0" fontId="98" fillId="0" borderId="0" applyFill="0" applyBorder="0" applyAlignment="0" applyProtection="0"/>
    <xf numFmtId="38" fontId="39" fillId="0" borderId="0" applyFont="0" applyFill="0" applyBorder="0" applyAlignment="0" applyProtection="0"/>
    <xf numFmtId="0" fontId="99" fillId="0" borderId="0" applyFont="0" applyFill="0" applyBorder="0" applyAlignment="0" applyProtection="0"/>
    <xf numFmtId="0" fontId="67" fillId="0" borderId="0" applyNumberFormat="0" applyFill="0" applyBorder="0" applyAlignment="0" applyProtection="0"/>
    <xf numFmtId="3" fontId="12" fillId="0" borderId="1"/>
    <xf numFmtId="38" fontId="5" fillId="0" borderId="0">
      <alignment vertical="top"/>
    </xf>
    <xf numFmtId="0" fontId="100" fillId="77" borderId="0" applyNumberFormat="0" applyBorder="0" applyAlignment="0" applyProtection="0"/>
    <xf numFmtId="0" fontId="100" fillId="78" borderId="0" applyNumberFormat="0" applyBorder="0" applyAlignment="0" applyProtection="0"/>
    <xf numFmtId="0" fontId="100" fillId="79" borderId="0" applyNumberFormat="0" applyBorder="0" applyAlignment="0" applyProtection="0"/>
    <xf numFmtId="0" fontId="32" fillId="0" borderId="0">
      <protection locked="0"/>
    </xf>
    <xf numFmtId="0" fontId="32" fillId="0" borderId="0">
      <protection locked="0"/>
    </xf>
    <xf numFmtId="189" fontId="5" fillId="0" borderId="0" applyFill="0" applyAlignment="0"/>
    <xf numFmtId="190" fontId="72" fillId="0" borderId="0" applyFill="0" applyAlignment="0"/>
    <xf numFmtId="189" fontId="5" fillId="0" borderId="0" applyFill="0" applyAlignment="0"/>
    <xf numFmtId="193" fontId="5" fillId="0" borderId="0" applyFill="0" applyAlignment="0"/>
    <xf numFmtId="190" fontId="72" fillId="0" borderId="0" applyFill="0" applyAlignment="0"/>
    <xf numFmtId="172" fontId="101" fillId="0" borderId="0" applyFont="0" applyFill="0" applyBorder="0" applyAlignment="0" applyProtection="0"/>
    <xf numFmtId="0" fontId="102" fillId="0" borderId="0" applyNumberFormat="0" applyFill="0" applyBorder="0" applyAlignment="0" applyProtection="0"/>
    <xf numFmtId="218" fontId="12" fillId="0" borderId="0" applyFont="0" applyFill="0" applyBorder="0" applyAlignment="0" applyProtection="0"/>
    <xf numFmtId="219" fontId="12" fillId="0" borderId="0" applyFont="0" applyFill="0" applyBorder="0" applyAlignment="0" applyProtection="0"/>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200" fontId="96" fillId="0" borderId="0"/>
    <xf numFmtId="0" fontId="12" fillId="0" borderId="0"/>
    <xf numFmtId="15" fontId="12" fillId="0" borderId="0">
      <alignment vertical="center"/>
    </xf>
    <xf numFmtId="0" fontId="103" fillId="0" borderId="0" applyFill="0" applyBorder="0" applyProtection="0">
      <alignment horizontal="left"/>
    </xf>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104" fillId="0" borderId="10" applyNumberFormat="0" applyFill="0" applyAlignment="0" applyProtection="0"/>
    <xf numFmtId="0" fontId="53" fillId="62" borderId="0" applyNumberFormat="0" applyBorder="0" applyAlignment="0" applyProtection="0"/>
    <xf numFmtId="198" fontId="105" fillId="0" borderId="0" applyNumberFormat="0" applyFill="0" applyBorder="0" applyAlignment="0" applyProtection="0">
      <alignment horizontal="center"/>
    </xf>
    <xf numFmtId="38" fontId="70" fillId="76" borderId="0" applyNumberFormat="0" applyBorder="0" applyAlignment="0" applyProtection="0"/>
    <xf numFmtId="0" fontId="106" fillId="0" borderId="0" applyNumberFormat="0">
      <alignment horizontal="right"/>
    </xf>
    <xf numFmtId="0" fontId="107" fillId="0" borderId="0" applyNumberFormat="0">
      <alignment horizontal="right"/>
    </xf>
    <xf numFmtId="0" fontId="107" fillId="0" borderId="0" applyNumberFormat="0">
      <alignment horizontal="left"/>
    </xf>
    <xf numFmtId="0" fontId="106" fillId="0" borderId="0" applyNumberFormat="0">
      <alignment horizontal="left"/>
    </xf>
    <xf numFmtId="0" fontId="108" fillId="0" borderId="0" applyNumberFormat="0">
      <alignment horizontal="left" vertical="top"/>
    </xf>
    <xf numFmtId="167" fontId="55" fillId="7" borderId="1" applyNumberFormat="0" applyFont="0" applyBorder="0" applyAlignment="0" applyProtection="0"/>
    <xf numFmtId="168" fontId="109" fillId="0" borderId="0">
      <alignment vertical="center"/>
    </xf>
    <xf numFmtId="0" fontId="82" fillId="0" borderId="0" applyFont="0" applyFill="0" applyBorder="0" applyAlignment="0" applyProtection="0">
      <alignment horizontal="right"/>
    </xf>
    <xf numFmtId="168" fontId="110" fillId="7" borderId="0" applyNumberFormat="0" applyFont="0" applyAlignment="0"/>
    <xf numFmtId="0" fontId="111" fillId="0" borderId="0"/>
    <xf numFmtId="0" fontId="112" fillId="0" borderId="8" applyNumberFormat="0" applyAlignment="0" applyProtection="0">
      <alignment horizontal="left" vertical="center"/>
    </xf>
    <xf numFmtId="0" fontId="112" fillId="0" borderId="14">
      <alignment horizontal="left" vertical="center"/>
    </xf>
    <xf numFmtId="172" fontId="5" fillId="0" borderId="0">
      <alignment vertical="top"/>
    </xf>
    <xf numFmtId="0" fontId="113" fillId="0" borderId="26" applyNumberFormat="0" applyFill="0" applyAlignment="0" applyProtection="0"/>
    <xf numFmtId="38" fontId="114" fillId="0" borderId="0"/>
    <xf numFmtId="0" fontId="115" fillId="0" borderId="27" applyNumberFormat="0" applyFill="0" applyAlignment="0" applyProtection="0"/>
    <xf numFmtId="38" fontId="116" fillId="0" borderId="0">
      <alignment horizontal="left"/>
    </xf>
    <xf numFmtId="0" fontId="117" fillId="0" borderId="28" applyNumberFormat="0" applyFill="0" applyAlignment="0" applyProtection="0"/>
    <xf numFmtId="0" fontId="118" fillId="0" borderId="0" applyProtection="0">
      <alignment horizontal="left"/>
    </xf>
    <xf numFmtId="0" fontId="117" fillId="0" borderId="0" applyNumberFormat="0" applyFill="0" applyBorder="0" applyAlignment="0" applyProtection="0"/>
    <xf numFmtId="0" fontId="119" fillId="0" borderId="0">
      <alignment horizontal="center"/>
    </xf>
    <xf numFmtId="0" fontId="120" fillId="0" borderId="0"/>
    <xf numFmtId="0" fontId="120" fillId="0" borderId="0"/>
    <xf numFmtId="0" fontId="120" fillId="0" borderId="0"/>
    <xf numFmtId="38" fontId="5" fillId="0" borderId="0">
      <alignment vertical="top"/>
    </xf>
    <xf numFmtId="0" fontId="121" fillId="0" borderId="0"/>
    <xf numFmtId="0" fontId="122" fillId="0" borderId="0"/>
    <xf numFmtId="0" fontId="123" fillId="0" borderId="0"/>
    <xf numFmtId="0" fontId="97" fillId="0" borderId="0"/>
    <xf numFmtId="0" fontId="124" fillId="0" borderId="29" applyNumberFormat="0" applyFill="0" applyBorder="0" applyAlignment="0" applyProtection="0">
      <alignment horizontal="left"/>
    </xf>
    <xf numFmtId="0" fontId="12" fillId="0" borderId="0"/>
    <xf numFmtId="0" fontId="12" fillId="0" borderId="0"/>
    <xf numFmtId="170" fontId="125" fillId="2" borderId="0" applyNumberFormat="0" applyBorder="0" applyAlignment="0" applyProtection="0">
      <protection locked="0"/>
    </xf>
    <xf numFmtId="0" fontId="12" fillId="0" borderId="0">
      <alignment horizontal="center"/>
    </xf>
    <xf numFmtId="0" fontId="126" fillId="0" borderId="0" applyFont="0" applyFill="0" applyBorder="0" applyAlignment="0" applyProtection="0"/>
    <xf numFmtId="0" fontId="127" fillId="0" borderId="0"/>
    <xf numFmtId="0" fontId="12" fillId="0" borderId="0"/>
    <xf numFmtId="2" fontId="128" fillId="0" borderId="0"/>
    <xf numFmtId="0" fontId="129" fillId="70" borderId="19" applyNumberFormat="0" applyAlignment="0" applyProtection="0"/>
    <xf numFmtId="10" fontId="70" fillId="80" borderId="1" applyNumberFormat="0" applyBorder="0" applyAlignment="0" applyProtection="0"/>
    <xf numFmtId="3" fontId="12" fillId="0" borderId="0"/>
    <xf numFmtId="10" fontId="130" fillId="0" borderId="0">
      <protection locked="0"/>
    </xf>
    <xf numFmtId="220" fontId="131" fillId="0" borderId="0" applyFill="0" applyBorder="0" applyProtection="0"/>
    <xf numFmtId="221" fontId="131" fillId="0" borderId="0" applyFill="0" applyBorder="0" applyProtection="0"/>
    <xf numFmtId="222" fontId="131" fillId="0" borderId="0" applyFill="0" applyBorder="0" applyProtection="0"/>
    <xf numFmtId="37" fontId="83" fillId="81" borderId="0">
      <protection locked="0"/>
    </xf>
    <xf numFmtId="0" fontId="132" fillId="0" borderId="0" applyNumberFormat="0" applyFill="0" applyBorder="0" applyAlignment="0">
      <protection locked="0"/>
    </xf>
    <xf numFmtId="15" fontId="130" fillId="0" borderId="0">
      <protection locked="0"/>
    </xf>
    <xf numFmtId="2" fontId="130" fillId="0" borderId="4">
      <protection locked="0"/>
    </xf>
    <xf numFmtId="223" fontId="133" fillId="80" borderId="0" applyNumberFormat="0" applyFont="0" applyBorder="0" applyAlignment="0">
      <alignment horizontal="right"/>
      <protection locked="0"/>
    </xf>
    <xf numFmtId="0" fontId="130" fillId="0" borderId="0">
      <protection locked="0"/>
    </xf>
    <xf numFmtId="3" fontId="38" fillId="0" borderId="0"/>
    <xf numFmtId="224" fontId="134" fillId="0" borderId="30" applyFont="0" applyFill="0" applyBorder="0" applyAlignment="0" applyProtection="0"/>
    <xf numFmtId="0" fontId="135" fillId="0" borderId="0" applyNumberFormat="0" applyFill="0" applyBorder="0" applyAlignment="0" applyProtection="0">
      <alignment vertical="top"/>
      <protection locked="0"/>
    </xf>
    <xf numFmtId="0" fontId="136" fillId="0" borderId="0">
      <alignment vertical="center"/>
    </xf>
    <xf numFmtId="167" fontId="137" fillId="0" borderId="0" applyFill="0" applyBorder="0" applyProtection="0">
      <alignment vertical="top"/>
    </xf>
    <xf numFmtId="225" fontId="39" fillId="0" borderId="0" applyFill="0" applyBorder="0">
      <alignment horizontal="right"/>
      <protection locked="0"/>
    </xf>
    <xf numFmtId="0" fontId="138" fillId="82" borderId="31">
      <alignment horizontal="left" vertical="center" wrapText="1"/>
    </xf>
    <xf numFmtId="3" fontId="139" fillId="83" borderId="31">
      <protection locked="0"/>
    </xf>
    <xf numFmtId="226" fontId="140" fillId="84" borderId="31">
      <alignment horizontal="left"/>
      <protection locked="0"/>
    </xf>
    <xf numFmtId="227" fontId="140" fillId="84" borderId="31">
      <protection locked="0"/>
    </xf>
    <xf numFmtId="0" fontId="140" fillId="84" borderId="31">
      <alignment horizontal="center"/>
      <protection locked="0"/>
    </xf>
    <xf numFmtId="228" fontId="12" fillId="0" borderId="0" applyFont="0" applyFill="0" applyBorder="0" applyAlignment="0" applyProtection="0"/>
    <xf numFmtId="229" fontId="12" fillId="0" borderId="0" applyFont="0" applyFill="0" applyBorder="0" applyAlignment="0" applyProtection="0"/>
    <xf numFmtId="38" fontId="141" fillId="0" borderId="0"/>
    <xf numFmtId="38" fontId="142" fillId="0" borderId="0"/>
    <xf numFmtId="38" fontId="143" fillId="0" borderId="0"/>
    <xf numFmtId="38" fontId="144" fillId="0" borderId="0"/>
    <xf numFmtId="0" fontId="145" fillId="0" borderId="0"/>
    <xf numFmtId="0" fontId="145" fillId="0" borderId="0"/>
    <xf numFmtId="199" fontId="77" fillId="0" borderId="0" applyFill="0" applyBorder="0" applyAlignment="0" applyProtection="0"/>
    <xf numFmtId="189" fontId="5" fillId="0" borderId="0" applyFill="0" applyAlignment="0"/>
    <xf numFmtId="190" fontId="72" fillId="0" borderId="0" applyFill="0" applyAlignment="0"/>
    <xf numFmtId="189" fontId="5" fillId="0" borderId="0" applyFill="0" applyAlignment="0"/>
    <xf numFmtId="193" fontId="5" fillId="0" borderId="0" applyFill="0" applyAlignment="0"/>
    <xf numFmtId="190" fontId="72" fillId="0" borderId="0" applyFill="0" applyAlignment="0"/>
    <xf numFmtId="0" fontId="146" fillId="0" borderId="32" applyNumberFormat="0" applyFill="0" applyAlignment="0" applyProtection="0"/>
    <xf numFmtId="186" fontId="62" fillId="0" borderId="0"/>
    <xf numFmtId="0" fontId="22" fillId="0" borderId="0"/>
    <xf numFmtId="167" fontId="147" fillId="0" borderId="0"/>
    <xf numFmtId="0" fontId="12" fillId="0" borderId="0">
      <alignment horizontal="center"/>
    </xf>
    <xf numFmtId="0" fontId="12" fillId="0" borderId="0" applyFont="0" applyFill="0" applyBorder="0" applyAlignment="0" applyProtection="0"/>
    <xf numFmtId="0" fontId="12" fillId="0" borderId="0" applyFont="0" applyFill="0" applyBorder="0" applyAlignment="0" applyProtection="0"/>
    <xf numFmtId="230" fontId="12" fillId="0" borderId="0" applyFont="0" applyFill="0" applyBorder="0" applyAlignment="0" applyProtection="0"/>
    <xf numFmtId="231" fontId="12" fillId="0" borderId="0" applyFont="0" applyFill="0" applyBorder="0" applyAlignment="0" applyProtection="0"/>
    <xf numFmtId="2" fontId="38" fillId="0" borderId="9" applyFont="0" applyFill="0" applyBorder="0" applyAlignment="0"/>
    <xf numFmtId="232" fontId="148" fillId="0" borderId="1">
      <alignment horizontal="right"/>
      <protection locked="0"/>
    </xf>
    <xf numFmtId="0" fontId="12" fillId="0" borderId="0" applyFont="0" applyFill="0" applyBorder="0" applyAlignment="0" applyProtection="0"/>
    <xf numFmtId="0" fontId="12" fillId="0" borderId="0" applyFont="0" applyFill="0" applyBorder="0" applyAlignment="0" applyProtection="0"/>
    <xf numFmtId="233" fontId="12" fillId="0" borderId="0" applyFont="0" applyFill="0" applyBorder="0" applyAlignment="0" applyProtection="0"/>
    <xf numFmtId="234" fontId="12" fillId="0" borderId="0" applyFont="0" applyFill="0" applyBorder="0" applyAlignment="0" applyProtection="0"/>
    <xf numFmtId="235" fontId="20" fillId="0" borderId="0" applyFont="0" applyFill="0" applyBorder="0" applyAlignment="0" applyProtection="0"/>
    <xf numFmtId="236" fontId="20" fillId="0" borderId="0" applyFont="0" applyFill="0" applyBorder="0" applyAlignment="0" applyProtection="0"/>
    <xf numFmtId="237" fontId="20" fillId="0" borderId="0" applyFont="0" applyFill="0" applyBorder="0" applyAlignment="0" applyProtection="0"/>
    <xf numFmtId="238" fontId="81" fillId="0" borderId="0" applyFont="0" applyFill="0" applyBorder="0" applyProtection="0">
      <alignment horizontal="right"/>
    </xf>
    <xf numFmtId="239" fontId="81" fillId="0" borderId="0" applyFont="0" applyFill="0" applyBorder="0" applyProtection="0">
      <alignment horizontal="right"/>
    </xf>
    <xf numFmtId="240" fontId="62" fillId="0" borderId="0" applyFill="0" applyBorder="0" applyProtection="0">
      <alignment horizontal="right"/>
    </xf>
    <xf numFmtId="241" fontId="62" fillId="0" borderId="0" applyFill="0" applyBorder="0" applyProtection="0">
      <alignment horizontal="right"/>
    </xf>
    <xf numFmtId="217" fontId="149" fillId="0" borderId="0" applyFont="0" applyFill="0" applyBorder="0" applyAlignment="0" applyProtection="0"/>
    <xf numFmtId="167" fontId="150" fillId="0" borderId="0">
      <alignment vertical="center"/>
    </xf>
    <xf numFmtId="0" fontId="146" fillId="70" borderId="0" applyNumberFormat="0" applyBorder="0" applyAlignment="0" applyProtection="0"/>
    <xf numFmtId="0" fontId="151" fillId="0" borderId="0">
      <alignment horizontal="left"/>
    </xf>
    <xf numFmtId="37" fontId="152" fillId="0" borderId="0"/>
    <xf numFmtId="0" fontId="39" fillId="0" borderId="0"/>
    <xf numFmtId="37" fontId="62" fillId="0" borderId="0">
      <alignment vertical="center"/>
    </xf>
    <xf numFmtId="0" fontId="39" fillId="0" borderId="17"/>
    <xf numFmtId="43" fontId="153" fillId="0" borderId="0">
      <alignment vertical="center"/>
    </xf>
    <xf numFmtId="0" fontId="12" fillId="0" borderId="0"/>
    <xf numFmtId="172" fontId="154" fillId="0" borderId="0"/>
    <xf numFmtId="172" fontId="154" fillId="0" borderId="0"/>
    <xf numFmtId="172" fontId="4" fillId="0" borderId="0"/>
    <xf numFmtId="172" fontId="11" fillId="0" borderId="0"/>
    <xf numFmtId="172" fontId="11" fillId="0" borderId="0"/>
    <xf numFmtId="172" fontId="12" fillId="0" borderId="0"/>
    <xf numFmtId="172" fontId="12" fillId="0" borderId="0"/>
    <xf numFmtId="172" fontId="155" fillId="0" borderId="0"/>
    <xf numFmtId="172" fontId="5" fillId="0" borderId="0"/>
    <xf numFmtId="172" fontId="156" fillId="0" borderId="0"/>
    <xf numFmtId="0" fontId="157" fillId="0" borderId="0">
      <alignment horizontal="right"/>
    </xf>
    <xf numFmtId="0" fontId="158" fillId="0" borderId="0"/>
    <xf numFmtId="0" fontId="5" fillId="0" borderId="0"/>
    <xf numFmtId="0" fontId="159" fillId="0" borderId="0"/>
    <xf numFmtId="0" fontId="17" fillId="0" borderId="0"/>
    <xf numFmtId="172" fontId="160" fillId="0" borderId="0"/>
    <xf numFmtId="1" fontId="17" fillId="0" borderId="0"/>
    <xf numFmtId="0" fontId="161" fillId="0" borderId="0"/>
    <xf numFmtId="0" fontId="162" fillId="0" borderId="0"/>
    <xf numFmtId="0" fontId="163" fillId="0" borderId="0"/>
    <xf numFmtId="0" fontId="22" fillId="0" borderId="0"/>
    <xf numFmtId="0" fontId="77" fillId="69" borderId="19" applyNumberFormat="0" applyFont="0" applyAlignment="0" applyProtection="0"/>
    <xf numFmtId="172" fontId="5" fillId="85" borderId="33" applyNumberFormat="0" applyFont="0" applyAlignment="0" applyProtection="0"/>
    <xf numFmtId="172" fontId="5" fillId="85" borderId="33" applyNumberFormat="0" applyFont="0" applyAlignment="0" applyProtection="0"/>
    <xf numFmtId="172" fontId="5" fillId="85" borderId="33" applyNumberFormat="0" applyFont="0" applyAlignment="0" applyProtection="0"/>
    <xf numFmtId="172" fontId="5" fillId="85" borderId="33" applyNumberFormat="0" applyFont="0" applyAlignment="0" applyProtection="0"/>
    <xf numFmtId="242" fontId="62" fillId="0" borderId="0" applyBorder="0" applyProtection="0">
      <alignment horizontal="right"/>
    </xf>
    <xf numFmtId="242" fontId="131" fillId="3" borderId="0" applyBorder="0" applyProtection="0">
      <alignment horizontal="right"/>
    </xf>
    <xf numFmtId="242" fontId="57" fillId="0" borderId="14" applyBorder="0"/>
    <xf numFmtId="242" fontId="164" fillId="0" borderId="0" applyBorder="0" applyProtection="0">
      <alignment horizontal="right"/>
    </xf>
    <xf numFmtId="243" fontId="164" fillId="0" borderId="0" applyBorder="0" applyProtection="0">
      <alignment horizontal="right"/>
    </xf>
    <xf numFmtId="243" fontId="165" fillId="3" borderId="0" applyProtection="0">
      <alignment horizontal="right"/>
    </xf>
    <xf numFmtId="37" fontId="150" fillId="0" borderId="0" applyFill="0" applyBorder="0" applyProtection="0">
      <alignment horizontal="right"/>
    </xf>
    <xf numFmtId="244" fontId="38" fillId="0" borderId="0" applyBorder="0" applyProtection="0">
      <protection locked="0" hidden="1"/>
    </xf>
    <xf numFmtId="245" fontId="166" fillId="0" borderId="1" applyBorder="0">
      <alignment horizontal="center"/>
    </xf>
    <xf numFmtId="246" fontId="167" fillId="0" borderId="1" applyBorder="0">
      <alignment horizontal="center"/>
    </xf>
    <xf numFmtId="220" fontId="62" fillId="0" borderId="0" applyFill="0" applyBorder="0" applyProtection="0"/>
    <xf numFmtId="221" fontId="62" fillId="0" borderId="0" applyFill="0" applyBorder="0" applyProtection="0"/>
    <xf numFmtId="222" fontId="62" fillId="0" borderId="0" applyFill="0" applyBorder="0" applyProtection="0"/>
    <xf numFmtId="0" fontId="12" fillId="0" borderId="0"/>
    <xf numFmtId="0" fontId="168" fillId="0" borderId="0"/>
    <xf numFmtId="0" fontId="169" fillId="73" borderId="34" applyNumberFormat="0" applyAlignment="0" applyProtection="0"/>
    <xf numFmtId="40" fontId="48" fillId="86" borderId="0">
      <alignment horizontal="right"/>
    </xf>
    <xf numFmtId="0" fontId="170" fillId="82" borderId="0">
      <alignment horizontal="center"/>
    </xf>
    <xf numFmtId="0" fontId="171" fillId="87" borderId="0"/>
    <xf numFmtId="0" fontId="172" fillId="86" borderId="0" applyBorder="0">
      <alignment horizontal="centerContinuous"/>
    </xf>
    <xf numFmtId="0" fontId="173" fillId="87" borderId="0" applyBorder="0">
      <alignment horizontal="centerContinuous"/>
    </xf>
    <xf numFmtId="0" fontId="112" fillId="0" borderId="0" applyNumberFormat="0" applyFill="0" applyBorder="0" applyAlignment="0" applyProtection="0"/>
    <xf numFmtId="0" fontId="174" fillId="0" borderId="0"/>
    <xf numFmtId="1" fontId="175" fillId="0" borderId="0" applyProtection="0">
      <alignment horizontal="right" vertical="center"/>
    </xf>
    <xf numFmtId="0" fontId="176" fillId="0" borderId="0">
      <alignment horizontal="center"/>
    </xf>
    <xf numFmtId="49" fontId="177" fillId="0" borderId="12" applyFill="0" applyProtection="0">
      <alignment vertical="center"/>
    </xf>
    <xf numFmtId="167" fontId="12" fillId="0" borderId="0" applyFill="0" applyBorder="0" applyProtection="0">
      <alignment vertical="top"/>
    </xf>
    <xf numFmtId="247" fontId="12" fillId="0" borderId="0" applyFont="0" applyFill="0" applyBorder="0" applyAlignment="0" applyProtection="0"/>
    <xf numFmtId="248" fontId="12" fillId="0" borderId="0" applyFont="0" applyFill="0" applyBorder="0" applyAlignment="0" applyProtection="0"/>
    <xf numFmtId="168" fontId="150" fillId="0" borderId="0"/>
    <xf numFmtId="9" fontId="8" fillId="0" borderId="0" applyFont="0" applyFill="0" applyBorder="0" applyAlignment="0" applyProtection="0"/>
    <xf numFmtId="249" fontId="6" fillId="0" borderId="0" applyFont="0" applyFill="0" applyAlignment="0" applyProtection="0"/>
    <xf numFmtId="167" fontId="8" fillId="0" borderId="0" applyFont="0" applyFill="0" applyBorder="0" applyAlignment="0" applyProtection="0"/>
    <xf numFmtId="10" fontId="12" fillId="0" borderId="0" applyFont="0" applyFill="0" applyBorder="0" applyAlignment="0" applyProtection="0"/>
    <xf numFmtId="250" fontId="81" fillId="0" borderId="0" applyFont="0" applyFill="0" applyBorder="0" applyProtection="0">
      <alignment horizontal="right"/>
    </xf>
    <xf numFmtId="251" fontId="62" fillId="0" borderId="0" applyBorder="0" applyProtection="0">
      <alignment horizontal="right"/>
    </xf>
    <xf numFmtId="251" fontId="131" fillId="3" borderId="0" applyProtection="0">
      <alignment horizontal="right"/>
    </xf>
    <xf numFmtId="251" fontId="164" fillId="0" borderId="0" applyFont="0" applyBorder="0" applyProtection="0">
      <alignment horizontal="right"/>
    </xf>
    <xf numFmtId="9" fontId="48"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156" fillId="0" borderId="0" applyFont="0" applyFill="0" applyBorder="0" applyAlignment="0" applyProtection="0"/>
    <xf numFmtId="252" fontId="109" fillId="0" borderId="0" applyBorder="0"/>
    <xf numFmtId="167" fontId="12" fillId="0" borderId="0" applyFont="0" applyFill="0" applyBorder="0" applyAlignment="0" applyProtection="0"/>
    <xf numFmtId="10" fontId="12" fillId="0" borderId="0" applyFont="0" applyFill="0" applyBorder="0" applyAlignment="0" applyProtection="0"/>
    <xf numFmtId="253" fontId="62" fillId="0" borderId="0" applyFill="0" applyBorder="0" applyProtection="0"/>
    <xf numFmtId="252" fontId="62" fillId="0" borderId="0" applyFill="0" applyBorder="0" applyProtection="0"/>
    <xf numFmtId="254" fontId="62" fillId="0" borderId="0" applyFill="0" applyBorder="0" applyProtection="0"/>
    <xf numFmtId="255" fontId="62" fillId="0" borderId="0" applyFill="0" applyBorder="0" applyProtection="0"/>
    <xf numFmtId="9" fontId="6" fillId="0" borderId="0" applyFont="0" applyFill="0" applyAlignment="0" applyProtection="0"/>
    <xf numFmtId="0" fontId="39" fillId="0" borderId="0" applyFill="0" applyBorder="0">
      <alignment horizontal="right"/>
      <protection locked="0"/>
    </xf>
    <xf numFmtId="39" fontId="62" fillId="0" borderId="0">
      <alignment vertical="center"/>
    </xf>
    <xf numFmtId="168" fontId="62" fillId="0" borderId="0"/>
    <xf numFmtId="189" fontId="5" fillId="0" borderId="0" applyFill="0" applyAlignment="0"/>
    <xf numFmtId="190" fontId="72" fillId="0" borderId="0" applyFill="0" applyAlignment="0"/>
    <xf numFmtId="189" fontId="5" fillId="0" borderId="0" applyFill="0" applyAlignment="0"/>
    <xf numFmtId="193" fontId="5" fillId="0" borderId="0" applyFill="0" applyAlignment="0"/>
    <xf numFmtId="190" fontId="72" fillId="0" borderId="0" applyFill="0" applyAlignment="0"/>
    <xf numFmtId="0" fontId="12" fillId="0" borderId="0"/>
    <xf numFmtId="256" fontId="178" fillId="0" borderId="35" applyBorder="0">
      <alignment horizontal="right"/>
      <protection locked="0"/>
    </xf>
    <xf numFmtId="177" fontId="92" fillId="0" borderId="0"/>
    <xf numFmtId="0" fontId="179" fillId="0" borderId="0">
      <alignment horizontal="left"/>
    </xf>
    <xf numFmtId="0" fontId="179" fillId="0" borderId="0">
      <alignment horizontal="right"/>
    </xf>
    <xf numFmtId="257" fontId="39" fillId="0" borderId="0" applyFill="0" applyBorder="0">
      <alignment horizontal="right"/>
      <protection locked="0"/>
    </xf>
    <xf numFmtId="258" fontId="39" fillId="0" borderId="0">
      <alignment horizontal="right"/>
      <protection locked="0"/>
    </xf>
    <xf numFmtId="0" fontId="180" fillId="0" borderId="0" applyNumberFormat="0" applyFill="0" applyBorder="0" applyAlignment="0" applyProtection="0">
      <alignment horizontal="left"/>
      <protection locked="0"/>
    </xf>
    <xf numFmtId="0" fontId="181" fillId="0" borderId="36">
      <alignment horizontal="centerContinuous"/>
    </xf>
    <xf numFmtId="0" fontId="181" fillId="0" borderId="36">
      <alignment horizontal="centerContinuous"/>
    </xf>
    <xf numFmtId="0" fontId="181" fillId="0" borderId="36">
      <alignment horizontal="centerContinuous"/>
    </xf>
    <xf numFmtId="0" fontId="181" fillId="0" borderId="36">
      <alignment horizontal="centerContinuous"/>
    </xf>
    <xf numFmtId="0" fontId="181" fillId="0" borderId="36">
      <alignment horizontal="centerContinuous"/>
    </xf>
    <xf numFmtId="0" fontId="181" fillId="0" borderId="36">
      <alignment horizontal="centerContinuous"/>
    </xf>
    <xf numFmtId="0" fontId="181" fillId="0" borderId="36">
      <alignment horizontal="centerContinuous"/>
    </xf>
    <xf numFmtId="0" fontId="181" fillId="0" borderId="36">
      <alignment horizontal="centerContinuous"/>
    </xf>
    <xf numFmtId="0" fontId="181" fillId="0" borderId="36">
      <alignment horizontal="centerContinuous"/>
    </xf>
    <xf numFmtId="0" fontId="181" fillId="0" borderId="36">
      <alignment horizontal="centerContinuous"/>
    </xf>
    <xf numFmtId="0" fontId="181" fillId="0" borderId="36">
      <alignment horizontal="centerContinuous"/>
    </xf>
    <xf numFmtId="0" fontId="181" fillId="0" borderId="36">
      <alignment horizontal="centerContinuous"/>
    </xf>
    <xf numFmtId="0" fontId="181" fillId="0" borderId="36">
      <alignment horizontal="centerContinuous"/>
    </xf>
    <xf numFmtId="0" fontId="181" fillId="0" borderId="36">
      <alignment horizontal="centerContinuous"/>
    </xf>
    <xf numFmtId="0" fontId="181" fillId="0" borderId="36">
      <alignment horizontal="centerContinuous"/>
    </xf>
    <xf numFmtId="0" fontId="181" fillId="0" borderId="36">
      <alignment horizontal="centerContinuous"/>
    </xf>
    <xf numFmtId="0" fontId="182" fillId="0" borderId="37">
      <alignment vertical="center"/>
    </xf>
    <xf numFmtId="4" fontId="5" fillId="9" borderId="34" applyNumberFormat="0" applyProtection="0">
      <alignment vertical="center"/>
    </xf>
    <xf numFmtId="4" fontId="48" fillId="9" borderId="34" applyNumberFormat="0" applyProtection="0">
      <alignment vertical="center"/>
    </xf>
    <xf numFmtId="4" fontId="48" fillId="9" borderId="34" applyNumberFormat="0" applyProtection="0">
      <alignment vertical="center"/>
    </xf>
    <xf numFmtId="4" fontId="5" fillId="9" borderId="34" applyNumberFormat="0" applyProtection="0">
      <alignment vertical="center"/>
    </xf>
    <xf numFmtId="4" fontId="5" fillId="9" borderId="34" applyNumberFormat="0" applyProtection="0">
      <alignment horizontal="left" vertical="center" indent="1"/>
    </xf>
    <xf numFmtId="4" fontId="5" fillId="9" borderId="34" applyNumberFormat="0" applyProtection="0">
      <alignment horizontal="left" vertical="center" indent="1"/>
    </xf>
    <xf numFmtId="172" fontId="183" fillId="88" borderId="34" applyNumberFormat="0" applyProtection="0">
      <alignment horizontal="left" vertical="center" indent="1"/>
    </xf>
    <xf numFmtId="0" fontId="12" fillId="88" borderId="34" applyNumberFormat="0" applyProtection="0">
      <alignment horizontal="left" vertical="center" indent="1"/>
    </xf>
    <xf numFmtId="4" fontId="5" fillId="89" borderId="34" applyNumberFormat="0" applyProtection="0">
      <alignment horizontal="right" vertical="center"/>
    </xf>
    <xf numFmtId="4" fontId="5" fillId="90" borderId="34" applyNumberFormat="0" applyProtection="0">
      <alignment horizontal="right" vertical="center"/>
    </xf>
    <xf numFmtId="4" fontId="5" fillId="91" borderId="34" applyNumberFormat="0" applyProtection="0">
      <alignment horizontal="right" vertical="center"/>
    </xf>
    <xf numFmtId="4" fontId="5" fillId="92" borderId="34" applyNumberFormat="0" applyProtection="0">
      <alignment horizontal="right" vertical="center"/>
    </xf>
    <xf numFmtId="4" fontId="5" fillId="5" borderId="34" applyNumberFormat="0" applyProtection="0">
      <alignment horizontal="right" vertical="center"/>
    </xf>
    <xf numFmtId="4" fontId="5" fillId="14" borderId="34" applyNumberFormat="0" applyProtection="0">
      <alignment horizontal="right" vertical="center"/>
    </xf>
    <xf numFmtId="4" fontId="5" fillId="93" borderId="34" applyNumberFormat="0" applyProtection="0">
      <alignment horizontal="right" vertical="center"/>
    </xf>
    <xf numFmtId="4" fontId="5" fillId="94" borderId="34" applyNumberFormat="0" applyProtection="0">
      <alignment horizontal="right" vertical="center"/>
    </xf>
    <xf numFmtId="4" fontId="5" fillId="4" borderId="34" applyNumberFormat="0" applyProtection="0">
      <alignment horizontal="right" vertical="center"/>
    </xf>
    <xf numFmtId="4" fontId="5" fillId="95" borderId="34" applyNumberFormat="0" applyProtection="0">
      <alignment horizontal="left" vertical="center" indent="1"/>
    </xf>
    <xf numFmtId="4" fontId="5" fillId="96" borderId="38" applyNumberFormat="0" applyProtection="0">
      <alignment horizontal="left" vertical="center" indent="1"/>
    </xf>
    <xf numFmtId="4" fontId="5" fillId="13" borderId="0" applyNumberFormat="0" applyProtection="0">
      <alignment horizontal="left" vertical="center" indent="1"/>
    </xf>
    <xf numFmtId="4" fontId="184" fillId="13" borderId="0" applyNumberFormat="0" applyProtection="0">
      <alignment horizontal="left" vertical="center" indent="1"/>
    </xf>
    <xf numFmtId="172" fontId="183" fillId="88" borderId="34" applyNumberFormat="0" applyProtection="0">
      <alignment horizontal="left" vertical="center" indent="1"/>
    </xf>
    <xf numFmtId="0" fontId="12" fillId="88" borderId="34" applyNumberFormat="0" applyProtection="0">
      <alignment horizontal="left" vertical="center" indent="1"/>
    </xf>
    <xf numFmtId="4" fontId="5" fillId="96" borderId="34" applyNumberFormat="0" applyProtection="0">
      <alignment horizontal="left" vertical="center" indent="1"/>
    </xf>
    <xf numFmtId="4" fontId="92" fillId="96" borderId="34" applyNumberFormat="0" applyProtection="0">
      <alignment horizontal="left" vertical="center" indent="1"/>
    </xf>
    <xf numFmtId="4" fontId="5" fillId="97" borderId="34" applyNumberFormat="0" applyProtection="0">
      <alignment horizontal="left" vertical="center" indent="1"/>
    </xf>
    <xf numFmtId="4" fontId="92" fillId="97" borderId="34" applyNumberFormat="0" applyProtection="0">
      <alignment horizontal="left" vertical="center" indent="1"/>
    </xf>
    <xf numFmtId="172" fontId="183" fillId="97" borderId="34" applyNumberFormat="0" applyProtection="0">
      <alignment horizontal="left" vertical="center" indent="1"/>
    </xf>
    <xf numFmtId="0" fontId="12" fillId="97" borderId="34" applyNumberFormat="0" applyProtection="0">
      <alignment horizontal="left" vertical="center" indent="1"/>
    </xf>
    <xf numFmtId="172" fontId="183" fillId="97" borderId="34" applyNumberFormat="0" applyProtection="0">
      <alignment horizontal="left" vertical="center" indent="1"/>
    </xf>
    <xf numFmtId="0" fontId="12" fillId="97" borderId="34" applyNumberFormat="0" applyProtection="0">
      <alignment horizontal="left" vertical="center" indent="1"/>
    </xf>
    <xf numFmtId="172" fontId="183" fillId="12" borderId="34" applyNumberFormat="0" applyProtection="0">
      <alignment horizontal="left" vertical="center" indent="1"/>
    </xf>
    <xf numFmtId="0" fontId="12" fillId="12" borderId="34" applyNumberFormat="0" applyProtection="0">
      <alignment horizontal="left" vertical="center" indent="1"/>
    </xf>
    <xf numFmtId="172" fontId="183" fillId="12" borderId="34" applyNumberFormat="0" applyProtection="0">
      <alignment horizontal="left" vertical="center" indent="1"/>
    </xf>
    <xf numFmtId="0" fontId="12" fillId="12" borderId="34" applyNumberFormat="0" applyProtection="0">
      <alignment horizontal="left" vertical="center" indent="1"/>
    </xf>
    <xf numFmtId="172" fontId="183" fillId="76" borderId="34" applyNumberFormat="0" applyProtection="0">
      <alignment horizontal="left" vertical="center" indent="1"/>
    </xf>
    <xf numFmtId="0" fontId="12" fillId="76" borderId="34" applyNumberFormat="0" applyProtection="0">
      <alignment horizontal="left" vertical="center" indent="1"/>
    </xf>
    <xf numFmtId="172" fontId="183" fillId="76" borderId="34" applyNumberFormat="0" applyProtection="0">
      <alignment horizontal="left" vertical="center" indent="1"/>
    </xf>
    <xf numFmtId="0" fontId="12" fillId="76" borderId="34" applyNumberFormat="0" applyProtection="0">
      <alignment horizontal="left" vertical="center" indent="1"/>
    </xf>
    <xf numFmtId="172" fontId="183" fillId="88" borderId="34" applyNumberFormat="0" applyProtection="0">
      <alignment horizontal="left" vertical="center" indent="1"/>
    </xf>
    <xf numFmtId="0" fontId="12" fillId="88" borderId="34" applyNumberFormat="0" applyProtection="0">
      <alignment horizontal="left" vertical="center" indent="1"/>
    </xf>
    <xf numFmtId="172" fontId="183" fillId="88" borderId="34" applyNumberFormat="0" applyProtection="0">
      <alignment horizontal="left" vertical="center" indent="1"/>
    </xf>
    <xf numFmtId="0" fontId="12" fillId="88" borderId="34" applyNumberFormat="0" applyProtection="0">
      <alignment horizontal="left" vertical="center" indent="1"/>
    </xf>
    <xf numFmtId="0" fontId="77" fillId="86" borderId="39" applyNumberFormat="0">
      <protection locked="0"/>
    </xf>
    <xf numFmtId="0" fontId="77" fillId="86" borderId="39" applyNumberFormat="0">
      <protection locked="0"/>
    </xf>
    <xf numFmtId="0" fontId="5" fillId="0" borderId="0"/>
    <xf numFmtId="0" fontId="12" fillId="0" borderId="0"/>
    <xf numFmtId="0" fontId="185" fillId="35" borderId="40" applyBorder="0"/>
    <xf numFmtId="4" fontId="5" fillId="80" borderId="34" applyNumberFormat="0" applyProtection="0">
      <alignment vertical="center"/>
    </xf>
    <xf numFmtId="4" fontId="5" fillId="80" borderId="34" applyNumberFormat="0" applyProtection="0">
      <alignment vertical="center"/>
    </xf>
    <xf numFmtId="4" fontId="5" fillId="80" borderId="34" applyNumberFormat="0" applyProtection="0">
      <alignment horizontal="left" vertical="center" indent="1"/>
    </xf>
    <xf numFmtId="4" fontId="5" fillId="80" borderId="34" applyNumberFormat="0" applyProtection="0">
      <alignment horizontal="left" vertical="center" indent="1"/>
    </xf>
    <xf numFmtId="4" fontId="5" fillId="96" borderId="34" applyNumberFormat="0" applyProtection="0">
      <alignment horizontal="right" vertical="center"/>
    </xf>
    <xf numFmtId="4" fontId="48" fillId="96" borderId="34" applyNumberFormat="0" applyProtection="0">
      <alignment horizontal="right" vertical="center"/>
    </xf>
    <xf numFmtId="4" fontId="70" fillId="0" borderId="19" applyNumberFormat="0" applyProtection="0">
      <alignment horizontal="right" vertical="center"/>
    </xf>
    <xf numFmtId="4" fontId="48" fillId="96" borderId="34" applyNumberFormat="0" applyProtection="0">
      <alignment horizontal="right" vertical="center"/>
    </xf>
    <xf numFmtId="4" fontId="5" fillId="96" borderId="34" applyNumberFormat="0" applyProtection="0">
      <alignment horizontal="right" vertical="center"/>
    </xf>
    <xf numFmtId="172" fontId="183" fillId="88" borderId="34" applyNumberFormat="0" applyProtection="0">
      <alignment horizontal="left" vertical="center" indent="1"/>
    </xf>
    <xf numFmtId="0" fontId="12" fillId="88" borderId="34" applyNumberFormat="0" applyProtection="0">
      <alignment horizontal="left" vertical="center" indent="1"/>
    </xf>
    <xf numFmtId="0" fontId="12" fillId="88" borderId="34" applyNumberFormat="0" applyProtection="0">
      <alignment horizontal="left" vertical="center" indent="1"/>
    </xf>
    <xf numFmtId="0" fontId="12" fillId="88" borderId="34" applyNumberFormat="0" applyProtection="0">
      <alignment horizontal="left" vertical="center" indent="1"/>
    </xf>
    <xf numFmtId="172" fontId="183" fillId="88" borderId="34" applyNumberFormat="0" applyProtection="0">
      <alignment horizontal="left" vertical="center" indent="1"/>
    </xf>
    <xf numFmtId="0" fontId="12" fillId="88" borderId="34" applyNumberFormat="0" applyProtection="0">
      <alignment horizontal="left" vertical="center" indent="1"/>
    </xf>
    <xf numFmtId="172" fontId="5" fillId="0" borderId="0"/>
    <xf numFmtId="0" fontId="186" fillId="0" borderId="0"/>
    <xf numFmtId="0" fontId="70" fillId="98" borderId="41"/>
    <xf numFmtId="4" fontId="5" fillId="96" borderId="34" applyNumberFormat="0" applyProtection="0">
      <alignment horizontal="right" vertical="center"/>
    </xf>
    <xf numFmtId="0" fontId="187" fillId="0" borderId="21"/>
    <xf numFmtId="259" fontId="188" fillId="0" borderId="0" applyFill="0" applyBorder="0">
      <alignment horizontal="right"/>
      <protection hidden="1"/>
    </xf>
    <xf numFmtId="0" fontId="189" fillId="99" borderId="41">
      <alignment horizontal="center" vertical="center" wrapText="1"/>
      <protection hidden="1"/>
    </xf>
    <xf numFmtId="0" fontId="190" fillId="0" borderId="0" applyNumberFormat="0" applyFill="0" applyBorder="0" applyAlignment="0" applyProtection="0"/>
    <xf numFmtId="0" fontId="69" fillId="0" borderId="0" applyFill="0" applyBorder="0" applyAlignment="0" applyProtection="0"/>
    <xf numFmtId="0" fontId="51" fillId="0" borderId="0" applyNumberFormat="0" applyFill="0" applyBorder="0" applyAlignment="0" applyProtection="0">
      <alignment horizontal="center"/>
    </xf>
    <xf numFmtId="0" fontId="191" fillId="0" borderId="36"/>
    <xf numFmtId="0" fontId="39" fillId="0" borderId="0">
      <protection locked="0"/>
    </xf>
    <xf numFmtId="0" fontId="179" fillId="0" borderId="0"/>
    <xf numFmtId="0" fontId="140" fillId="0" borderId="0"/>
    <xf numFmtId="172" fontId="6" fillId="0" borderId="0"/>
    <xf numFmtId="0" fontId="123" fillId="100" borderId="42" applyNumberFormat="0" applyProtection="0">
      <alignment horizontal="center" wrapText="1"/>
    </xf>
    <xf numFmtId="0" fontId="123" fillId="100" borderId="43" applyNumberFormat="0" applyAlignment="0" applyProtection="0">
      <alignment wrapText="1"/>
    </xf>
    <xf numFmtId="0" fontId="12" fillId="101" borderId="0" applyNumberFormat="0" applyBorder="0">
      <alignment horizontal="center" wrapText="1"/>
    </xf>
    <xf numFmtId="0" fontId="12" fillId="101" borderId="0" applyNumberFormat="0" applyBorder="0">
      <alignment wrapText="1"/>
    </xf>
    <xf numFmtId="0" fontId="12" fillId="0" borderId="0" applyNumberFormat="0" applyFill="0" applyBorder="0" applyProtection="0">
      <alignment horizontal="right" wrapText="1"/>
    </xf>
    <xf numFmtId="260" fontId="12" fillId="0" borderId="0" applyFill="0" applyBorder="0" applyAlignment="0" applyProtection="0">
      <alignment wrapText="1"/>
    </xf>
    <xf numFmtId="261" fontId="12" fillId="0" borderId="0" applyFill="0" applyBorder="0" applyAlignment="0" applyProtection="0">
      <alignment wrapText="1"/>
    </xf>
    <xf numFmtId="262" fontId="12" fillId="0" borderId="0" applyFill="0" applyBorder="0" applyAlignment="0" applyProtection="0">
      <alignment wrapText="1"/>
    </xf>
    <xf numFmtId="0" fontId="12" fillId="0" borderId="0" applyNumberFormat="0" applyFill="0" applyBorder="0" applyProtection="0">
      <alignment horizontal="right" wrapText="1"/>
    </xf>
    <xf numFmtId="0" fontId="12" fillId="0" borderId="0" applyNumberFormat="0" applyFill="0" applyBorder="0">
      <alignment horizontal="right" wrapText="1"/>
    </xf>
    <xf numFmtId="17" fontId="12" fillId="0" borderId="0" applyFill="0" applyBorder="0">
      <alignment horizontal="right" wrapText="1"/>
    </xf>
    <xf numFmtId="8" fontId="12" fillId="0" borderId="0" applyFill="0" applyBorder="0" applyAlignment="0" applyProtection="0">
      <alignment wrapText="1"/>
    </xf>
    <xf numFmtId="0" fontId="33" fillId="0" borderId="0" applyNumberFormat="0" applyFill="0" applyBorder="0">
      <alignment horizontal="left" wrapText="1"/>
    </xf>
    <xf numFmtId="0" fontId="123" fillId="0" borderId="0" applyNumberFormat="0" applyFill="0" applyBorder="0">
      <alignment horizontal="center" wrapText="1"/>
    </xf>
    <xf numFmtId="0" fontId="123" fillId="0" borderId="0" applyNumberFormat="0" applyFill="0" applyBorder="0">
      <alignment horizontal="center" wrapText="1"/>
    </xf>
    <xf numFmtId="0" fontId="26" fillId="0" borderId="0"/>
    <xf numFmtId="0" fontId="192" fillId="0" borderId="0"/>
    <xf numFmtId="0" fontId="12" fillId="0" borderId="0"/>
    <xf numFmtId="0" fontId="7" fillId="0" borderId="12">
      <alignment horizontal="center"/>
    </xf>
    <xf numFmtId="0" fontId="7" fillId="0" borderId="12">
      <alignment horizontal="centerContinuous"/>
    </xf>
    <xf numFmtId="0" fontId="7" fillId="0" borderId="12">
      <alignment horizontal="centerContinuous"/>
    </xf>
    <xf numFmtId="0" fontId="7" fillId="0" borderId="12">
      <alignment horizontal="centerContinuous"/>
    </xf>
    <xf numFmtId="0" fontId="7" fillId="0" borderId="12">
      <alignment horizontal="centerContinuous"/>
    </xf>
    <xf numFmtId="0" fontId="7" fillId="0" borderId="12">
      <alignment horizontal="centerContinuous"/>
    </xf>
    <xf numFmtId="0" fontId="7" fillId="0" borderId="12">
      <alignment horizontal="centerContinuous"/>
    </xf>
    <xf numFmtId="0" fontId="7" fillId="0" borderId="12">
      <alignment horizontal="centerContinuous"/>
    </xf>
    <xf numFmtId="0" fontId="7" fillId="0" borderId="12">
      <alignment horizontal="centerContinuous"/>
    </xf>
    <xf numFmtId="0" fontId="7" fillId="0" borderId="12">
      <alignment horizontal="center"/>
    </xf>
    <xf numFmtId="0" fontId="7" fillId="0" borderId="12">
      <alignment horizontal="center"/>
    </xf>
    <xf numFmtId="0" fontId="7" fillId="0" borderId="12">
      <alignment horizontal="center"/>
    </xf>
    <xf numFmtId="0" fontId="7" fillId="0" borderId="12">
      <alignment horizontal="center"/>
    </xf>
    <xf numFmtId="0" fontId="7" fillId="0" borderId="12">
      <alignment horizontal="center"/>
    </xf>
    <xf numFmtId="0" fontId="7" fillId="0" borderId="12">
      <alignment horizontal="center"/>
    </xf>
    <xf numFmtId="0" fontId="7" fillId="0" borderId="12">
      <alignment horizontal="center"/>
    </xf>
    <xf numFmtId="0" fontId="193" fillId="0" borderId="0" applyBorder="0" applyProtection="0">
      <alignment vertical="center"/>
    </xf>
    <xf numFmtId="0" fontId="193" fillId="0" borderId="12" applyBorder="0" applyProtection="0">
      <alignment horizontal="right" vertical="center"/>
    </xf>
    <xf numFmtId="0" fontId="194" fillId="102" borderId="0" applyBorder="0" applyProtection="0">
      <alignment horizontal="centerContinuous" vertical="center"/>
    </xf>
    <xf numFmtId="0" fontId="194" fillId="103" borderId="12" applyBorder="0" applyProtection="0">
      <alignment horizontal="centerContinuous" vertical="center"/>
    </xf>
    <xf numFmtId="0" fontId="195" fillId="0" borderId="0"/>
    <xf numFmtId="38" fontId="5" fillId="104" borderId="0">
      <alignment horizontal="right" vertical="top"/>
    </xf>
    <xf numFmtId="0" fontId="161" fillId="0" borderId="0"/>
    <xf numFmtId="0" fontId="196" fillId="0" borderId="0" applyFill="0" applyBorder="0" applyProtection="0">
      <alignment horizontal="left"/>
    </xf>
    <xf numFmtId="0" fontId="103" fillId="0" borderId="6" applyFill="0" applyBorder="0" applyProtection="0">
      <alignment horizontal="left" vertical="top"/>
    </xf>
    <xf numFmtId="0" fontId="197" fillId="0" borderId="0">
      <alignment horizontal="centerContinuous"/>
    </xf>
    <xf numFmtId="263" fontId="81" fillId="0" borderId="0" applyFont="0" applyFill="0" applyBorder="0" applyProtection="0">
      <alignment horizontal="left"/>
    </xf>
    <xf numFmtId="264" fontId="81" fillId="0" borderId="0" applyFont="0" applyFill="0" applyBorder="0" applyProtection="0">
      <alignment horizontal="left"/>
    </xf>
    <xf numFmtId="265" fontId="81" fillId="0" borderId="0" applyFont="0" applyFill="0" applyBorder="0" applyProtection="0">
      <alignment horizontal="left"/>
    </xf>
    <xf numFmtId="0" fontId="198" fillId="0" borderId="0"/>
    <xf numFmtId="0" fontId="199" fillId="0" borderId="0"/>
    <xf numFmtId="49" fontId="92" fillId="0" borderId="0" applyFill="0" applyAlignment="0"/>
    <xf numFmtId="266" fontId="5" fillId="0" borderId="0" applyFill="0" applyAlignment="0"/>
    <xf numFmtId="267" fontId="5" fillId="0" borderId="0" applyFill="0" applyAlignment="0"/>
    <xf numFmtId="0" fontId="200" fillId="0" borderId="0" applyFill="0" applyBorder="0" applyProtection="0">
      <alignment horizontal="left" vertical="top"/>
    </xf>
    <xf numFmtId="0" fontId="34" fillId="0" borderId="0" applyNumberFormat="0" applyFill="0" applyBorder="0" applyAlignment="0" applyProtection="0"/>
    <xf numFmtId="0" fontId="149" fillId="0" borderId="0" applyNumberFormat="0" applyFill="0" applyBorder="0" applyAlignment="0" applyProtection="0"/>
    <xf numFmtId="0" fontId="190" fillId="0" borderId="0" applyNumberFormat="0" applyFill="0" applyBorder="0" applyAlignment="0" applyProtection="0"/>
    <xf numFmtId="0" fontId="201" fillId="0" borderId="0"/>
    <xf numFmtId="0" fontId="202" fillId="102" borderId="0" applyBorder="0"/>
    <xf numFmtId="0" fontId="100" fillId="0" borderId="44" applyNumberFormat="0" applyFill="0" applyAlignment="0" applyProtection="0"/>
    <xf numFmtId="0" fontId="90" fillId="0" borderId="45" applyNumberFormat="0" applyFont="0" applyFill="0" applyAlignment="0" applyProtection="0"/>
    <xf numFmtId="0" fontId="12" fillId="0" borderId="0"/>
    <xf numFmtId="0" fontId="203" fillId="0" borderId="0">
      <alignment horizontal="fill"/>
    </xf>
    <xf numFmtId="0" fontId="12" fillId="0" borderId="0"/>
    <xf numFmtId="37" fontId="62" fillId="0" borderId="0" applyFill="0" applyBorder="0" applyAlignment="0">
      <alignment vertical="center"/>
    </xf>
    <xf numFmtId="0" fontId="204" fillId="0" borderId="0"/>
    <xf numFmtId="268" fontId="12" fillId="0" borderId="0" applyFont="0" applyFill="0" applyBorder="0" applyAlignment="0" applyProtection="0"/>
    <xf numFmtId="269" fontId="12" fillId="0" borderId="0" applyFont="0" applyFill="0" applyBorder="0" applyAlignment="0" applyProtection="0"/>
    <xf numFmtId="0" fontId="12" fillId="0" borderId="0">
      <alignment horizontal="center" vertical="center" textRotation="180"/>
    </xf>
    <xf numFmtId="270" fontId="12" fillId="0" borderId="0" applyFont="0" applyFill="0" applyBorder="0" applyAlignment="0" applyProtection="0"/>
    <xf numFmtId="180" fontId="12" fillId="0" borderId="0" applyFont="0" applyFill="0" applyBorder="0" applyAlignment="0" applyProtection="0"/>
    <xf numFmtId="271" fontId="12" fillId="0" borderId="0" applyFont="0" applyFill="0" applyBorder="0" applyAlignment="0" applyProtection="0"/>
    <xf numFmtId="181" fontId="12" fillId="0" borderId="0" applyFont="0" applyFill="0" applyBorder="0" applyAlignment="0" applyProtection="0"/>
    <xf numFmtId="204" fontId="39" fillId="0" borderId="0" applyFont="0" applyFill="0" applyBorder="0" applyAlignment="0" applyProtection="0"/>
    <xf numFmtId="272" fontId="39" fillId="0" borderId="0" applyFont="0" applyFill="0" applyBorder="0" applyAlignment="0" applyProtection="0"/>
    <xf numFmtId="0" fontId="205" fillId="0" borderId="0" applyNumberFormat="0" applyFill="0" applyBorder="0" applyAlignment="0" applyProtection="0"/>
    <xf numFmtId="273" fontId="155" fillId="0" borderId="0" applyFont="0" applyFill="0" applyBorder="0" applyAlignment="0" applyProtection="0"/>
    <xf numFmtId="274" fontId="155" fillId="0" borderId="0" applyFont="0" applyFill="0" applyBorder="0" applyAlignment="0" applyProtection="0"/>
    <xf numFmtId="1" fontId="206" fillId="0" borderId="0">
      <alignment horizontal="right"/>
    </xf>
    <xf numFmtId="275" fontId="62" fillId="0" borderId="0" applyFill="0" applyBorder="0" applyProtection="0"/>
    <xf numFmtId="276" fontId="62" fillId="0" borderId="0" applyFill="0" applyBorder="0" applyProtection="0"/>
    <xf numFmtId="0" fontId="12" fillId="0" borderId="12" applyFill="0" applyBorder="0" applyProtection="0">
      <alignment horizontal="center"/>
    </xf>
    <xf numFmtId="277" fontId="69" fillId="0" borderId="0" applyFont="0" applyFill="0" applyBorder="0" applyAlignment="0" applyProtection="0"/>
    <xf numFmtId="172" fontId="5" fillId="105" borderId="0" applyNumberFormat="0" applyBorder="0" applyAlignment="0" applyProtection="0"/>
    <xf numFmtId="172" fontId="5" fillId="106" borderId="0" applyNumberFormat="0" applyBorder="0" applyAlignment="0" applyProtection="0"/>
    <xf numFmtId="172" fontId="5" fillId="106" borderId="0" applyNumberFormat="0" applyBorder="0" applyAlignment="0" applyProtection="0"/>
    <xf numFmtId="172" fontId="5" fillId="106" borderId="0" applyNumberFormat="0" applyBorder="0" applyAlignment="0" applyProtection="0"/>
    <xf numFmtId="172" fontId="5" fillId="106" borderId="0" applyNumberFormat="0" applyBorder="0" applyAlignment="0" applyProtection="0"/>
    <xf numFmtId="172" fontId="5" fillId="107" borderId="0" applyNumberFormat="0" applyBorder="0" applyAlignment="0" applyProtection="0"/>
    <xf numFmtId="172" fontId="5" fillId="108" borderId="0" applyNumberFormat="0" applyBorder="0" applyAlignment="0" applyProtection="0"/>
    <xf numFmtId="172" fontId="5" fillId="108" borderId="0" applyNumberFormat="0" applyBorder="0" applyAlignment="0" applyProtection="0"/>
    <xf numFmtId="172" fontId="5" fillId="108" borderId="0" applyNumberFormat="0" applyBorder="0" applyAlignment="0" applyProtection="0"/>
    <xf numFmtId="172" fontId="5" fillId="108" borderId="0" applyNumberFormat="0" applyBorder="0" applyAlignment="0" applyProtection="0"/>
    <xf numFmtId="172" fontId="5" fillId="109" borderId="0" applyNumberFormat="0" applyBorder="0" applyAlignment="0" applyProtection="0"/>
    <xf numFmtId="172" fontId="5" fillId="33" borderId="0" applyNumberFormat="0" applyBorder="0" applyAlignment="0" applyProtection="0"/>
    <xf numFmtId="172" fontId="5" fillId="33" borderId="0" applyNumberFormat="0" applyBorder="0" applyAlignment="0" applyProtection="0"/>
    <xf numFmtId="172" fontId="5" fillId="33" borderId="0" applyNumberFormat="0" applyBorder="0" applyAlignment="0" applyProtection="0"/>
    <xf numFmtId="172" fontId="5" fillId="33" borderId="0" applyNumberFormat="0" applyBorder="0" applyAlignment="0" applyProtection="0"/>
    <xf numFmtId="172" fontId="5" fillId="47" borderId="0" applyNumberFormat="0" applyBorder="0" applyAlignment="0" applyProtection="0"/>
    <xf numFmtId="172" fontId="5" fillId="48" borderId="0" applyNumberFormat="0" applyBorder="0" applyAlignment="0" applyProtection="0"/>
    <xf numFmtId="172" fontId="5" fillId="48" borderId="0" applyNumberFormat="0" applyBorder="0" applyAlignment="0" applyProtection="0"/>
    <xf numFmtId="172" fontId="5" fillId="48" borderId="0" applyNumberFormat="0" applyBorder="0" applyAlignment="0" applyProtection="0"/>
    <xf numFmtId="172" fontId="5" fillId="48" borderId="0" applyNumberFormat="0" applyBorder="0" applyAlignment="0" applyProtection="0"/>
    <xf numFmtId="172" fontId="5" fillId="49" borderId="0" applyNumberFormat="0" applyBorder="0" applyAlignment="0" applyProtection="0"/>
    <xf numFmtId="172" fontId="5" fillId="50" borderId="0" applyNumberFormat="0" applyBorder="0" applyAlignment="0" applyProtection="0"/>
    <xf numFmtId="172" fontId="5" fillId="50" borderId="0" applyNumberFormat="0" applyBorder="0" applyAlignment="0" applyProtection="0"/>
    <xf numFmtId="172" fontId="5" fillId="50" borderId="0" applyNumberFormat="0" applyBorder="0" applyAlignment="0" applyProtection="0"/>
    <xf numFmtId="172" fontId="5" fillId="50" borderId="0" applyNumberFormat="0" applyBorder="0" applyAlignment="0" applyProtection="0"/>
    <xf numFmtId="172" fontId="5" fillId="110" borderId="0" applyNumberFormat="0" applyBorder="0" applyAlignment="0" applyProtection="0"/>
    <xf numFmtId="172" fontId="5" fillId="111" borderId="0" applyNumberFormat="0" applyBorder="0" applyAlignment="0" applyProtection="0"/>
    <xf numFmtId="172" fontId="5" fillId="111" borderId="0" applyNumberFormat="0" applyBorder="0" applyAlignment="0" applyProtection="0"/>
    <xf numFmtId="172" fontId="5" fillId="111" borderId="0" applyNumberFormat="0" applyBorder="0" applyAlignment="0" applyProtection="0"/>
    <xf numFmtId="172" fontId="5" fillId="111" borderId="0" applyNumberFormat="0" applyBorder="0" applyAlignment="0" applyProtection="0"/>
    <xf numFmtId="190" fontId="207" fillId="0" borderId="46">
      <protection locked="0"/>
    </xf>
    <xf numFmtId="278" fontId="208" fillId="0" borderId="47">
      <alignment horizontal="center"/>
    </xf>
    <xf numFmtId="172" fontId="5" fillId="31" borderId="48" applyNumberFormat="0" applyAlignment="0" applyProtection="0"/>
    <xf numFmtId="172" fontId="5" fillId="20" borderId="48" applyNumberFormat="0" applyAlignment="0" applyProtection="0"/>
    <xf numFmtId="172" fontId="5" fillId="20" borderId="48" applyNumberFormat="0" applyAlignment="0" applyProtection="0"/>
    <xf numFmtId="172" fontId="5" fillId="20" borderId="48" applyNumberFormat="0" applyAlignment="0" applyProtection="0"/>
    <xf numFmtId="172" fontId="5" fillId="20" borderId="48" applyNumberFormat="0" applyAlignment="0" applyProtection="0"/>
    <xf numFmtId="172" fontId="5" fillId="112" borderId="34" applyNumberFormat="0" applyAlignment="0" applyProtection="0"/>
    <xf numFmtId="172" fontId="5" fillId="32" borderId="34" applyNumberFormat="0" applyAlignment="0" applyProtection="0"/>
    <xf numFmtId="172" fontId="5" fillId="32" borderId="34" applyNumberFormat="0" applyAlignment="0" applyProtection="0"/>
    <xf numFmtId="172" fontId="5" fillId="32" borderId="34" applyNumberFormat="0" applyAlignment="0" applyProtection="0"/>
    <xf numFmtId="172" fontId="5" fillId="32" borderId="34" applyNumberFormat="0" applyAlignment="0" applyProtection="0"/>
    <xf numFmtId="172" fontId="5" fillId="112" borderId="48" applyNumberFormat="0" applyAlignment="0" applyProtection="0"/>
    <xf numFmtId="172" fontId="5" fillId="32" borderId="48" applyNumberFormat="0" applyAlignment="0" applyProtection="0"/>
    <xf numFmtId="172" fontId="5" fillId="32" borderId="48" applyNumberFormat="0" applyAlignment="0" applyProtection="0"/>
    <xf numFmtId="172" fontId="5" fillId="32" borderId="48" applyNumberFormat="0" applyAlignment="0" applyProtection="0"/>
    <xf numFmtId="172" fontId="5" fillId="32" borderId="48" applyNumberFormat="0" applyAlignment="0" applyProtection="0"/>
    <xf numFmtId="0" fontId="54" fillId="0" borderId="0" applyNumberFormat="0" applyFill="0" applyBorder="0" applyAlignment="0" applyProtection="0">
      <alignment vertical="top"/>
      <protection locked="0"/>
    </xf>
    <xf numFmtId="41" fontId="17" fillId="0" borderId="41" applyAlignment="0">
      <alignment horizontal="left" vertical="center"/>
    </xf>
    <xf numFmtId="14" fontId="209" fillId="0" borderId="49" applyBorder="0">
      <alignment horizontal="center" vertical="center"/>
    </xf>
    <xf numFmtId="14" fontId="25" fillId="0" borderId="0">
      <alignment vertical="center"/>
    </xf>
    <xf numFmtId="44" fontId="5" fillId="0" borderId="0" applyFont="0" applyFill="0" applyBorder="0" applyAlignment="0" applyProtection="0"/>
    <xf numFmtId="44" fontId="92" fillId="0" borderId="0" applyFont="0" applyFill="0" applyBorder="0" applyAlignment="0" applyProtection="0"/>
    <xf numFmtId="279" fontId="12" fillId="0" borderId="0" applyFont="0" applyFill="0" applyBorder="0" applyAlignment="0" applyProtection="0"/>
    <xf numFmtId="172" fontId="210" fillId="0" borderId="0" applyBorder="0">
      <alignment horizontal="center" vertical="center" wrapText="1"/>
    </xf>
    <xf numFmtId="172" fontId="5" fillId="0" borderId="50" applyNumberFormat="0" applyFill="0" applyAlignment="0" applyProtection="0"/>
    <xf numFmtId="172" fontId="5" fillId="0" borderId="50" applyNumberFormat="0" applyFill="0" applyAlignment="0" applyProtection="0"/>
    <xf numFmtId="172" fontId="5" fillId="0" borderId="50" applyNumberFormat="0" applyFill="0" applyAlignment="0" applyProtection="0"/>
    <xf numFmtId="172" fontId="5" fillId="0" borderId="50" applyNumberFormat="0" applyFill="0" applyAlignment="0" applyProtection="0"/>
    <xf numFmtId="172" fontId="5" fillId="0" borderId="50" applyNumberFormat="0" applyFill="0" applyAlignment="0" applyProtection="0"/>
    <xf numFmtId="172" fontId="211" fillId="0" borderId="51" applyNumberFormat="0" applyFill="0" applyAlignment="0" applyProtection="0"/>
    <xf numFmtId="172" fontId="5" fillId="0" borderId="51" applyNumberFormat="0" applyFill="0" applyAlignment="0" applyProtection="0"/>
    <xf numFmtId="172" fontId="5" fillId="0" borderId="51" applyNumberFormat="0" applyFill="0" applyAlignment="0" applyProtection="0"/>
    <xf numFmtId="172" fontId="5" fillId="0" borderId="51" applyNumberFormat="0" applyFill="0" applyAlignment="0" applyProtection="0"/>
    <xf numFmtId="172" fontId="5" fillId="0" borderId="51" applyNumberFormat="0" applyFill="0" applyAlignment="0" applyProtection="0"/>
    <xf numFmtId="172" fontId="5" fillId="0" borderId="52" applyNumberFormat="0" applyFill="0" applyAlignment="0" applyProtection="0"/>
    <xf numFmtId="172" fontId="5" fillId="0" borderId="52" applyNumberFormat="0" applyFill="0" applyAlignment="0" applyProtection="0"/>
    <xf numFmtId="172" fontId="5" fillId="0" borderId="52" applyNumberFormat="0" applyFill="0" applyAlignment="0" applyProtection="0"/>
    <xf numFmtId="172" fontId="5" fillId="0" borderId="52" applyNumberFormat="0" applyFill="0" applyAlignment="0" applyProtection="0"/>
    <xf numFmtId="172" fontId="5" fillId="0" borderId="52" applyNumberFormat="0" applyFill="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172" fontId="212" fillId="0" borderId="53" applyBorder="0">
      <alignment horizontal="center" vertical="center" wrapText="1"/>
    </xf>
    <xf numFmtId="190" fontId="213" fillId="72" borderId="46"/>
    <xf numFmtId="4" fontId="214" fillId="9" borderId="41" applyBorder="0">
      <alignment horizontal="right"/>
    </xf>
    <xf numFmtId="49" fontId="215" fillId="0" borderId="0" applyBorder="0">
      <alignment vertical="center"/>
    </xf>
    <xf numFmtId="39" fontId="62" fillId="0" borderId="0">
      <alignment vertical="center"/>
    </xf>
    <xf numFmtId="39" fontId="62" fillId="0" borderId="0">
      <alignment vertical="center"/>
    </xf>
    <xf numFmtId="172" fontId="5" fillId="0" borderId="54" applyNumberFormat="0" applyFill="0" applyAlignment="0" applyProtection="0"/>
    <xf numFmtId="172" fontId="5" fillId="0" borderId="54" applyNumberFormat="0" applyFill="0" applyAlignment="0" applyProtection="0"/>
    <xf numFmtId="172" fontId="5" fillId="0" borderId="54" applyNumberFormat="0" applyFill="0" applyAlignment="0" applyProtection="0"/>
    <xf numFmtId="172" fontId="5" fillId="0" borderId="54" applyNumberFormat="0" applyFill="0" applyAlignment="0" applyProtection="0"/>
    <xf numFmtId="172" fontId="5" fillId="0" borderId="54" applyNumberFormat="0" applyFill="0" applyAlignment="0" applyProtection="0"/>
    <xf numFmtId="3" fontId="213" fillId="0" borderId="41" applyBorder="0">
      <alignment vertical="center"/>
    </xf>
    <xf numFmtId="172" fontId="5" fillId="113" borderId="20" applyNumberFormat="0" applyAlignment="0" applyProtection="0"/>
    <xf numFmtId="172" fontId="5" fillId="114" borderId="20" applyNumberFormat="0" applyAlignment="0" applyProtection="0"/>
    <xf numFmtId="172" fontId="5" fillId="114" borderId="20" applyNumberFormat="0" applyAlignment="0" applyProtection="0"/>
    <xf numFmtId="172" fontId="5" fillId="114" borderId="20" applyNumberFormat="0" applyAlignment="0" applyProtection="0"/>
    <xf numFmtId="172" fontId="5" fillId="114" borderId="20" applyNumberFormat="0" applyAlignment="0" applyProtection="0"/>
    <xf numFmtId="172" fontId="216" fillId="0" borderId="0">
      <alignment horizontal="center" vertical="top" wrapText="1"/>
    </xf>
    <xf numFmtId="172" fontId="17" fillId="0" borderId="0">
      <alignment horizontal="center" vertical="center" wrapText="1"/>
    </xf>
    <xf numFmtId="172" fontId="217" fillId="7" borderId="0" applyFill="0">
      <alignment wrapText="1"/>
    </xf>
    <xf numFmtId="0" fontId="218" fillId="0" borderId="41"/>
    <xf numFmtId="172" fontId="5" fillId="0" borderId="0" applyNumberFormat="0" applyFill="0" applyBorder="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172" fontId="219" fillId="83" borderId="0" applyNumberFormat="0" applyBorder="0" applyAlignment="0" applyProtection="0"/>
    <xf numFmtId="172" fontId="5" fillId="8" borderId="0" applyNumberFormat="0" applyBorder="0" applyAlignment="0" applyProtection="0"/>
    <xf numFmtId="172" fontId="5" fillId="8" borderId="0" applyNumberFormat="0" applyBorder="0" applyAlignment="0" applyProtection="0"/>
    <xf numFmtId="172" fontId="5" fillId="8" borderId="0" applyNumberFormat="0" applyBorder="0" applyAlignment="0" applyProtection="0"/>
    <xf numFmtId="172" fontId="5"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156" fillId="0" borderId="0"/>
    <xf numFmtId="172" fontId="1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172"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183"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18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18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18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18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207" fillId="0" borderId="0"/>
    <xf numFmtId="172" fontId="207" fillId="0" borderId="0"/>
    <xf numFmtId="172" fontId="207" fillId="0" borderId="0"/>
    <xf numFmtId="172" fontId="207" fillId="0" borderId="0"/>
    <xf numFmtId="172" fontId="207" fillId="0" borderId="0"/>
    <xf numFmtId="172" fontId="207" fillId="0" borderId="0"/>
    <xf numFmtId="172" fontId="207" fillId="0" borderId="0"/>
    <xf numFmtId="172" fontId="20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220" fillId="0" borderId="0"/>
    <xf numFmtId="172" fontId="220" fillId="0" borderId="0"/>
    <xf numFmtId="172" fontId="220" fillId="0" borderId="0"/>
    <xf numFmtId="172" fontId="220" fillId="0" borderId="0"/>
    <xf numFmtId="172" fontId="220" fillId="0" borderId="0"/>
    <xf numFmtId="172" fontId="220" fillId="0" borderId="0"/>
    <xf numFmtId="172" fontId="220" fillId="0" borderId="0"/>
    <xf numFmtId="172" fontId="220" fillId="0" borderId="0"/>
    <xf numFmtId="172" fontId="220"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172" fontId="220" fillId="0" borderId="0"/>
    <xf numFmtId="172" fontId="220" fillId="0" borderId="0"/>
    <xf numFmtId="172" fontId="220" fillId="0" borderId="0"/>
    <xf numFmtId="172" fontId="2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172" fontId="207" fillId="0" borderId="0"/>
    <xf numFmtId="172" fontId="207" fillId="0" borderId="0"/>
    <xf numFmtId="172" fontId="207" fillId="0" borderId="0"/>
    <xf numFmtId="172" fontId="207" fillId="0" borderId="0"/>
    <xf numFmtId="172" fontId="207" fillId="0" borderId="0"/>
    <xf numFmtId="172" fontId="207" fillId="0" borderId="0"/>
    <xf numFmtId="172" fontId="5" fillId="0" borderId="0"/>
    <xf numFmtId="0" fontId="77" fillId="0" borderId="0">
      <alignment horizontal="left"/>
    </xf>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172" fontId="1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7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8" fillId="0" borderId="0"/>
    <xf numFmtId="0" fontId="8" fillId="0" borderId="0"/>
    <xf numFmtId="172" fontId="207" fillId="0" borderId="0"/>
    <xf numFmtId="172" fontId="207" fillId="0" borderId="0"/>
    <xf numFmtId="172" fontId="207" fillId="0" borderId="0"/>
    <xf numFmtId="172" fontId="207" fillId="0" borderId="0"/>
    <xf numFmtId="172" fontId="207" fillId="0" borderId="0"/>
    <xf numFmtId="172" fontId="207" fillId="0" borderId="0"/>
    <xf numFmtId="172" fontId="207" fillId="0" borderId="0"/>
    <xf numFmtId="172" fontId="207" fillId="0" borderId="0"/>
    <xf numFmtId="172" fontId="207" fillId="0" borderId="0"/>
    <xf numFmtId="172" fontId="207" fillId="0" borderId="0"/>
    <xf numFmtId="0" fontId="5" fillId="0" borderId="0"/>
    <xf numFmtId="172" fontId="25" fillId="0" borderId="0"/>
    <xf numFmtId="0" fontId="221" fillId="0" borderId="0"/>
    <xf numFmtId="172" fontId="207" fillId="0" borderId="0"/>
    <xf numFmtId="172" fontId="207" fillId="0" borderId="0"/>
    <xf numFmtId="172" fontId="207" fillId="0" borderId="0"/>
    <xf numFmtId="172" fontId="207" fillId="0" borderId="0"/>
    <xf numFmtId="172" fontId="207" fillId="0" borderId="0"/>
    <xf numFmtId="172" fontId="207" fillId="0" borderId="0"/>
    <xf numFmtId="172" fontId="207" fillId="0" borderId="0"/>
    <xf numFmtId="166" fontId="5" fillId="0" borderId="0"/>
    <xf numFmtId="0" fontId="12" fillId="0" borderId="0"/>
    <xf numFmtId="0" fontId="12" fillId="0" borderId="0"/>
    <xf numFmtId="0" fontId="12" fillId="0" borderId="0"/>
    <xf numFmtId="172" fontId="183" fillId="0" borderId="0"/>
    <xf numFmtId="172" fontId="222" fillId="0" borderId="0"/>
    <xf numFmtId="172" fontId="222" fillId="0" borderId="0"/>
    <xf numFmtId="172" fontId="222" fillId="0" borderId="0"/>
    <xf numFmtId="172" fontId="222" fillId="0" borderId="0"/>
    <xf numFmtId="172" fontId="183" fillId="0" borderId="0"/>
    <xf numFmtId="172" fontId="183" fillId="0" borderId="0"/>
    <xf numFmtId="172" fontId="183" fillId="0" borderId="0"/>
    <xf numFmtId="172" fontId="183" fillId="0" borderId="0"/>
    <xf numFmtId="0" fontId="221" fillId="0" borderId="0"/>
    <xf numFmtId="0" fontId="8" fillId="0" borderId="0"/>
    <xf numFmtId="0" fontId="8" fillId="0" borderId="0"/>
    <xf numFmtId="0" fontId="4" fillId="0" borderId="0"/>
    <xf numFmtId="0" fontId="12"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3"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6"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23" borderId="0" applyNumberFormat="0" applyBorder="0" applyAlignment="0" applyProtection="0"/>
    <xf numFmtId="172" fontId="5" fillId="24" borderId="0" applyNumberFormat="0" applyBorder="0" applyAlignment="0" applyProtection="0"/>
    <xf numFmtId="172" fontId="5" fillId="24" borderId="0" applyNumberFormat="0" applyBorder="0" applyAlignment="0" applyProtection="0"/>
    <xf numFmtId="172" fontId="5" fillId="24" borderId="0" applyNumberFormat="0" applyBorder="0" applyAlignment="0" applyProtection="0"/>
    <xf numFmtId="172" fontId="5" fillId="24" borderId="0" applyNumberFormat="0" applyBorder="0" applyAlignment="0" applyProtection="0"/>
    <xf numFmtId="177" fontId="224" fillId="9" borderId="5" applyNumberFormat="0" applyBorder="0" applyAlignment="0">
      <alignment vertical="center"/>
      <protection locked="0"/>
    </xf>
    <xf numFmtId="172" fontId="5" fillId="0" borderId="0" applyNumberFormat="0" applyFill="0" applyBorder="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172" fontId="183" fillId="115" borderId="33" applyNumberFormat="0" applyAlignment="0" applyProtection="0"/>
    <xf numFmtId="172" fontId="183" fillId="85" borderId="33" applyNumberFormat="0" applyFont="0" applyAlignment="0" applyProtection="0"/>
    <xf numFmtId="172" fontId="183" fillId="85" borderId="33" applyNumberFormat="0" applyFont="0" applyAlignment="0" applyProtection="0"/>
    <xf numFmtId="172" fontId="183" fillId="85" borderId="33" applyNumberFormat="0" applyFont="0" applyAlignment="0" applyProtection="0"/>
    <xf numFmtId="172" fontId="183" fillId="85" borderId="33" applyNumberFormat="0" applyFont="0" applyAlignment="0" applyProtection="0"/>
    <xf numFmtId="172" fontId="5" fillId="85" borderId="33" applyNumberFormat="0" applyFont="0" applyAlignment="0" applyProtection="0"/>
    <xf numFmtId="0" fontId="156" fillId="6" borderId="13" applyNumberFormat="0" applyFont="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5" fillId="0" borderId="0" applyFont="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56" fillId="0" borderId="0" applyFont="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183" fillId="0" borderId="0" applyFill="0" applyBorder="0" applyAlignment="0" applyProtection="0"/>
    <xf numFmtId="9" fontId="5" fillId="0" borderId="0" applyFont="0" applyFill="0" applyBorder="0" applyAlignment="0" applyProtection="0"/>
    <xf numFmtId="9" fontId="92" fillId="0" borderId="0" applyFont="0" applyFill="0" applyBorder="0" applyAlignment="0" applyProtection="0"/>
    <xf numFmtId="9" fontId="8" fillId="0" borderId="0" applyFont="0" applyFill="0" applyBorder="0" applyAlignment="0" applyProtection="0"/>
    <xf numFmtId="172" fontId="5" fillId="0" borderId="55" applyNumberFormat="0" applyFill="0" applyAlignment="0" applyProtection="0"/>
    <xf numFmtId="172" fontId="5" fillId="0" borderId="55" applyNumberFormat="0" applyFill="0" applyAlignment="0" applyProtection="0"/>
    <xf numFmtId="172" fontId="5" fillId="0" borderId="55" applyNumberFormat="0" applyFill="0" applyAlignment="0" applyProtection="0"/>
    <xf numFmtId="172" fontId="5" fillId="0" borderId="55" applyNumberFormat="0" applyFill="0" applyAlignment="0" applyProtection="0"/>
    <xf numFmtId="172" fontId="5" fillId="0" borderId="55" applyNumberFormat="0" applyFill="0" applyAlignment="0" applyProtection="0"/>
    <xf numFmtId="0" fontId="17" fillId="0" borderId="0" applyBorder="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80" fontId="77" fillId="0" borderId="0">
      <alignment vertical="top"/>
    </xf>
    <xf numFmtId="0" fontId="6" fillId="0" borderId="0"/>
    <xf numFmtId="280" fontId="77" fillId="0" borderId="0">
      <alignment vertical="top"/>
    </xf>
    <xf numFmtId="0" fontId="6" fillId="0" borderId="0"/>
    <xf numFmtId="280" fontId="77" fillId="0" borderId="0">
      <alignment vertical="top"/>
    </xf>
    <xf numFmtId="0" fontId="6" fillId="0" borderId="0"/>
    <xf numFmtId="0" fontId="6" fillId="0" borderId="0"/>
    <xf numFmtId="280" fontId="77" fillId="0" borderId="0">
      <alignment vertical="top"/>
    </xf>
    <xf numFmtId="0" fontId="6" fillId="0" borderId="0"/>
    <xf numFmtId="0" fontId="6" fillId="0" borderId="0"/>
    <xf numFmtId="0" fontId="6" fillId="0" borderId="0"/>
    <xf numFmtId="280" fontId="77" fillId="0" borderId="0">
      <alignment vertical="top"/>
    </xf>
    <xf numFmtId="0" fontId="6" fillId="0" borderId="0"/>
    <xf numFmtId="0" fontId="6" fillId="0" borderId="0"/>
    <xf numFmtId="280" fontId="77" fillId="0" borderId="0">
      <alignment vertical="top"/>
    </xf>
    <xf numFmtId="0" fontId="6" fillId="0" borderId="0"/>
    <xf numFmtId="280" fontId="77" fillId="0" borderId="0">
      <alignment vertical="top"/>
    </xf>
    <xf numFmtId="0" fontId="6" fillId="0" borderId="0"/>
    <xf numFmtId="280" fontId="77" fillId="0" borderId="0">
      <alignment vertical="top"/>
    </xf>
    <xf numFmtId="280" fontId="77" fillId="0" borderId="0">
      <alignment vertical="top"/>
    </xf>
    <xf numFmtId="0" fontId="6" fillId="0" borderId="0"/>
    <xf numFmtId="280" fontId="77" fillId="0" borderId="0">
      <alignment vertical="top"/>
    </xf>
    <xf numFmtId="280" fontId="77" fillId="0" borderId="0">
      <alignment vertical="top"/>
    </xf>
    <xf numFmtId="0" fontId="6" fillId="0" borderId="0"/>
    <xf numFmtId="280" fontId="77" fillId="0" borderId="0">
      <alignment vertical="top"/>
    </xf>
    <xf numFmtId="280" fontId="7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80" fontId="77" fillId="0" borderId="0">
      <alignment vertical="top"/>
    </xf>
    <xf numFmtId="0" fontId="6" fillId="0" borderId="0"/>
    <xf numFmtId="280" fontId="77" fillId="0" borderId="0">
      <alignment vertical="top"/>
    </xf>
    <xf numFmtId="0" fontId="6" fillId="0" borderId="0"/>
    <xf numFmtId="0" fontId="6" fillId="0" borderId="0"/>
    <xf numFmtId="280" fontId="77" fillId="0" borderId="0">
      <alignment vertical="top"/>
    </xf>
    <xf numFmtId="0" fontId="6" fillId="0" borderId="0"/>
    <xf numFmtId="0" fontId="6" fillId="0" borderId="0"/>
    <xf numFmtId="0" fontId="6" fillId="0" borderId="0"/>
    <xf numFmtId="280" fontId="7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5" fillId="0" borderId="0">
      <alignment vertical="justify"/>
    </xf>
    <xf numFmtId="172" fontId="49" fillId="0" borderId="0" applyNumberFormat="0" applyFill="0" applyBorder="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172" fontId="5" fillId="0" borderId="0" applyNumberFormat="0" applyFill="0" applyBorder="0" applyAlignment="0" applyProtection="0"/>
    <xf numFmtId="49" fontId="225" fillId="0" borderId="0">
      <alignment horizontal="center"/>
    </xf>
    <xf numFmtId="281" fontId="12" fillId="0" borderId="0"/>
    <xf numFmtId="39" fontId="62" fillId="0" borderId="0">
      <alignment vertical="center"/>
    </xf>
    <xf numFmtId="168" fontId="109" fillId="0" borderId="0"/>
    <xf numFmtId="41" fontId="226" fillId="0" borderId="0" applyFont="0" applyFill="0" applyBorder="0" applyAlignment="0" applyProtection="0"/>
    <xf numFmtId="3" fontId="227" fillId="0" borderId="4" applyFont="0" applyBorder="0">
      <alignment horizontal="right"/>
      <protection locked="0"/>
    </xf>
    <xf numFmtId="43" fontId="226" fillId="0" borderId="0" applyFont="0" applyFill="0" applyBorder="0" applyAlignment="0" applyProtection="0"/>
    <xf numFmtId="41" fontId="5" fillId="0" borderId="0" applyFont="0" applyFill="0" applyBorder="0" applyAlignment="0" applyProtection="0"/>
    <xf numFmtId="282" fontId="183" fillId="0" borderId="0" applyFill="0" applyBorder="0" applyAlignment="0" applyProtection="0"/>
    <xf numFmtId="43" fontId="5" fillId="0" borderId="0" applyFont="0" applyFill="0" applyBorder="0" applyAlignment="0" applyProtection="0"/>
    <xf numFmtId="283" fontId="12" fillId="0" borderId="0" applyFont="0" applyFill="0" applyBorder="0" applyAlignment="0" applyProtection="0"/>
    <xf numFmtId="172"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284" fontId="5" fillId="0" borderId="0" applyFont="0" applyFill="0" applyBorder="0" applyAlignment="0" applyProtection="0"/>
    <xf numFmtId="43" fontId="223" fillId="0" borderId="0" applyFont="0" applyFill="0" applyBorder="0" applyAlignment="0" applyProtection="0"/>
    <xf numFmtId="43" fontId="208"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43" fontId="8" fillId="0" borderId="0" applyFont="0" applyFill="0" applyBorder="0" applyAlignment="0" applyProtection="0"/>
    <xf numFmtId="3" fontId="222" fillId="0" borderId="41" applyBorder="0">
      <alignment vertical="center"/>
    </xf>
    <xf numFmtId="4" fontId="214" fillId="7" borderId="0" applyBorder="0">
      <alignment horizontal="right"/>
    </xf>
    <xf numFmtId="4" fontId="214" fillId="7" borderId="0" applyBorder="0">
      <alignment horizontal="right"/>
    </xf>
    <xf numFmtId="4" fontId="214" fillId="7" borderId="56" applyBorder="0">
      <alignment horizontal="right"/>
    </xf>
    <xf numFmtId="4" fontId="214" fillId="116" borderId="57" applyBorder="0">
      <alignment horizontal="right"/>
    </xf>
    <xf numFmtId="172" fontId="5" fillId="25" borderId="0" applyNumberFormat="0" applyBorder="0" applyAlignment="0" applyProtection="0"/>
    <xf numFmtId="172" fontId="5" fillId="26" borderId="0" applyNumberFormat="0" applyBorder="0" applyAlignment="0" applyProtection="0"/>
    <xf numFmtId="172" fontId="5" fillId="26" borderId="0" applyNumberFormat="0" applyBorder="0" applyAlignment="0" applyProtection="0"/>
    <xf numFmtId="172" fontId="5" fillId="26" borderId="0" applyNumberFormat="0" applyBorder="0" applyAlignment="0" applyProtection="0"/>
    <xf numFmtId="172" fontId="5" fillId="26" borderId="0" applyNumberFormat="0" applyBorder="0" applyAlignment="0" applyProtection="0"/>
    <xf numFmtId="44" fontId="31" fillId="0" borderId="0">
      <protection locked="0"/>
    </xf>
    <xf numFmtId="172" fontId="207" fillId="0" borderId="41" applyBorder="0">
      <alignment horizontal="center" vertical="center" wrapText="1"/>
    </xf>
    <xf numFmtId="0" fontId="21" fillId="0" borderId="0">
      <protection locked="0"/>
    </xf>
    <xf numFmtId="0" fontId="228" fillId="0" borderId="0"/>
    <xf numFmtId="0" fontId="218" fillId="0" borderId="41"/>
    <xf numFmtId="0" fontId="229" fillId="0" borderId="54" applyNumberFormat="0" applyFill="0" applyAlignment="0" applyProtection="0"/>
    <xf numFmtId="0" fontId="230" fillId="32" borderId="34" applyNumberFormat="0" applyAlignment="0" applyProtection="0"/>
    <xf numFmtId="0" fontId="231" fillId="24" borderId="0" applyNumberFormat="0" applyBorder="0" applyAlignment="0" applyProtection="0"/>
    <xf numFmtId="0" fontId="232" fillId="26" borderId="0" applyNumberFormat="0" applyBorder="0" applyAlignment="0" applyProtection="0"/>
    <xf numFmtId="0" fontId="233" fillId="0" borderId="0" applyNumberFormat="0" applyFill="0" applyBorder="0" applyAlignment="0" applyProtection="0"/>
    <xf numFmtId="0" fontId="234" fillId="0" borderId="0" applyNumberFormat="0" applyFill="0" applyBorder="0" applyAlignment="0" applyProtection="0"/>
    <xf numFmtId="0" fontId="5" fillId="85" borderId="33" applyNumberFormat="0" applyFont="0" applyAlignment="0" applyProtection="0"/>
    <xf numFmtId="0" fontId="235" fillId="8" borderId="0" applyNumberFormat="0" applyBorder="0" applyAlignment="0" applyProtection="0"/>
    <xf numFmtId="0" fontId="8" fillId="0" borderId="0"/>
    <xf numFmtId="0" fontId="6" fillId="0" borderId="0"/>
    <xf numFmtId="0" fontId="236" fillId="0" borderId="55" applyNumberFormat="0" applyFill="0" applyAlignment="0" applyProtection="0"/>
    <xf numFmtId="0" fontId="237" fillId="114" borderId="20" applyNumberFormat="0" applyAlignment="0" applyProtection="0"/>
    <xf numFmtId="0" fontId="238" fillId="0" borderId="0" applyNumberFormat="0" applyFill="0" applyBorder="0" applyAlignment="0" applyProtection="0"/>
    <xf numFmtId="0" fontId="6" fillId="0" borderId="0"/>
    <xf numFmtId="0" fontId="24" fillId="0" borderId="0"/>
    <xf numFmtId="0" fontId="24" fillId="0" borderId="0"/>
    <xf numFmtId="0" fontId="22" fillId="0" borderId="0"/>
    <xf numFmtId="4" fontId="17" fillId="0" borderId="0">
      <alignment vertical="center"/>
    </xf>
    <xf numFmtId="0" fontId="24" fillId="0" borderId="0"/>
    <xf numFmtId="4" fontId="23" fillId="0" borderId="0">
      <alignment vertical="center"/>
    </xf>
    <xf numFmtId="0" fontId="24" fillId="0" borderId="0"/>
    <xf numFmtId="0" fontId="22" fillId="0" borderId="0"/>
    <xf numFmtId="4" fontId="23" fillId="0" borderId="0">
      <alignment vertical="center"/>
    </xf>
    <xf numFmtId="0" fontId="9" fillId="0" borderId="0"/>
    <xf numFmtId="0" fontId="24" fillId="0" borderId="0"/>
    <xf numFmtId="4" fontId="17" fillId="0" borderId="0">
      <alignment vertical="center"/>
    </xf>
    <xf numFmtId="4" fontId="23" fillId="0" borderId="0">
      <alignment vertical="center"/>
    </xf>
    <xf numFmtId="4" fontId="17" fillId="0" borderId="0">
      <alignment vertical="center"/>
    </xf>
    <xf numFmtId="4" fontId="23" fillId="0" borderId="0">
      <alignment vertical="center"/>
    </xf>
    <xf numFmtId="0" fontId="9" fillId="0" borderId="0"/>
    <xf numFmtId="4" fontId="17" fillId="0" borderId="0">
      <alignment vertical="center"/>
    </xf>
    <xf numFmtId="4" fontId="17" fillId="0" borderId="0">
      <alignment vertical="center"/>
    </xf>
    <xf numFmtId="4" fontId="23" fillId="0" borderId="0">
      <alignment vertical="center"/>
    </xf>
    <xf numFmtId="0" fontId="22" fillId="0" borderId="0"/>
    <xf numFmtId="0" fontId="22" fillId="0" borderId="0"/>
    <xf numFmtId="4" fontId="23" fillId="0" borderId="0">
      <alignment vertical="center"/>
    </xf>
    <xf numFmtId="4" fontId="17" fillId="0" borderId="0">
      <alignment vertical="center"/>
    </xf>
    <xf numFmtId="0" fontId="9" fillId="0" borderId="0"/>
    <xf numFmtId="0" fontId="9" fillId="0" borderId="0"/>
    <xf numFmtId="0" fontId="9" fillId="0" borderId="0"/>
    <xf numFmtId="0" fontId="24" fillId="0" borderId="0"/>
    <xf numFmtId="4" fontId="23" fillId="0" borderId="0">
      <alignment vertical="center"/>
    </xf>
    <xf numFmtId="4" fontId="17" fillId="0" borderId="0">
      <alignment vertical="center"/>
    </xf>
    <xf numFmtId="0" fontId="24" fillId="0" borderId="0"/>
    <xf numFmtId="0" fontId="24" fillId="0" borderId="0"/>
    <xf numFmtId="0" fontId="24" fillId="0" borderId="0"/>
    <xf numFmtId="0" fontId="9" fillId="0" borderId="0"/>
    <xf numFmtId="0" fontId="24" fillId="0" borderId="0"/>
    <xf numFmtId="4" fontId="17" fillId="0" borderId="0">
      <alignment vertical="center"/>
    </xf>
    <xf numFmtId="0" fontId="24" fillId="0" borderId="0"/>
    <xf numFmtId="0" fontId="24" fillId="0" borderId="0"/>
    <xf numFmtId="0" fontId="24" fillId="0" borderId="0"/>
    <xf numFmtId="4" fontId="17" fillId="0" borderId="0">
      <alignment vertical="center"/>
    </xf>
    <xf numFmtId="4" fontId="17" fillId="0" borderId="0">
      <alignment vertical="center"/>
    </xf>
    <xf numFmtId="0" fontId="24" fillId="0" borderId="0"/>
    <xf numFmtId="0" fontId="24" fillId="0" borderId="0"/>
    <xf numFmtId="4" fontId="17" fillId="0" borderId="0">
      <alignment vertical="center"/>
    </xf>
    <xf numFmtId="0" fontId="9" fillId="0" borderId="0"/>
    <xf numFmtId="0" fontId="9" fillId="0" borderId="0"/>
    <xf numFmtId="0" fontId="24" fillId="0" borderId="0"/>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9" fillId="0" borderId="0"/>
    <xf numFmtId="0" fontId="9" fillId="0" borderId="0"/>
    <xf numFmtId="4" fontId="17" fillId="0" borderId="0">
      <alignment vertical="center"/>
    </xf>
    <xf numFmtId="4" fontId="17" fillId="0" borderId="0">
      <alignment vertical="center"/>
    </xf>
    <xf numFmtId="4" fontId="17" fillId="0" borderId="0">
      <alignment vertical="center"/>
    </xf>
    <xf numFmtId="4" fontId="17" fillId="0" borderId="0">
      <alignment vertical="center"/>
    </xf>
    <xf numFmtId="0" fontId="24" fillId="0" borderId="0"/>
    <xf numFmtId="4" fontId="17" fillId="0" borderId="0">
      <alignment vertical="center"/>
    </xf>
    <xf numFmtId="4" fontId="17" fillId="0" borderId="0">
      <alignment vertical="center"/>
    </xf>
    <xf numFmtId="4" fontId="17" fillId="0" borderId="0">
      <alignment vertical="center"/>
    </xf>
    <xf numFmtId="0" fontId="9" fillId="0" borderId="0"/>
    <xf numFmtId="0" fontId="9" fillId="0" borderId="0"/>
    <xf numFmtId="0" fontId="9" fillId="0" borderId="0"/>
    <xf numFmtId="4" fontId="17" fillId="0" borderId="0">
      <alignment vertical="center"/>
    </xf>
    <xf numFmtId="4" fontId="17" fillId="0" borderId="0">
      <alignment vertical="center"/>
    </xf>
    <xf numFmtId="0" fontId="24" fillId="0" borderId="0"/>
    <xf numFmtId="0" fontId="24" fillId="0" borderId="0"/>
    <xf numFmtId="0" fontId="24" fillId="0" borderId="0"/>
    <xf numFmtId="4" fontId="17" fillId="0" borderId="0">
      <alignment vertical="center"/>
    </xf>
    <xf numFmtId="4" fontId="17" fillId="0" borderId="0">
      <alignment vertical="center"/>
    </xf>
    <xf numFmtId="0" fontId="4" fillId="0" borderId="0"/>
    <xf numFmtId="0" fontId="4" fillId="0" borderId="0"/>
    <xf numFmtId="0" fontId="4" fillId="0" borderId="0"/>
    <xf numFmtId="0" fontId="4" fillId="0" borderId="0"/>
    <xf numFmtId="0" fontId="5" fillId="0" borderId="0"/>
    <xf numFmtId="0" fontId="4" fillId="0" borderId="0"/>
    <xf numFmtId="0" fontId="8" fillId="0" borderId="0"/>
    <xf numFmtId="0" fontId="4" fillId="0" borderId="0"/>
    <xf numFmtId="0" fontId="4" fillId="0" borderId="0"/>
    <xf numFmtId="0" fontId="4" fillId="0" borderId="0"/>
    <xf numFmtId="0" fontId="3"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40">
    <xf numFmtId="0" fontId="0" fillId="0" borderId="0" xfId="0"/>
    <xf numFmtId="0" fontId="8" fillId="0" borderId="1" xfId="24" applyFont="1" applyFill="1" applyBorder="1" applyAlignment="1">
      <alignment horizontal="center" vertical="center" wrapText="1"/>
    </xf>
    <xf numFmtId="0" fontId="8" fillId="0" borderId="1" xfId="27" applyFont="1" applyFill="1" applyBorder="1" applyAlignment="1">
      <alignment horizontal="left" vertical="center" wrapText="1"/>
    </xf>
    <xf numFmtId="0" fontId="7" fillId="0" borderId="1" xfId="27" applyFont="1" applyFill="1" applyBorder="1" applyAlignment="1">
      <alignment horizontal="left" vertical="center" wrapText="1"/>
    </xf>
    <xf numFmtId="4" fontId="7" fillId="0" borderId="1" xfId="24" applyNumberFormat="1" applyFont="1" applyFill="1" applyBorder="1" applyAlignment="1">
      <alignment horizontal="center" vertical="center" wrapText="1"/>
    </xf>
    <xf numFmtId="0" fontId="239" fillId="0" borderId="0" xfId="23" applyFont="1" applyFill="1"/>
    <xf numFmtId="0" fontId="8" fillId="0" borderId="1" xfId="24" applyFont="1" applyFill="1" applyBorder="1" applyAlignment="1">
      <alignment horizontal="left" vertical="center" wrapText="1"/>
    </xf>
    <xf numFmtId="1" fontId="16" fillId="0" borderId="1" xfId="2" applyNumberFormat="1" applyFont="1" applyFill="1" applyBorder="1" applyAlignment="1">
      <alignment horizontal="center" vertical="center" wrapText="1"/>
    </xf>
    <xf numFmtId="0" fontId="8" fillId="0" borderId="1" xfId="27" applyFont="1" applyFill="1" applyBorder="1" applyAlignment="1">
      <alignment horizontal="center" vertical="center" wrapText="1"/>
    </xf>
    <xf numFmtId="0" fontId="8" fillId="0" borderId="1" xfId="27" applyFont="1" applyFill="1" applyBorder="1" applyAlignment="1">
      <alignment vertical="center" wrapText="1"/>
    </xf>
    <xf numFmtId="4" fontId="8" fillId="0" borderId="1" xfId="27" applyNumberFormat="1" applyFont="1" applyFill="1" applyBorder="1" applyAlignment="1">
      <alignment horizontal="center" vertical="center" wrapText="1"/>
    </xf>
    <xf numFmtId="4" fontId="19" fillId="0" borderId="1" xfId="23" applyNumberFormat="1" applyFont="1" applyFill="1" applyBorder="1" applyAlignment="1">
      <alignment horizontal="center" vertical="center"/>
    </xf>
    <xf numFmtId="4" fontId="241" fillId="0" borderId="1" xfId="23" applyNumberFormat="1" applyFont="1" applyFill="1" applyBorder="1" applyAlignment="1">
      <alignment horizontal="center" vertical="center"/>
    </xf>
    <xf numFmtId="4" fontId="8" fillId="0" borderId="1" xfId="23" applyNumberFormat="1" applyFont="1" applyFill="1" applyBorder="1" applyAlignment="1">
      <alignment horizontal="center" vertical="center"/>
    </xf>
    <xf numFmtId="1" fontId="13" fillId="0" borderId="0" xfId="2" applyNumberFormat="1" applyFont="1" applyFill="1" applyAlignment="1">
      <alignment horizontal="center" vertical="center"/>
    </xf>
    <xf numFmtId="165" fontId="13" fillId="0" borderId="0" xfId="2" applyNumberFormat="1" applyFont="1" applyFill="1" applyAlignment="1">
      <alignment horizontal="center"/>
    </xf>
    <xf numFmtId="4" fontId="13" fillId="0" borderId="0" xfId="2" applyNumberFormat="1" applyFont="1" applyFill="1" applyAlignment="1">
      <alignment horizontal="center" wrapText="1"/>
    </xf>
    <xf numFmtId="1" fontId="13" fillId="0" borderId="0" xfId="2" applyNumberFormat="1" applyFont="1" applyFill="1" applyAlignment="1">
      <alignment horizontal="center" wrapText="1"/>
    </xf>
    <xf numFmtId="0" fontId="17" fillId="0" borderId="0" xfId="23" applyFont="1" applyFill="1" applyAlignment="1">
      <alignment wrapText="1"/>
    </xf>
    <xf numFmtId="0" fontId="239" fillId="0" borderId="0" xfId="23" applyFont="1" applyFill="1" applyAlignment="1">
      <alignment horizontal="center" vertical="center" wrapText="1"/>
    </xf>
    <xf numFmtId="0" fontId="239" fillId="0" borderId="0" xfId="23" applyFont="1" applyFill="1" applyAlignment="1">
      <alignment wrapText="1"/>
    </xf>
    <xf numFmtId="4" fontId="239" fillId="0" borderId="0" xfId="23" applyNumberFormat="1" applyFont="1" applyFill="1"/>
    <xf numFmtId="4" fontId="239" fillId="0" borderId="0" xfId="23" applyNumberFormat="1" applyFont="1" applyFill="1" applyAlignment="1">
      <alignment wrapText="1"/>
    </xf>
    <xf numFmtId="1" fontId="239" fillId="0" borderId="0" xfId="23" applyNumberFormat="1" applyFont="1" applyFill="1" applyAlignment="1">
      <alignment wrapText="1"/>
    </xf>
    <xf numFmtId="4" fontId="17" fillId="0" borderId="0" xfId="23" applyNumberFormat="1" applyFont="1" applyFill="1" applyAlignment="1">
      <alignment horizontal="center" wrapText="1"/>
    </xf>
    <xf numFmtId="4" fontId="239" fillId="0" borderId="0" xfId="23" applyNumberFormat="1" applyFont="1" applyFill="1" applyAlignment="1">
      <alignment horizontal="center"/>
    </xf>
    <xf numFmtId="1" fontId="239" fillId="0" borderId="0" xfId="23" applyNumberFormat="1" applyFont="1" applyFill="1" applyAlignment="1">
      <alignment horizontal="center" wrapText="1"/>
    </xf>
    <xf numFmtId="0" fontId="8" fillId="0" borderId="1" xfId="27" applyNumberFormat="1" applyFont="1" applyFill="1" applyBorder="1" applyAlignment="1">
      <alignment vertical="center" wrapText="1"/>
    </xf>
    <xf numFmtId="0" fontId="8" fillId="0" borderId="1" xfId="1353" applyNumberFormat="1" applyFont="1" applyFill="1" applyBorder="1" applyAlignment="1">
      <alignment vertical="center" wrapText="1"/>
    </xf>
    <xf numFmtId="4" fontId="8" fillId="0" borderId="1" xfId="0" applyNumberFormat="1" applyFont="1" applyFill="1" applyBorder="1" applyAlignment="1">
      <alignment wrapText="1"/>
    </xf>
    <xf numFmtId="4" fontId="8" fillId="0" borderId="1" xfId="23"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4" fontId="8" fillId="117" borderId="1" xfId="24" applyNumberFormat="1" applyFont="1" applyFill="1" applyBorder="1" applyAlignment="1">
      <alignment horizontal="center" vertical="center" wrapText="1"/>
    </xf>
    <xf numFmtId="4" fontId="8" fillId="0" borderId="1" xfId="24" applyNumberFormat="1" applyFont="1" applyFill="1" applyBorder="1" applyAlignment="1">
      <alignment horizontal="center" vertical="center" wrapText="1"/>
    </xf>
    <xf numFmtId="0" fontId="16" fillId="0" borderId="1" xfId="24" applyFont="1" applyFill="1" applyBorder="1" applyAlignment="1">
      <alignment horizontal="center" vertical="center" textRotation="90" wrapText="1"/>
    </xf>
    <xf numFmtId="0" fontId="15" fillId="0" borderId="0" xfId="23" applyFont="1" applyFill="1"/>
    <xf numFmtId="0" fontId="15" fillId="0" borderId="0" xfId="23" applyFont="1" applyFill="1" applyAlignment="1">
      <alignment horizontal="center" vertical="center" wrapText="1"/>
    </xf>
    <xf numFmtId="0" fontId="15" fillId="0" borderId="0" xfId="23" applyFont="1" applyFill="1" applyAlignment="1">
      <alignment wrapText="1"/>
    </xf>
    <xf numFmtId="1" fontId="15" fillId="0" borderId="0" xfId="23" applyNumberFormat="1" applyFont="1" applyFill="1" applyAlignment="1">
      <alignment wrapText="1"/>
    </xf>
    <xf numFmtId="0" fontId="244" fillId="0" borderId="0" xfId="23" applyFont="1" applyFill="1"/>
    <xf numFmtId="4" fontId="7" fillId="0" borderId="1" xfId="23" applyNumberFormat="1" applyFont="1" applyFill="1" applyBorder="1" applyAlignment="1">
      <alignment horizontal="center" vertical="center"/>
    </xf>
    <xf numFmtId="10" fontId="7" fillId="0" borderId="1" xfId="23" applyNumberFormat="1" applyFont="1" applyFill="1" applyBorder="1" applyAlignment="1">
      <alignment horizontal="center" vertical="center"/>
    </xf>
    <xf numFmtId="4" fontId="245" fillId="0" borderId="1" xfId="23" applyNumberFormat="1" applyFont="1" applyFill="1" applyBorder="1" applyAlignment="1">
      <alignment horizontal="center" vertical="center"/>
    </xf>
    <xf numFmtId="4" fontId="7" fillId="0" borderId="1" xfId="23" applyNumberFormat="1"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4" fontId="7" fillId="0" borderId="1" xfId="2" applyNumberFormat="1" applyFont="1" applyFill="1" applyBorder="1" applyAlignment="1">
      <alignment horizontal="center" vertical="center" textRotation="90" wrapText="1"/>
    </xf>
    <xf numFmtId="0" fontId="16" fillId="0" borderId="1" xfId="2" applyFont="1" applyFill="1" applyBorder="1" applyAlignment="1">
      <alignment horizontal="center" vertical="center" wrapText="1"/>
    </xf>
    <xf numFmtId="4" fontId="8" fillId="0" borderId="1" xfId="2" applyNumberFormat="1" applyFont="1" applyFill="1" applyBorder="1" applyAlignment="1">
      <alignment horizontal="center" vertical="center" wrapText="1"/>
    </xf>
    <xf numFmtId="0" fontId="8" fillId="0" borderId="1" xfId="27" applyFont="1" applyFill="1" applyBorder="1" applyAlignment="1">
      <alignment horizontal="center" vertical="center"/>
    </xf>
    <xf numFmtId="0" fontId="7" fillId="0" borderId="1" xfId="27" applyFont="1" applyFill="1" applyBorder="1" applyAlignment="1">
      <alignment horizontal="center" vertical="center" wrapText="1"/>
    </xf>
    <xf numFmtId="0" fontId="8" fillId="0" borderId="0" xfId="24" applyFont="1"/>
    <xf numFmtId="0" fontId="204" fillId="0" borderId="0" xfId="24" applyFont="1" applyFill="1" applyAlignment="1">
      <alignment horizontal="center" wrapText="1"/>
    </xf>
    <xf numFmtId="0" fontId="19" fillId="0" borderId="0" xfId="58449" applyFont="1" applyAlignment="1">
      <alignment horizontal="center" vertical="center"/>
    </xf>
    <xf numFmtId="0" fontId="7" fillId="0" borderId="0" xfId="24" applyFont="1" applyFill="1" applyBorder="1" applyAlignment="1">
      <alignment horizontal="center"/>
    </xf>
    <xf numFmtId="0" fontId="13" fillId="0" borderId="0" xfId="24" applyFont="1" applyAlignment="1">
      <alignment horizontal="right" vertical="center"/>
    </xf>
    <xf numFmtId="0" fontId="13" fillId="0" borderId="0" xfId="24" applyFont="1" applyAlignment="1">
      <alignment horizontal="right"/>
    </xf>
    <xf numFmtId="1" fontId="239" fillId="0" borderId="0" xfId="23" applyNumberFormat="1" applyFont="1" applyFill="1" applyBorder="1" applyAlignment="1">
      <alignment horizontal="center" wrapText="1"/>
    </xf>
    <xf numFmtId="4" fontId="239" fillId="0" borderId="0" xfId="23" applyNumberFormat="1" applyFont="1" applyFill="1" applyBorder="1" applyAlignment="1">
      <alignment horizontal="center"/>
    </xf>
    <xf numFmtId="4" fontId="8" fillId="0" borderId="1" xfId="23" applyNumberFormat="1" applyFont="1" applyFill="1" applyBorder="1" applyAlignment="1">
      <alignment horizontal="center" wrapText="1"/>
    </xf>
    <xf numFmtId="4" fontId="8" fillId="0" borderId="1" xfId="60471" applyNumberFormat="1" applyFont="1" applyFill="1" applyBorder="1" applyAlignment="1">
      <alignment horizontal="center" vertical="center" wrapText="1"/>
    </xf>
    <xf numFmtId="0" fontId="8" fillId="0" borderId="1" xfId="23" applyNumberFormat="1" applyFont="1" applyFill="1" applyBorder="1" applyAlignment="1">
      <alignment horizontal="center" vertical="center" wrapText="1"/>
    </xf>
    <xf numFmtId="4" fontId="245" fillId="0" borderId="1" xfId="60471" applyNumberFormat="1" applyFont="1" applyFill="1" applyBorder="1" applyAlignment="1">
      <alignment horizontal="center" wrapText="1"/>
    </xf>
    <xf numFmtId="0" fontId="8" fillId="0" borderId="1" xfId="60471" applyNumberFormat="1" applyFont="1" applyFill="1" applyBorder="1" applyAlignment="1">
      <alignment horizontal="center" vertical="center" wrapText="1"/>
    </xf>
    <xf numFmtId="1" fontId="8" fillId="0" borderId="1" xfId="60471" applyNumberFormat="1" applyFont="1" applyFill="1" applyBorder="1" applyAlignment="1">
      <alignment horizontal="center" wrapText="1"/>
    </xf>
    <xf numFmtId="1" fontId="8" fillId="0" borderId="1" xfId="23" applyNumberFormat="1" applyFont="1" applyFill="1" applyBorder="1" applyAlignment="1">
      <alignment horizontal="center" wrapText="1"/>
    </xf>
    <xf numFmtId="0" fontId="13" fillId="0" borderId="0" xfId="24" applyFont="1" applyFill="1" applyAlignment="1">
      <alignment horizontal="right" vertical="center"/>
    </xf>
    <xf numFmtId="0" fontId="8" fillId="0" borderId="0" xfId="24" applyFont="1" applyFill="1"/>
    <xf numFmtId="0" fontId="13" fillId="0" borderId="0" xfId="24" applyFont="1" applyFill="1" applyAlignment="1">
      <alignment horizontal="right"/>
    </xf>
    <xf numFmtId="0" fontId="19" fillId="0" borderId="0" xfId="58449" applyFont="1" applyFill="1" applyAlignment="1">
      <alignment horizontal="center" vertical="center"/>
    </xf>
    <xf numFmtId="0" fontId="7" fillId="0" borderId="1" xfId="24" applyFont="1" applyFill="1" applyBorder="1" applyAlignment="1">
      <alignment horizontal="center" vertical="center" wrapText="1"/>
    </xf>
    <xf numFmtId="0" fontId="7" fillId="0" borderId="1" xfId="24" applyFont="1" applyFill="1" applyBorder="1" applyAlignment="1">
      <alignment vertical="center" wrapText="1"/>
    </xf>
    <xf numFmtId="0" fontId="7" fillId="0" borderId="1" xfId="23" applyFont="1" applyFill="1" applyBorder="1" applyAlignment="1">
      <alignment wrapText="1"/>
    </xf>
    <xf numFmtId="0" fontId="8" fillId="0" borderId="0" xfId="24" applyFont="1" applyFill="1" applyAlignment="1">
      <alignment horizontal="right"/>
    </xf>
    <xf numFmtId="0" fontId="204" fillId="0" borderId="0" xfId="0" applyFont="1" applyFill="1" applyAlignment="1"/>
    <xf numFmtId="0" fontId="204" fillId="0" borderId="0" xfId="24" applyFont="1" applyFill="1" applyAlignment="1">
      <alignment wrapText="1"/>
    </xf>
    <xf numFmtId="0" fontId="249" fillId="0" borderId="0" xfId="58449" applyFont="1" applyAlignment="1">
      <alignment vertical="center"/>
    </xf>
    <xf numFmtId="0" fontId="19" fillId="0" borderId="0" xfId="58449" applyFont="1" applyAlignment="1">
      <alignment vertical="center"/>
    </xf>
    <xf numFmtId="0" fontId="247" fillId="0" borderId="0" xfId="58449" applyFont="1" applyAlignment="1">
      <alignment vertical="center"/>
    </xf>
    <xf numFmtId="0" fontId="250" fillId="0" borderId="0" xfId="58423" applyFont="1" applyFill="1" applyBorder="1"/>
    <xf numFmtId="0" fontId="204" fillId="0" borderId="12" xfId="60472" applyFont="1" applyFill="1" applyBorder="1" applyAlignment="1"/>
    <xf numFmtId="0" fontId="7" fillId="0" borderId="1" xfId="24" applyFont="1" applyFill="1" applyBorder="1" applyAlignment="1">
      <alignment horizontal="center" vertical="center" wrapText="1"/>
    </xf>
    <xf numFmtId="0" fontId="251" fillId="0" borderId="1" xfId="58444" applyFont="1" applyFill="1" applyBorder="1" applyAlignment="1">
      <alignment horizontal="center" vertical="center" wrapText="1"/>
    </xf>
    <xf numFmtId="0" fontId="8" fillId="0" borderId="1" xfId="0" applyFont="1" applyFill="1" applyBorder="1" applyAlignment="1">
      <alignment horizontal="center" vertical="center" textRotation="90" wrapText="1"/>
    </xf>
    <xf numFmtId="0" fontId="252" fillId="0" borderId="1" xfId="58444" applyFont="1" applyFill="1" applyBorder="1" applyAlignment="1">
      <alignment horizontal="center" vertical="center" textRotation="90" wrapText="1"/>
    </xf>
    <xf numFmtId="0" fontId="7" fillId="0" borderId="3" xfId="24" applyFont="1" applyFill="1" applyBorder="1" applyAlignment="1">
      <alignment horizontal="center" vertical="center" wrapText="1"/>
    </xf>
    <xf numFmtId="0" fontId="253" fillId="0" borderId="1" xfId="58444" applyFont="1" applyFill="1" applyBorder="1" applyAlignment="1">
      <alignment horizontal="center" vertical="center"/>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 fontId="19" fillId="0" borderId="0" xfId="58449" applyNumberFormat="1" applyFont="1" applyFill="1" applyAlignment="1">
      <alignment horizontal="center" vertical="center"/>
    </xf>
    <xf numFmtId="1" fontId="7" fillId="0" borderId="1" xfId="24" applyNumberFormat="1" applyFont="1" applyFill="1" applyBorder="1" applyAlignment="1">
      <alignment horizontal="center" vertical="center" wrapText="1"/>
    </xf>
    <xf numFmtId="1" fontId="8" fillId="0" borderId="1" xfId="24" applyNumberFormat="1" applyFont="1" applyFill="1" applyBorder="1" applyAlignment="1">
      <alignment horizontal="center" vertical="center" wrapText="1"/>
    </xf>
    <xf numFmtId="1" fontId="204" fillId="0" borderId="0" xfId="24" applyNumberFormat="1" applyFont="1" applyFill="1" applyAlignment="1">
      <alignment horizontal="center" vertical="center" wrapText="1"/>
    </xf>
    <xf numFmtId="1" fontId="7" fillId="0" borderId="0" xfId="24" applyNumberFormat="1" applyFont="1" applyFill="1" applyBorder="1" applyAlignment="1">
      <alignment horizontal="center" vertical="center"/>
    </xf>
    <xf numFmtId="1" fontId="17" fillId="0" borderId="0" xfId="23" applyNumberFormat="1" applyFont="1" applyFill="1" applyAlignment="1">
      <alignment horizontal="center" vertical="center"/>
    </xf>
    <xf numFmtId="1" fontId="8" fillId="0" borderId="0" xfId="24" applyNumberFormat="1" applyFont="1" applyFill="1" applyAlignment="1">
      <alignment horizontal="center" vertical="center"/>
    </xf>
    <xf numFmtId="1" fontId="7" fillId="0" borderId="1" xfId="23" applyNumberFormat="1" applyFont="1" applyFill="1" applyBorder="1" applyAlignment="1">
      <alignment horizontal="center" vertical="center"/>
    </xf>
    <xf numFmtId="1" fontId="239" fillId="0" borderId="0" xfId="23" applyNumberFormat="1" applyFont="1" applyFill="1" applyAlignment="1">
      <alignment horizontal="center" vertical="center"/>
    </xf>
    <xf numFmtId="0" fontId="0" fillId="0" borderId="0" xfId="0" applyFill="1"/>
    <xf numFmtId="4" fontId="0" fillId="0" borderId="1" xfId="0" applyNumberFormat="1" applyFont="1" applyFill="1" applyBorder="1" applyAlignment="1">
      <alignment horizontal="center" vertical="center"/>
    </xf>
    <xf numFmtId="4" fontId="8" fillId="0" borderId="0" xfId="24" applyNumberFormat="1" applyFont="1" applyFill="1"/>
    <xf numFmtId="0" fontId="249" fillId="0" borderId="0" xfId="58449" applyFont="1" applyFill="1" applyAlignment="1">
      <alignment vertical="center"/>
    </xf>
    <xf numFmtId="0" fontId="19" fillId="0" borderId="0" xfId="58449" applyFont="1" applyFill="1" applyAlignment="1">
      <alignment vertical="center"/>
    </xf>
    <xf numFmtId="0" fontId="247" fillId="0" borderId="0" xfId="58449" applyFont="1" applyFill="1" applyAlignment="1">
      <alignment vertical="center"/>
    </xf>
    <xf numFmtId="10"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0" fontId="255" fillId="0" borderId="0" xfId="24" applyFont="1" applyFill="1"/>
    <xf numFmtId="0" fontId="255" fillId="0" borderId="0" xfId="24" applyFont="1" applyFill="1" applyAlignment="1">
      <alignment vertical="center"/>
    </xf>
    <xf numFmtId="0" fontId="255" fillId="0" borderId="0" xfId="24" applyFont="1"/>
    <xf numFmtId="0" fontId="255" fillId="0" borderId="0" xfId="24" applyFont="1" applyAlignment="1">
      <alignment vertical="center"/>
    </xf>
    <xf numFmtId="0" fontId="87" fillId="0" borderId="1" xfId="0"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8" fillId="0" borderId="0" xfId="0" applyFont="1"/>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257" fillId="0" borderId="1" xfId="0" applyNumberFormat="1" applyFont="1" applyFill="1" applyBorder="1" applyAlignment="1">
      <alignment horizontal="center" vertical="center" wrapText="1"/>
    </xf>
    <xf numFmtId="0" fontId="257" fillId="0" borderId="1" xfId="0" applyFont="1" applyFill="1" applyBorder="1" applyAlignment="1">
      <alignment horizontal="left" vertical="center" wrapText="1"/>
    </xf>
    <xf numFmtId="0" fontId="25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 xfId="24" applyFont="1" applyFill="1" applyBorder="1" applyAlignment="1">
      <alignment horizontal="center" vertical="center" textRotation="90" wrapText="1"/>
    </xf>
    <xf numFmtId="0" fontId="256" fillId="0" borderId="0" xfId="24" applyFont="1" applyFill="1" applyBorder="1" applyAlignment="1">
      <alignment horizontal="center" vertical="center"/>
    </xf>
    <xf numFmtId="0" fontId="8" fillId="0" borderId="0" xfId="24" applyFont="1" applyFill="1" applyAlignment="1">
      <alignment horizontal="center" vertical="center" wrapText="1"/>
    </xf>
    <xf numFmtId="0" fontId="8" fillId="0" borderId="0" xfId="2" applyFont="1" applyFill="1"/>
    <xf numFmtId="0" fontId="7" fillId="0" borderId="0" xfId="24" applyFont="1" applyFill="1"/>
    <xf numFmtId="0" fontId="24" fillId="0" borderId="0" xfId="24" applyFont="1" applyFill="1" applyAlignment="1">
      <alignment horizontal="right"/>
    </xf>
    <xf numFmtId="2" fontId="261" fillId="0" borderId="0" xfId="24" applyNumberFormat="1" applyFont="1" applyFill="1" applyAlignment="1">
      <alignment horizontal="right" vertical="top"/>
    </xf>
    <xf numFmtId="0" fontId="204" fillId="0" borderId="0" xfId="60472" applyFont="1" applyFill="1" applyBorder="1" applyAlignment="1"/>
    <xf numFmtId="4" fontId="24" fillId="0" borderId="0" xfId="60472" applyNumberFormat="1" applyFont="1" applyFill="1" applyBorder="1" applyAlignment="1">
      <alignment horizontal="center" vertical="center"/>
    </xf>
    <xf numFmtId="285" fontId="24" fillId="0" borderId="0" xfId="60472" applyNumberFormat="1" applyFont="1" applyFill="1" applyBorder="1" applyAlignment="1">
      <alignment horizontal="center" vertical="center"/>
    </xf>
    <xf numFmtId="4" fontId="24" fillId="0" borderId="0" xfId="60472" applyNumberFormat="1" applyFont="1" applyFill="1" applyBorder="1" applyAlignment="1">
      <alignment horizontal="center" vertical="center" wrapText="1"/>
    </xf>
    <xf numFmtId="0" fontId="7" fillId="0" borderId="0" xfId="24" applyFont="1" applyFill="1" applyBorder="1" applyAlignment="1">
      <alignment vertical="center" wrapText="1"/>
    </xf>
    <xf numFmtId="0" fontId="252" fillId="0" borderId="60" xfId="58444" applyFont="1" applyFill="1" applyBorder="1" applyAlignment="1">
      <alignment horizontal="center" vertical="center" textRotation="90" wrapText="1"/>
    </xf>
    <xf numFmtId="0" fontId="263" fillId="0" borderId="1" xfId="58444" applyFont="1" applyFill="1" applyBorder="1" applyAlignment="1">
      <alignment horizontal="center" vertical="center"/>
    </xf>
    <xf numFmtId="0" fontId="7" fillId="0" borderId="1" xfId="24" applyFont="1" applyFill="1" applyBorder="1" applyAlignment="1">
      <alignment horizontal="center"/>
    </xf>
    <xf numFmtId="0" fontId="7" fillId="0" borderId="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285" fontId="7" fillId="0" borderId="1" xfId="2"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4" fontId="7" fillId="0" borderId="0" xfId="2" applyNumberFormat="1" applyFont="1" applyFill="1" applyBorder="1" applyAlignment="1">
      <alignment horizontal="center" vertical="center" wrapText="1"/>
    </xf>
    <xf numFmtId="0" fontId="7" fillId="0" borderId="0" xfId="2" applyFont="1" applyFill="1"/>
    <xf numFmtId="16" fontId="7" fillId="0" borderId="1" xfId="2" applyNumberFormat="1" applyFont="1" applyFill="1" applyBorder="1" applyAlignment="1">
      <alignment horizontal="center" vertical="center" wrapText="1"/>
    </xf>
    <xf numFmtId="49" fontId="8" fillId="0" borderId="1" xfId="2" applyNumberFormat="1" applyFont="1" applyFill="1" applyBorder="1" applyAlignment="1">
      <alignment horizontal="center" vertical="center" wrapText="1"/>
    </xf>
    <xf numFmtId="0" fontId="8" fillId="0" borderId="1" xfId="2" applyFont="1" applyFill="1" applyBorder="1" applyAlignment="1">
      <alignment horizontal="left" vertical="center" wrapText="1"/>
    </xf>
    <xf numFmtId="0" fontId="8" fillId="0" borderId="1" xfId="2" applyFont="1" applyFill="1" applyBorder="1"/>
    <xf numFmtId="49" fontId="7" fillId="0" borderId="1" xfId="2" applyNumberFormat="1" applyFont="1" applyFill="1" applyBorder="1" applyAlignment="1">
      <alignment horizontal="center" vertical="center" wrapText="1"/>
    </xf>
    <xf numFmtId="0" fontId="8" fillId="0" borderId="1" xfId="24" applyFont="1" applyFill="1" applyBorder="1"/>
    <xf numFmtId="0" fontId="8" fillId="0" borderId="1" xfId="2" applyNumberFormat="1" applyFont="1" applyFill="1" applyBorder="1" applyAlignment="1">
      <alignment horizontal="center" vertical="center" wrapText="1"/>
    </xf>
    <xf numFmtId="0" fontId="7" fillId="0" borderId="1" xfId="2" applyFont="1" applyFill="1" applyBorder="1" applyAlignment="1">
      <alignment horizontal="left" vertical="center" wrapText="1"/>
    </xf>
    <xf numFmtId="285" fontId="7" fillId="0" borderId="1" xfId="24" applyNumberFormat="1" applyFont="1" applyFill="1" applyBorder="1"/>
    <xf numFmtId="285" fontId="7" fillId="0" borderId="1" xfId="24" applyNumberFormat="1" applyFont="1" applyFill="1" applyBorder="1" applyAlignment="1">
      <alignment horizontal="center" vertical="center" wrapText="1"/>
    </xf>
    <xf numFmtId="285" fontId="8" fillId="0" borderId="1" xfId="24" applyNumberFormat="1" applyFont="1" applyFill="1" applyBorder="1" applyAlignment="1">
      <alignment horizontal="center" vertical="center" wrapText="1"/>
    </xf>
    <xf numFmtId="0" fontId="7" fillId="0" borderId="1" xfId="24" applyFont="1" applyFill="1" applyBorder="1"/>
    <xf numFmtId="0" fontId="13" fillId="0" borderId="0" xfId="24" applyFont="1" applyFill="1"/>
    <xf numFmtId="0" fontId="265" fillId="0" borderId="0" xfId="24" applyFont="1" applyFill="1" applyAlignment="1">
      <alignment horizontal="left" vertical="center"/>
    </xf>
    <xf numFmtId="0" fontId="7" fillId="0" borderId="0" xfId="24" applyFont="1" applyFill="1" applyAlignment="1">
      <alignment horizontal="center"/>
    </xf>
    <xf numFmtId="0" fontId="204" fillId="0" borderId="0" xfId="60472" applyFont="1" applyFill="1" applyBorder="1" applyAlignment="1">
      <alignment horizontal="center"/>
    </xf>
    <xf numFmtId="0" fontId="262" fillId="0" borderId="0" xfId="60472" applyFont="1" applyFill="1" applyBorder="1" applyAlignment="1">
      <alignment horizontal="center"/>
    </xf>
    <xf numFmtId="4" fontId="262" fillId="0" borderId="12" xfId="60472" applyNumberFormat="1" applyFont="1" applyFill="1" applyBorder="1" applyAlignment="1">
      <alignment vertical="center"/>
    </xf>
    <xf numFmtId="0" fontId="251" fillId="0" borderId="0" xfId="58444" applyFont="1" applyFill="1" applyBorder="1" applyAlignment="1">
      <alignment vertical="center" wrapText="1"/>
    </xf>
    <xf numFmtId="0" fontId="252" fillId="0" borderId="3" xfId="58444" applyFont="1" applyFill="1" applyBorder="1" applyAlignment="1">
      <alignment horizontal="center" vertical="center" textRotation="90" wrapText="1"/>
    </xf>
    <xf numFmtId="0" fontId="7" fillId="0" borderId="0" xfId="24" applyFont="1" applyFill="1" applyBorder="1"/>
    <xf numFmtId="0" fontId="7" fillId="0" borderId="0" xfId="2" applyFont="1" applyFill="1" applyBorder="1"/>
    <xf numFmtId="0" fontId="8" fillId="0" borderId="0" xfId="24" applyFont="1" applyFill="1" applyBorder="1"/>
    <xf numFmtId="0" fontId="19" fillId="0" borderId="0" xfId="24" applyFont="1" applyFill="1" applyBorder="1" applyAlignment="1">
      <alignment horizontal="center" vertical="center"/>
    </xf>
    <xf numFmtId="0" fontId="241" fillId="0" borderId="0" xfId="24" applyFont="1" applyFill="1" applyBorder="1" applyAlignment="1">
      <alignment horizontal="center"/>
    </xf>
    <xf numFmtId="0" fontId="266" fillId="0" borderId="0" xfId="58444" applyFont="1" applyFill="1" applyBorder="1" applyAlignment="1"/>
    <xf numFmtId="0" fontId="266" fillId="0" borderId="0" xfId="58444" applyFont="1" applyFill="1" applyBorder="1"/>
    <xf numFmtId="0" fontId="263" fillId="0" borderId="2" xfId="58444" applyFont="1" applyFill="1" applyBorder="1" applyAlignment="1">
      <alignment horizontal="center" vertical="center"/>
    </xf>
    <xf numFmtId="4" fontId="8" fillId="0" borderId="0" xfId="2" applyNumberFormat="1" applyFont="1" applyFill="1"/>
    <xf numFmtId="285" fontId="7" fillId="0" borderId="1" xfId="2" applyNumberFormat="1" applyFont="1" applyFill="1" applyBorder="1" applyAlignment="1">
      <alignment horizontal="center" vertical="center"/>
    </xf>
    <xf numFmtId="0" fontId="7" fillId="0" borderId="1" xfId="2" applyFont="1" applyFill="1" applyBorder="1" applyAlignment="1">
      <alignment horizontal="center" vertical="center"/>
    </xf>
    <xf numFmtId="0" fontId="7" fillId="0" borderId="0" xfId="2" applyFont="1" applyFill="1" applyAlignment="1">
      <alignment horizontal="center" vertical="center"/>
    </xf>
    <xf numFmtId="0" fontId="8" fillId="0" borderId="1" xfId="2" applyFont="1" applyFill="1" applyBorder="1" applyAlignment="1">
      <alignment horizontal="center" vertical="center"/>
    </xf>
    <xf numFmtId="0" fontId="8" fillId="0" borderId="0" xfId="2" applyFont="1" applyFill="1" applyAlignment="1">
      <alignment horizontal="center" vertical="center"/>
    </xf>
    <xf numFmtId="285" fontId="7" fillId="0" borderId="1" xfId="24" applyNumberFormat="1" applyFont="1" applyFill="1" applyBorder="1" applyAlignment="1">
      <alignment horizontal="center" vertical="center"/>
    </xf>
    <xf numFmtId="0" fontId="7" fillId="0" borderId="1" xfId="24" applyFont="1" applyFill="1" applyBorder="1" applyAlignment="1">
      <alignment horizontal="center" vertical="center"/>
    </xf>
    <xf numFmtId="0" fontId="7" fillId="0" borderId="0" xfId="24" applyFont="1" applyFill="1" applyAlignment="1">
      <alignment horizontal="center" vertical="center"/>
    </xf>
    <xf numFmtId="0" fontId="8" fillId="0" borderId="0" xfId="24" applyFont="1" applyFill="1" applyBorder="1" applyAlignment="1">
      <alignment horizontal="left" vertical="center"/>
    </xf>
    <xf numFmtId="0" fontId="267" fillId="0" borderId="0" xfId="24" applyFont="1" applyFill="1"/>
    <xf numFmtId="0" fontId="267" fillId="0" borderId="0" xfId="24" applyFont="1"/>
    <xf numFmtId="2" fontId="8" fillId="0" borderId="0" xfId="24" applyNumberFormat="1" applyFont="1" applyFill="1" applyAlignment="1">
      <alignment horizontal="right" vertical="top" wrapText="1"/>
    </xf>
    <xf numFmtId="2" fontId="268" fillId="0" borderId="0" xfId="24" applyNumberFormat="1" applyFont="1" applyFill="1" applyAlignment="1">
      <alignment horizontal="right" vertical="top" wrapText="1"/>
    </xf>
    <xf numFmtId="286" fontId="7" fillId="0" borderId="3" xfId="24" applyNumberFormat="1" applyFont="1" applyFill="1" applyBorder="1" applyAlignment="1">
      <alignment horizontal="center" vertical="center" wrapText="1"/>
    </xf>
    <xf numFmtId="286" fontId="7" fillId="0" borderId="1" xfId="24" applyNumberFormat="1" applyFont="1" applyFill="1" applyBorder="1" applyAlignment="1">
      <alignment horizontal="center" wrapText="1"/>
    </xf>
    <xf numFmtId="0" fontId="269" fillId="0" borderId="60" xfId="24" applyFont="1" applyFill="1" applyBorder="1" applyAlignment="1">
      <alignment horizontal="center"/>
    </xf>
    <xf numFmtId="286" fontId="7" fillId="0" borderId="1" xfId="24" applyNumberFormat="1" applyFont="1" applyFill="1" applyBorder="1" applyAlignment="1">
      <alignment horizontal="center" vertical="center" wrapText="1"/>
    </xf>
    <xf numFmtId="286" fontId="270" fillId="0" borderId="1" xfId="24" applyNumberFormat="1" applyFont="1" applyFill="1" applyBorder="1" applyAlignment="1">
      <alignment horizontal="center" wrapText="1"/>
    </xf>
    <xf numFmtId="286" fontId="8" fillId="0" borderId="1" xfId="24" applyNumberFormat="1" applyFont="1" applyFill="1" applyBorder="1" applyAlignment="1">
      <alignment wrapText="1"/>
    </xf>
    <xf numFmtId="286" fontId="8" fillId="0" borderId="0" xfId="24" applyNumberFormat="1" applyFont="1"/>
    <xf numFmtId="286" fontId="8" fillId="0" borderId="1" xfId="24" applyNumberFormat="1" applyFont="1" applyFill="1" applyBorder="1" applyAlignment="1">
      <alignment horizontal="left" wrapText="1" indent="1"/>
    </xf>
    <xf numFmtId="286" fontId="271" fillId="0" borderId="1" xfId="24" applyNumberFormat="1" applyFont="1" applyFill="1" applyBorder="1" applyAlignment="1">
      <alignment horizontal="left" wrapText="1" indent="2"/>
    </xf>
    <xf numFmtId="286" fontId="8" fillId="117" borderId="1" xfId="24" applyNumberFormat="1" applyFont="1" applyFill="1" applyBorder="1" applyAlignment="1">
      <alignment wrapText="1"/>
    </xf>
    <xf numFmtId="287" fontId="8" fillId="0" borderId="0" xfId="24" applyNumberFormat="1" applyFont="1"/>
    <xf numFmtId="286" fontId="8" fillId="0" borderId="1" xfId="24" applyNumberFormat="1" applyFont="1" applyFill="1" applyBorder="1"/>
    <xf numFmtId="286" fontId="8" fillId="0" borderId="1" xfId="24" applyNumberFormat="1" applyFont="1" applyFill="1" applyBorder="1" applyAlignment="1">
      <alignment vertical="center"/>
    </xf>
    <xf numFmtId="286" fontId="77" fillId="0" borderId="0" xfId="24" applyNumberFormat="1" applyFont="1" applyFill="1" applyAlignment="1">
      <alignment wrapText="1"/>
    </xf>
    <xf numFmtId="0" fontId="8" fillId="0" borderId="0" xfId="2" applyFill="1"/>
    <xf numFmtId="0" fontId="8" fillId="0" borderId="0" xfId="2" applyFill="1" applyAlignment="1">
      <alignment horizontal="right"/>
    </xf>
    <xf numFmtId="0" fontId="0" fillId="0" borderId="0" xfId="0" applyFont="1"/>
    <xf numFmtId="0" fontId="8" fillId="117" borderId="0" xfId="60157" applyFont="1" applyFill="1"/>
    <xf numFmtId="0" fontId="272" fillId="117" borderId="0" xfId="0" applyFont="1" applyFill="1"/>
    <xf numFmtId="0" fontId="273" fillId="117" borderId="0" xfId="60473" applyFont="1" applyFill="1" applyAlignment="1">
      <alignment horizontal="right"/>
    </xf>
    <xf numFmtId="0" fontId="272" fillId="117" borderId="0" xfId="0" applyFont="1" applyFill="1" applyAlignment="1"/>
    <xf numFmtId="0" fontId="274" fillId="117" borderId="0" xfId="0" applyFont="1" applyFill="1"/>
    <xf numFmtId="0" fontId="192" fillId="117" borderId="0" xfId="60157" applyFont="1" applyFill="1" applyAlignment="1">
      <alignment horizontal="center" wrapText="1"/>
    </xf>
    <xf numFmtId="0" fontId="192" fillId="117" borderId="0" xfId="60157" applyFont="1" applyFill="1" applyAlignment="1">
      <alignment horizontal="center"/>
    </xf>
    <xf numFmtId="0" fontId="7" fillId="117" borderId="0" xfId="60157" applyFont="1" applyFill="1" applyAlignment="1">
      <alignment horizontal="right"/>
    </xf>
    <xf numFmtId="0" fontId="7" fillId="117" borderId="1" xfId="60157" applyFont="1" applyFill="1" applyBorder="1" applyAlignment="1">
      <alignment horizontal="center" vertical="center" wrapText="1"/>
    </xf>
    <xf numFmtId="3" fontId="7" fillId="117" borderId="1" xfId="60157" applyNumberFormat="1" applyFont="1" applyFill="1" applyBorder="1" applyAlignment="1">
      <alignment horizontal="center" vertical="center" wrapText="1"/>
    </xf>
    <xf numFmtId="4" fontId="7" fillId="117" borderId="1" xfId="60157" applyNumberFormat="1" applyFont="1" applyFill="1" applyBorder="1" applyAlignment="1">
      <alignment horizontal="center" vertical="center" wrapText="1"/>
    </xf>
    <xf numFmtId="0" fontId="8" fillId="117" borderId="1" xfId="60157" applyFont="1" applyFill="1" applyBorder="1" applyAlignment="1">
      <alignment vertical="center"/>
    </xf>
    <xf numFmtId="0" fontId="8" fillId="117" borderId="0" xfId="60157" applyFont="1" applyFill="1" applyAlignment="1">
      <alignment vertical="center"/>
    </xf>
    <xf numFmtId="0" fontId="8" fillId="117" borderId="1" xfId="60157" applyFont="1" applyFill="1" applyBorder="1" applyAlignment="1">
      <alignment horizontal="center" vertical="center"/>
    </xf>
    <xf numFmtId="0" fontId="8" fillId="117" borderId="1" xfId="60157" applyFont="1" applyFill="1" applyBorder="1" applyAlignment="1">
      <alignment horizontal="left" vertical="center" wrapText="1"/>
    </xf>
    <xf numFmtId="4" fontId="8" fillId="117" borderId="1" xfId="60157" applyNumberFormat="1" applyFont="1" applyFill="1" applyBorder="1" applyAlignment="1">
      <alignment horizontal="center" vertical="center" wrapText="1"/>
    </xf>
    <xf numFmtId="0" fontId="8" fillId="117" borderId="0" xfId="60157" applyFont="1" applyFill="1" applyBorder="1" applyAlignment="1">
      <alignment vertical="center"/>
    </xf>
    <xf numFmtId="0" fontId="8" fillId="117" borderId="0" xfId="60157" applyFont="1" applyFill="1" applyBorder="1"/>
    <xf numFmtId="4" fontId="8" fillId="117" borderId="1" xfId="2" applyNumberFormat="1" applyFont="1" applyFill="1" applyBorder="1" applyAlignment="1">
      <alignment horizontal="center" vertical="center" wrapText="1"/>
    </xf>
    <xf numFmtId="2" fontId="8" fillId="117" borderId="1" xfId="2" applyNumberFormat="1" applyFont="1" applyFill="1" applyBorder="1" applyAlignment="1">
      <alignment horizontal="left" vertical="center" wrapText="1"/>
    </xf>
    <xf numFmtId="2" fontId="8" fillId="117" borderId="1" xfId="1325" applyNumberFormat="1" applyFont="1" applyFill="1" applyBorder="1" applyAlignment="1">
      <alignment horizontal="left" vertical="center" wrapText="1"/>
    </xf>
    <xf numFmtId="0" fontId="7" fillId="117" borderId="1" xfId="60157" applyFont="1" applyFill="1" applyBorder="1" applyAlignment="1">
      <alignment horizontal="center" vertical="center"/>
    </xf>
    <xf numFmtId="0" fontId="7" fillId="117" borderId="1" xfId="60157" applyFont="1" applyFill="1" applyBorder="1" applyAlignment="1">
      <alignment horizontal="left" vertical="center" wrapText="1"/>
    </xf>
    <xf numFmtId="4" fontId="7" fillId="117" borderId="1" xfId="60157" applyNumberFormat="1" applyFont="1" applyFill="1" applyBorder="1" applyAlignment="1">
      <alignment horizontal="center" vertical="center"/>
    </xf>
    <xf numFmtId="4" fontId="8" fillId="117" borderId="1" xfId="60157" applyNumberFormat="1" applyFont="1" applyFill="1" applyBorder="1" applyAlignment="1">
      <alignment horizontal="center" vertical="center"/>
    </xf>
    <xf numFmtId="0" fontId="8" fillId="117" borderId="1" xfId="60157" applyNumberFormat="1" applyFont="1" applyFill="1" applyBorder="1" applyAlignment="1">
      <alignment horizontal="center" vertical="center"/>
    </xf>
    <xf numFmtId="0" fontId="7" fillId="117" borderId="1" xfId="60157" applyFont="1" applyFill="1" applyBorder="1" applyAlignment="1">
      <alignment horizontal="left" vertical="center"/>
    </xf>
    <xf numFmtId="172" fontId="8" fillId="117" borderId="0" xfId="1325" applyFont="1" applyFill="1" applyBorder="1" applyAlignment="1">
      <alignment horizontal="left" vertical="center"/>
    </xf>
    <xf numFmtId="2" fontId="8" fillId="117" borderId="0" xfId="1325" applyNumberFormat="1" applyFont="1" applyFill="1" applyAlignment="1">
      <alignment wrapText="1"/>
    </xf>
    <xf numFmtId="172" fontId="25" fillId="117" borderId="0" xfId="1325" applyFont="1" applyFill="1" applyAlignment="1">
      <alignment horizontal="center" vertical="center"/>
    </xf>
    <xf numFmtId="4" fontId="25" fillId="117" borderId="0" xfId="1325" applyNumberFormat="1" applyFont="1" applyFill="1" applyAlignment="1">
      <alignment horizontal="center" vertical="center"/>
    </xf>
    <xf numFmtId="172" fontId="25" fillId="117" borderId="0" xfId="1325" applyFont="1" applyFill="1" applyAlignment="1">
      <alignment horizontal="center"/>
    </xf>
    <xf numFmtId="172" fontId="25" fillId="117" borderId="0" xfId="1325" applyFont="1" applyFill="1"/>
    <xf numFmtId="2" fontId="25" fillId="117" borderId="0" xfId="1325" applyNumberFormat="1" applyFont="1" applyFill="1" applyAlignment="1">
      <alignment wrapText="1"/>
    </xf>
    <xf numFmtId="172" fontId="25" fillId="117" borderId="0" xfId="1325" applyFill="1"/>
    <xf numFmtId="0" fontId="275" fillId="117" borderId="0" xfId="60475" applyFont="1" applyFill="1" applyBorder="1" applyAlignment="1">
      <alignment horizontal="left" vertical="center"/>
    </xf>
    <xf numFmtId="2" fontId="275" fillId="117" borderId="0" xfId="60475" applyNumberFormat="1" applyFont="1" applyFill="1" applyBorder="1" applyAlignment="1">
      <alignment horizontal="center" vertical="center" wrapText="1"/>
    </xf>
    <xf numFmtId="0" fontId="275" fillId="117" borderId="0" xfId="60475" applyFont="1" applyFill="1" applyBorder="1" applyAlignment="1">
      <alignment horizontal="center" vertical="center" wrapText="1"/>
    </xf>
    <xf numFmtId="0" fontId="275" fillId="117" borderId="0" xfId="60475" applyFont="1" applyFill="1" applyAlignment="1">
      <alignment vertical="center"/>
    </xf>
    <xf numFmtId="0" fontId="0" fillId="117" borderId="0" xfId="0" applyFill="1"/>
    <xf numFmtId="172" fontId="275" fillId="117" borderId="0" xfId="1325" applyFont="1" applyFill="1" applyBorder="1" applyAlignment="1">
      <alignment horizontal="left" vertical="center"/>
    </xf>
    <xf numFmtId="0" fontId="275" fillId="117" borderId="0" xfId="60475" applyFont="1" applyFill="1" applyBorder="1" applyAlignment="1">
      <alignment horizontal="left" vertical="center" wrapText="1"/>
    </xf>
    <xf numFmtId="172" fontId="275" fillId="117" borderId="0" xfId="1325" applyFont="1" applyFill="1" applyBorder="1" applyAlignment="1">
      <alignment horizontal="left" vertical="center" wrapText="1"/>
    </xf>
    <xf numFmtId="0" fontId="275" fillId="117" borderId="0" xfId="60475" applyFont="1" applyFill="1" applyBorder="1" applyAlignment="1">
      <alignment horizontal="center" vertical="center"/>
    </xf>
    <xf numFmtId="2" fontId="275" fillId="117" borderId="0" xfId="1325" applyNumberFormat="1" applyFont="1" applyFill="1" applyBorder="1" applyAlignment="1">
      <alignment horizontal="center" vertical="center" wrapText="1"/>
    </xf>
    <xf numFmtId="172" fontId="275" fillId="117" borderId="0" xfId="1325" applyFont="1" applyFill="1" applyBorder="1" applyAlignment="1">
      <alignment horizontal="center" vertical="center"/>
    </xf>
    <xf numFmtId="172" fontId="242" fillId="117" borderId="0" xfId="1325" applyFont="1" applyFill="1" applyAlignment="1">
      <alignment vertical="center"/>
    </xf>
    <xf numFmtId="172" fontId="25" fillId="117" borderId="0" xfId="1325" applyFill="1" applyAlignment="1">
      <alignment horizontal="center"/>
    </xf>
    <xf numFmtId="0" fontId="8" fillId="0" borderId="0" xfId="2" applyFont="1" applyFill="1" applyBorder="1"/>
    <xf numFmtId="0" fontId="7" fillId="0" borderId="1" xfId="2" applyFont="1" applyFill="1" applyBorder="1" applyAlignment="1">
      <alignment horizontal="center" vertical="center" wrapText="1"/>
    </xf>
    <xf numFmtId="0" fontId="8" fillId="0" borderId="0" xfId="24" applyNumberFormat="1" applyFont="1"/>
    <xf numFmtId="0" fontId="8" fillId="117" borderId="0" xfId="24" applyFont="1" applyFill="1"/>
    <xf numFmtId="0" fontId="8" fillId="0" borderId="0" xfId="24" applyFont="1" applyAlignment="1">
      <alignment horizontal="right"/>
    </xf>
    <xf numFmtId="0" fontId="204" fillId="0" borderId="0" xfId="24" applyNumberFormat="1" applyFont="1" applyFill="1" applyAlignment="1">
      <alignment horizontal="center" wrapText="1"/>
    </xf>
    <xf numFmtId="0" fontId="204" fillId="117" borderId="0" xfId="24" applyFont="1" applyFill="1" applyAlignment="1">
      <alignment horizontal="center" wrapText="1"/>
    </xf>
    <xf numFmtId="0" fontId="277" fillId="0" borderId="0" xfId="58449" applyFont="1" applyAlignment="1">
      <alignment horizontal="center" vertical="center"/>
    </xf>
    <xf numFmtId="0" fontId="19" fillId="0" borderId="0" xfId="58449" applyNumberFormat="1" applyFont="1" applyAlignment="1">
      <alignment horizontal="center" vertical="center"/>
    </xf>
    <xf numFmtId="0" fontId="19" fillId="117" borderId="0" xfId="58449" applyFont="1" applyFill="1" applyAlignment="1">
      <alignment horizontal="center" vertical="center"/>
    </xf>
    <xf numFmtId="0" fontId="8" fillId="117" borderId="0" xfId="24" applyNumberFormat="1" applyFont="1" applyFill="1"/>
    <xf numFmtId="0" fontId="276" fillId="117" borderId="0" xfId="24" applyFont="1" applyFill="1"/>
    <xf numFmtId="0" fontId="13" fillId="117" borderId="0" xfId="24" applyFont="1" applyFill="1" applyAlignment="1">
      <alignment horizontal="right"/>
    </xf>
    <xf numFmtId="0" fontId="7" fillId="117" borderId="0" xfId="24" applyFont="1" applyFill="1"/>
    <xf numFmtId="4" fontId="276" fillId="117" borderId="0" xfId="24" applyNumberFormat="1" applyFont="1" applyFill="1"/>
    <xf numFmtId="2" fontId="276" fillId="117" borderId="0" xfId="24" applyNumberFormat="1" applyFont="1" applyFill="1"/>
    <xf numFmtId="0" fontId="8" fillId="117" borderId="0" xfId="24" applyFont="1" applyFill="1" applyAlignment="1">
      <alignment horizontal="right"/>
    </xf>
    <xf numFmtId="0" fontId="204" fillId="0" borderId="0" xfId="24" applyFont="1" applyFill="1" applyBorder="1" applyAlignment="1"/>
    <xf numFmtId="0" fontId="8" fillId="0" borderId="0" xfId="24" applyFont="1" applyBorder="1"/>
    <xf numFmtId="0" fontId="87" fillId="117" borderId="1" xfId="0" applyFont="1" applyFill="1" applyBorder="1" applyAlignment="1">
      <alignment horizontal="center" vertical="center" wrapText="1"/>
    </xf>
    <xf numFmtId="0" fontId="7" fillId="0" borderId="1" xfId="24" applyNumberFormat="1" applyFont="1" applyFill="1" applyBorder="1" applyAlignment="1">
      <alignment horizontal="center" vertical="center" wrapText="1"/>
    </xf>
    <xf numFmtId="0" fontId="7" fillId="117" borderId="1" xfId="24" applyFont="1" applyFill="1" applyBorder="1" applyAlignment="1">
      <alignment horizontal="center" vertical="center" wrapText="1"/>
    </xf>
    <xf numFmtId="4" fontId="7" fillId="117" borderId="1" xfId="24" applyNumberFormat="1" applyFont="1" applyFill="1" applyBorder="1" applyAlignment="1">
      <alignment horizontal="center" vertical="center" wrapText="1"/>
    </xf>
    <xf numFmtId="0" fontId="8" fillId="0" borderId="1" xfId="24" applyNumberFormat="1" applyFont="1" applyFill="1" applyBorder="1" applyAlignment="1">
      <alignment horizontal="center" vertical="center" wrapText="1"/>
    </xf>
    <xf numFmtId="4" fontId="8" fillId="0" borderId="1" xfId="24" applyNumberFormat="1" applyFont="1" applyBorder="1" applyAlignment="1">
      <alignment horizontal="center" vertical="center" wrapText="1"/>
    </xf>
    <xf numFmtId="4" fontId="8" fillId="0" borderId="1" xfId="24" applyNumberFormat="1" applyFont="1" applyFill="1" applyBorder="1" applyAlignment="1">
      <alignment vertical="center" wrapText="1"/>
    </xf>
    <xf numFmtId="10" fontId="8" fillId="117" borderId="1" xfId="24" applyNumberFormat="1" applyFont="1" applyFill="1" applyBorder="1" applyAlignment="1">
      <alignment horizontal="center" vertical="center" wrapText="1"/>
    </xf>
    <xf numFmtId="4" fontId="8" fillId="117" borderId="1" xfId="0" applyNumberFormat="1" applyFont="1" applyFill="1" applyBorder="1" applyAlignment="1">
      <alignment horizontal="center" vertical="center" wrapText="1"/>
    </xf>
    <xf numFmtId="0" fontId="8" fillId="0" borderId="1" xfId="24" applyNumberFormat="1" applyFont="1" applyBorder="1" applyAlignment="1">
      <alignment horizontal="center" vertical="center" wrapText="1"/>
    </xf>
    <xf numFmtId="4" fontId="7" fillId="117" borderId="1" xfId="0" applyNumberFormat="1" applyFont="1" applyFill="1" applyBorder="1" applyAlignment="1">
      <alignment horizontal="center" vertical="center" wrapText="1"/>
    </xf>
    <xf numFmtId="4" fontId="8" fillId="117" borderId="1" xfId="0" applyNumberFormat="1" applyFont="1" applyFill="1" applyBorder="1" applyAlignment="1">
      <alignment vertical="center" wrapText="1"/>
    </xf>
    <xf numFmtId="4" fontId="8" fillId="0" borderId="1" xfId="24" applyNumberFormat="1" applyFont="1" applyBorder="1" applyAlignment="1">
      <alignment vertical="center" wrapText="1"/>
    </xf>
    <xf numFmtId="4" fontId="0" fillId="117" borderId="1" xfId="0" applyNumberFormat="1" applyFont="1" applyFill="1" applyBorder="1" applyAlignment="1">
      <alignment vertical="center" wrapText="1"/>
    </xf>
    <xf numFmtId="4" fontId="257" fillId="117" borderId="1" xfId="0" applyNumberFormat="1" applyFont="1" applyFill="1" applyBorder="1" applyAlignment="1">
      <alignment horizontal="center" vertical="center" wrapText="1"/>
    </xf>
    <xf numFmtId="0" fontId="8" fillId="0" borderId="1" xfId="24" quotePrefix="1" applyNumberFormat="1" applyFont="1" applyBorder="1" applyAlignment="1">
      <alignment horizontal="center" vertical="center" wrapText="1"/>
    </xf>
    <xf numFmtId="0" fontId="7" fillId="0" borderId="1" xfId="24" applyFont="1" applyFill="1" applyBorder="1" applyAlignment="1">
      <alignment horizontal="center" vertical="center" textRotation="90" wrapText="1"/>
    </xf>
    <xf numFmtId="2" fontId="7" fillId="117" borderId="1" xfId="24" applyNumberFormat="1" applyFont="1" applyFill="1" applyBorder="1" applyAlignment="1">
      <alignment horizontal="center" vertical="center" wrapText="1"/>
    </xf>
    <xf numFmtId="2" fontId="8" fillId="0" borderId="0" xfId="24" applyNumberFormat="1" applyFont="1"/>
    <xf numFmtId="49" fontId="8" fillId="117" borderId="1" xfId="24" applyNumberFormat="1" applyFont="1" applyFill="1" applyBorder="1" applyAlignment="1">
      <alignment horizontal="center" vertical="center" wrapText="1"/>
    </xf>
    <xf numFmtId="0" fontId="8" fillId="117" borderId="1" xfId="0" applyFont="1" applyFill="1" applyBorder="1" applyAlignment="1">
      <alignment vertical="center" wrapText="1"/>
    </xf>
    <xf numFmtId="2" fontId="257" fillId="117" borderId="1" xfId="0" applyNumberFormat="1" applyFont="1" applyFill="1" applyBorder="1" applyAlignment="1">
      <alignment horizontal="center" wrapText="1"/>
    </xf>
    <xf numFmtId="2" fontId="7" fillId="0" borderId="1" xfId="24" applyNumberFormat="1" applyFont="1" applyFill="1" applyBorder="1" applyAlignment="1">
      <alignment horizontal="center" vertical="center" wrapText="1"/>
    </xf>
    <xf numFmtId="2" fontId="8" fillId="0" borderId="1" xfId="24" applyNumberFormat="1" applyFont="1" applyFill="1" applyBorder="1" applyAlignment="1">
      <alignment horizontal="center" vertical="center" wrapText="1"/>
    </xf>
    <xf numFmtId="49" fontId="8" fillId="117" borderId="1" xfId="0" applyNumberFormat="1" applyFont="1" applyFill="1" applyBorder="1" applyAlignment="1">
      <alignment horizontal="center" vertical="center" wrapText="1"/>
    </xf>
    <xf numFmtId="2" fontId="87" fillId="117" borderId="1" xfId="0" applyNumberFormat="1" applyFont="1" applyFill="1" applyBorder="1" applyAlignment="1">
      <alignment horizontal="center" wrapText="1"/>
    </xf>
    <xf numFmtId="2" fontId="257" fillId="117" borderId="1" xfId="0" applyNumberFormat="1" applyFont="1" applyFill="1" applyBorder="1" applyAlignment="1">
      <alignment horizontal="center" vertical="center" wrapText="1"/>
    </xf>
    <xf numFmtId="3" fontId="7" fillId="117" borderId="1" xfId="24" applyNumberFormat="1" applyFont="1" applyFill="1" applyBorder="1" applyAlignment="1">
      <alignment horizontal="center" vertical="center" wrapText="1"/>
    </xf>
    <xf numFmtId="49" fontId="7" fillId="117" borderId="1" xfId="24" applyNumberFormat="1" applyFont="1" applyFill="1" applyBorder="1" applyAlignment="1">
      <alignment horizontal="center" vertical="center" wrapText="1"/>
    </xf>
    <xf numFmtId="2" fontId="87" fillId="117" borderId="1" xfId="0" applyNumberFormat="1" applyFont="1" applyFill="1" applyBorder="1" applyAlignment="1">
      <alignment horizontal="center" vertical="center" wrapText="1"/>
    </xf>
    <xf numFmtId="0" fontId="7" fillId="0" borderId="0" xfId="24" applyFont="1" applyFill="1" applyBorder="1" applyAlignment="1">
      <alignment horizontal="center" vertical="center" wrapText="1"/>
    </xf>
    <xf numFmtId="0" fontId="8" fillId="0" borderId="0" xfId="24" applyFont="1" applyFill="1" applyBorder="1" applyAlignment="1">
      <alignment horizontal="center" vertical="center" wrapText="1"/>
    </xf>
    <xf numFmtId="0" fontId="276" fillId="0" borderId="0" xfId="24" applyFont="1"/>
    <xf numFmtId="2" fontId="276" fillId="0" borderId="0" xfId="24" applyNumberFormat="1" applyFont="1"/>
    <xf numFmtId="0" fontId="7" fillId="0" borderId="1" xfId="24" applyFont="1" applyBorder="1" applyAlignment="1">
      <alignment horizontal="center" vertical="center" wrapText="1"/>
    </xf>
    <xf numFmtId="0" fontId="7" fillId="0" borderId="1" xfId="24" applyFont="1" applyBorder="1" applyAlignment="1">
      <alignment horizontal="center" vertical="center"/>
    </xf>
    <xf numFmtId="4" fontId="8" fillId="117" borderId="1" xfId="60477" applyNumberFormat="1" applyFont="1" applyFill="1" applyBorder="1" applyAlignment="1">
      <alignment horizontal="center" vertical="center" wrapText="1"/>
    </xf>
    <xf numFmtId="4" fontId="8" fillId="117" borderId="1" xfId="60478" applyNumberFormat="1" applyFont="1" applyFill="1" applyBorder="1" applyAlignment="1">
      <alignment horizontal="center" vertical="center" wrapText="1"/>
    </xf>
    <xf numFmtId="0" fontId="204" fillId="0" borderId="0" xfId="24" applyFont="1" applyFill="1" applyAlignment="1"/>
    <xf numFmtId="4" fontId="7" fillId="117" borderId="1" xfId="60478" applyNumberFormat="1" applyFont="1" applyFill="1" applyBorder="1" applyAlignment="1">
      <alignment horizontal="center" vertical="center" wrapText="1"/>
    </xf>
    <xf numFmtId="0" fontId="252" fillId="0" borderId="1" xfId="58444" applyFont="1" applyFill="1" applyBorder="1" applyAlignment="1">
      <alignment horizontal="center" vertical="center" textRotation="90" wrapText="1"/>
    </xf>
    <xf numFmtId="4" fontId="8" fillId="0" borderId="1" xfId="24" quotePrefix="1" applyNumberFormat="1" applyFont="1" applyFill="1" applyBorder="1" applyAlignment="1">
      <alignment horizontal="center" vertical="center" wrapText="1"/>
    </xf>
    <xf numFmtId="0" fontId="255"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177" fontId="18" fillId="0" borderId="1" xfId="0" applyNumberFormat="1" applyFont="1" applyBorder="1" applyAlignment="1">
      <alignment horizontal="center" vertical="center" wrapText="1"/>
    </xf>
    <xf numFmtId="0" fontId="18" fillId="0" borderId="1" xfId="0" applyFont="1" applyBorder="1" applyAlignment="1">
      <alignment horizontal="right" vertical="center" wrapText="1"/>
    </xf>
    <xf numFmtId="0" fontId="0" fillId="0" borderId="0" xfId="0" applyFont="1" applyFill="1"/>
    <xf numFmtId="4" fontId="0" fillId="0" borderId="1" xfId="0" applyNumberFormat="1" applyFont="1" applyFill="1" applyBorder="1" applyAlignment="1">
      <alignment horizontal="center" vertical="center" wrapText="1"/>
    </xf>
    <xf numFmtId="0" fontId="273" fillId="117" borderId="0" xfId="60464" applyFont="1" applyFill="1" applyAlignment="1">
      <alignment horizontal="right"/>
    </xf>
    <xf numFmtId="0" fontId="273" fillId="117" borderId="0" xfId="0" applyFont="1" applyFill="1" applyAlignment="1"/>
    <xf numFmtId="0" fontId="272" fillId="117" borderId="0" xfId="0" applyFont="1" applyFill="1" applyAlignment="1"/>
    <xf numFmtId="0" fontId="192" fillId="117" borderId="0" xfId="60157" applyFont="1" applyFill="1" applyAlignment="1">
      <alignment horizontal="center" wrapText="1"/>
    </xf>
    <xf numFmtId="0" fontId="7" fillId="117" borderId="0" xfId="60157" applyFont="1" applyFill="1" applyAlignment="1">
      <alignment horizontal="right"/>
    </xf>
    <xf numFmtId="0" fontId="7" fillId="117" borderId="1" xfId="60157" applyFont="1" applyFill="1" applyBorder="1" applyAlignment="1">
      <alignment horizontal="center" vertical="center" wrapText="1"/>
    </xf>
    <xf numFmtId="0" fontId="273" fillId="117" borderId="0" xfId="60474" applyFont="1" applyFill="1" applyAlignment="1">
      <alignment horizontal="right"/>
    </xf>
    <xf numFmtId="0" fontId="273" fillId="117" borderId="0" xfId="60473" applyFont="1" applyFill="1" applyAlignment="1">
      <alignment horizontal="right"/>
    </xf>
    <xf numFmtId="0" fontId="7" fillId="0" borderId="1" xfId="24" applyFont="1" applyFill="1" applyBorder="1" applyAlignment="1">
      <alignment horizontal="center" vertical="center" wrapText="1"/>
    </xf>
    <xf numFmtId="0" fontId="7" fillId="0" borderId="3" xfId="24" applyFont="1" applyFill="1" applyBorder="1" applyAlignment="1">
      <alignment horizontal="center" vertical="center" wrapText="1"/>
    </xf>
    <xf numFmtId="0" fontId="7" fillId="0" borderId="4" xfId="24" applyFont="1" applyFill="1" applyBorder="1" applyAlignment="1">
      <alignment horizontal="center" vertical="center" wrapText="1"/>
    </xf>
    <xf numFmtId="0" fontId="7" fillId="0" borderId="2" xfId="24" applyFont="1" applyFill="1" applyBorder="1" applyAlignment="1">
      <alignment horizontal="center" vertical="center" wrapText="1"/>
    </xf>
    <xf numFmtId="0" fontId="7" fillId="0" borderId="66" xfId="24" applyFont="1" applyFill="1" applyBorder="1" applyAlignment="1">
      <alignment horizontal="center" vertical="center" wrapText="1"/>
    </xf>
    <xf numFmtId="0" fontId="7" fillId="0" borderId="65" xfId="24" applyFont="1" applyFill="1" applyBorder="1" applyAlignment="1">
      <alignment horizontal="center" vertical="center" wrapText="1"/>
    </xf>
    <xf numFmtId="0" fontId="7" fillId="0" borderId="67" xfId="24" applyFont="1" applyFill="1" applyBorder="1" applyAlignment="1">
      <alignment horizontal="center" vertical="center" wrapText="1"/>
    </xf>
    <xf numFmtId="0" fontId="19" fillId="0" borderId="0" xfId="58449" applyFont="1" applyAlignment="1">
      <alignment horizontal="center" vertical="center"/>
    </xf>
    <xf numFmtId="0" fontId="19" fillId="0" borderId="0" xfId="58449" applyNumberFormat="1" applyFont="1" applyAlignment="1">
      <alignment horizontal="center" vertical="center"/>
    </xf>
    <xf numFmtId="0" fontId="278" fillId="0" borderId="12" xfId="24" applyFont="1" applyFill="1" applyBorder="1" applyAlignment="1">
      <alignment horizontal="center"/>
    </xf>
    <xf numFmtId="0" fontId="278" fillId="0" borderId="12" xfId="24" applyNumberFormat="1" applyFont="1" applyFill="1" applyBorder="1" applyAlignment="1">
      <alignment horizontal="center"/>
    </xf>
    <xf numFmtId="0" fontId="87" fillId="117"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7" fillId="0" borderId="1" xfId="24" applyNumberFormat="1" applyFont="1" applyFill="1" applyBorder="1" applyAlignment="1">
      <alignment horizontal="center" vertical="center" wrapText="1"/>
    </xf>
    <xf numFmtId="0" fontId="7" fillId="117" borderId="3" xfId="24" applyFont="1" applyFill="1" applyBorder="1" applyAlignment="1">
      <alignment horizontal="center" vertical="center" wrapText="1"/>
    </xf>
    <xf numFmtId="0" fontId="7" fillId="117" borderId="4" xfId="24" applyFont="1" applyFill="1" applyBorder="1" applyAlignment="1">
      <alignment horizontal="center" vertical="center" wrapText="1"/>
    </xf>
    <xf numFmtId="0" fontId="7" fillId="117" borderId="2" xfId="24" applyFont="1" applyFill="1" applyBorder="1" applyAlignment="1">
      <alignment horizontal="center" vertical="center" wrapText="1"/>
    </xf>
    <xf numFmtId="0" fontId="247" fillId="0" borderId="0" xfId="58449" applyFont="1" applyAlignment="1">
      <alignment horizontal="center" vertical="center"/>
    </xf>
    <xf numFmtId="0" fontId="247" fillId="0" borderId="0" xfId="58449" applyNumberFormat="1" applyFont="1" applyAlignment="1">
      <alignment horizontal="center" vertical="center"/>
    </xf>
    <xf numFmtId="0" fontId="204" fillId="0" borderId="0" xfId="0" applyFont="1" applyFill="1" applyAlignment="1">
      <alignment horizontal="center"/>
    </xf>
    <xf numFmtId="0" fontId="204" fillId="0" borderId="0" xfId="0" applyNumberFormat="1" applyFont="1" applyFill="1" applyAlignment="1">
      <alignment horizontal="center"/>
    </xf>
    <xf numFmtId="0" fontId="204" fillId="0" borderId="0" xfId="24" applyFont="1" applyFill="1" applyAlignment="1">
      <alignment horizontal="center" wrapText="1"/>
    </xf>
    <xf numFmtId="0" fontId="204" fillId="0" borderId="0" xfId="24" applyNumberFormat="1" applyFont="1" applyFill="1" applyAlignment="1">
      <alignment horizontal="center" wrapText="1"/>
    </xf>
    <xf numFmtId="0" fontId="277" fillId="0" borderId="0" xfId="58449" applyFont="1" applyAlignment="1">
      <alignment horizontal="center" vertical="center"/>
    </xf>
    <xf numFmtId="0" fontId="0" fillId="0" borderId="0" xfId="0" applyAlignment="1">
      <alignment horizontal="center" vertical="center"/>
    </xf>
    <xf numFmtId="0" fontId="204" fillId="0" borderId="12" xfId="24" applyFont="1" applyFill="1" applyBorder="1" applyAlignment="1">
      <alignment horizontal="center"/>
    </xf>
    <xf numFmtId="0" fontId="277" fillId="0" borderId="0" xfId="58449" applyFont="1" applyAlignment="1">
      <alignment horizontal="right" vertical="center"/>
    </xf>
    <xf numFmtId="0" fontId="87" fillId="0" borderId="1" xfId="23"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243" fillId="0" borderId="1" xfId="0" applyFont="1" applyFill="1" applyBorder="1" applyAlignment="1">
      <alignment horizontal="center" vertical="center" wrapText="1"/>
    </xf>
    <xf numFmtId="4" fontId="16" fillId="0" borderId="1" xfId="2" applyNumberFormat="1" applyFont="1" applyFill="1" applyBorder="1" applyAlignment="1">
      <alignment horizontal="center" vertical="center" wrapText="1"/>
    </xf>
    <xf numFmtId="4" fontId="16" fillId="0" borderId="1" xfId="25" applyNumberFormat="1" applyFont="1" applyFill="1" applyBorder="1" applyAlignment="1">
      <alignment horizontal="center" vertical="center" wrapText="1"/>
    </xf>
    <xf numFmtId="0" fontId="247" fillId="0" borderId="0" xfId="58449" applyFont="1" applyFill="1" applyAlignment="1">
      <alignment horizontal="center" vertical="center"/>
    </xf>
    <xf numFmtId="0" fontId="19" fillId="0" borderId="0" xfId="58449" applyFont="1" applyFill="1" applyAlignment="1">
      <alignment horizontal="center" vertical="center"/>
    </xf>
    <xf numFmtId="0" fontId="248" fillId="0" borderId="0" xfId="58449" applyFont="1" applyFill="1" applyAlignment="1">
      <alignment horizontal="center" vertical="center"/>
    </xf>
    <xf numFmtId="1" fontId="16" fillId="0" borderId="1" xfId="2" applyNumberFormat="1" applyFont="1" applyFill="1" applyBorder="1" applyAlignment="1">
      <alignment horizontal="center" vertical="center" wrapText="1"/>
    </xf>
    <xf numFmtId="0" fontId="242" fillId="0" borderId="1" xfId="23" applyFont="1" applyFill="1" applyBorder="1" applyAlignment="1">
      <alignment horizontal="center" vertical="center" wrapText="1"/>
    </xf>
    <xf numFmtId="0" fontId="246" fillId="0" borderId="1" xfId="23" applyFont="1" applyFill="1" applyBorder="1" applyAlignment="1">
      <alignment horizontal="center" vertical="center" wrapText="1"/>
    </xf>
    <xf numFmtId="0" fontId="16" fillId="0" borderId="1" xfId="24" applyFont="1" applyFill="1" applyBorder="1" applyAlignment="1">
      <alignment horizontal="center" vertical="center" wrapText="1"/>
    </xf>
    <xf numFmtId="165" fontId="15" fillId="0" borderId="0" xfId="2" applyNumberFormat="1" applyFont="1" applyFill="1" applyAlignment="1">
      <alignment horizontal="center" vertical="center"/>
    </xf>
    <xf numFmtId="4" fontId="15" fillId="0" borderId="0" xfId="2" applyNumberFormat="1" applyFont="1" applyFill="1" applyAlignment="1">
      <alignment horizontal="center" vertical="center" wrapText="1"/>
    </xf>
    <xf numFmtId="0" fontId="15" fillId="0" borderId="0" xfId="23" applyFont="1" applyFill="1" applyAlignment="1">
      <alignment horizontal="center"/>
    </xf>
    <xf numFmtId="4" fontId="15" fillId="0" borderId="0" xfId="23" applyNumberFormat="1" applyFont="1" applyFill="1" applyAlignment="1">
      <alignment horizontal="center" wrapText="1"/>
    </xf>
    <xf numFmtId="1" fontId="16" fillId="0" borderId="1" xfId="26" applyNumberFormat="1" applyFont="1" applyFill="1" applyBorder="1" applyAlignment="1">
      <alignment horizontal="center" vertical="center" wrapText="1"/>
    </xf>
    <xf numFmtId="0" fontId="7" fillId="0" borderId="0" xfId="24" applyFont="1" applyFill="1" applyBorder="1" applyAlignment="1">
      <alignment horizontal="center"/>
    </xf>
    <xf numFmtId="4" fontId="16" fillId="0" borderId="3" xfId="26"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16" fillId="0" borderId="62" xfId="24" applyFont="1" applyFill="1" applyBorder="1" applyAlignment="1">
      <alignment horizontal="center" vertical="center" wrapText="1"/>
    </xf>
    <xf numFmtId="0" fontId="0" fillId="0" borderId="6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286" fontId="8" fillId="0" borderId="1" xfId="24" applyNumberFormat="1" applyFont="1" applyFill="1" applyBorder="1" applyAlignment="1">
      <alignment horizontal="center" wrapText="1"/>
    </xf>
    <xf numFmtId="0" fontId="7" fillId="0" borderId="0" xfId="24" applyFont="1" applyFill="1" applyAlignment="1">
      <alignment horizontal="center" wrapText="1"/>
    </xf>
    <xf numFmtId="0" fontId="7" fillId="0" borderId="0" xfId="24" applyFont="1" applyFill="1" applyAlignment="1">
      <alignment horizontal="center"/>
    </xf>
    <xf numFmtId="286" fontId="240" fillId="0" borderId="1" xfId="24" applyNumberFormat="1" applyFont="1" applyFill="1" applyBorder="1" applyAlignment="1">
      <alignment horizontal="center" wrapText="1"/>
    </xf>
    <xf numFmtId="286" fontId="8" fillId="117" borderId="60" xfId="24" applyNumberFormat="1" applyFont="1" applyFill="1" applyBorder="1" applyAlignment="1">
      <alignment horizontal="center" wrapText="1"/>
    </xf>
    <xf numFmtId="286" fontId="8" fillId="117" borderId="59" xfId="24" applyNumberFormat="1" applyFont="1" applyFill="1" applyBorder="1" applyAlignment="1">
      <alignment horizontal="center" wrapText="1"/>
    </xf>
    <xf numFmtId="0" fontId="278" fillId="0" borderId="0" xfId="24" applyFont="1" applyAlignment="1">
      <alignment horizontal="center" wrapText="1"/>
    </xf>
    <xf numFmtId="0" fontId="280" fillId="0" borderId="0" xfId="58449" applyFont="1" applyAlignment="1">
      <alignment horizontal="center" vertical="center"/>
    </xf>
    <xf numFmtId="0" fontId="204" fillId="0" borderId="0" xfId="24" applyFont="1" applyFill="1" applyAlignment="1">
      <alignment horizontal="center"/>
    </xf>
    <xf numFmtId="0" fontId="279" fillId="0" borderId="0" xfId="58449" applyFont="1" applyAlignment="1">
      <alignment horizontal="center" vertical="center"/>
    </xf>
    <xf numFmtId="0" fontId="251" fillId="0" borderId="60" xfId="58444" applyFont="1" applyFill="1" applyBorder="1" applyAlignment="1">
      <alignment horizontal="center" vertical="center" wrapText="1"/>
    </xf>
    <xf numFmtId="0" fontId="251" fillId="0" borderId="58" xfId="58444" applyFont="1" applyFill="1" applyBorder="1" applyAlignment="1">
      <alignment horizontal="center" vertical="center" wrapText="1"/>
    </xf>
    <xf numFmtId="0" fontId="251" fillId="0" borderId="59" xfId="58444" applyFont="1" applyFill="1" applyBorder="1" applyAlignment="1">
      <alignment horizontal="center" vertical="center" wrapText="1"/>
    </xf>
    <xf numFmtId="0" fontId="251" fillId="0" borderId="60" xfId="58444" applyFont="1" applyFill="1" applyBorder="1" applyAlignment="1">
      <alignment horizontal="center" vertical="center"/>
    </xf>
    <xf numFmtId="0" fontId="251" fillId="0" borderId="58" xfId="58444" applyFont="1" applyFill="1" applyBorder="1" applyAlignment="1">
      <alignment horizontal="center" vertical="center"/>
    </xf>
    <xf numFmtId="0" fontId="251" fillId="0" borderId="59" xfId="58444" applyFont="1" applyFill="1" applyBorder="1" applyAlignment="1">
      <alignment horizontal="center" vertical="center"/>
    </xf>
    <xf numFmtId="0" fontId="251" fillId="0" borderId="1" xfId="58444" applyFont="1" applyFill="1" applyBorder="1" applyAlignment="1">
      <alignment horizontal="center" vertical="center" wrapText="1"/>
    </xf>
    <xf numFmtId="0" fontId="251" fillId="0" borderId="1" xfId="58444" applyFont="1" applyFill="1" applyBorder="1" applyAlignment="1">
      <alignment horizontal="center" vertical="center"/>
    </xf>
    <xf numFmtId="0" fontId="204" fillId="0" borderId="12" xfId="60472" applyFont="1" applyFill="1" applyBorder="1" applyAlignment="1">
      <alignment horizontal="center"/>
    </xf>
    <xf numFmtId="0" fontId="251" fillId="0" borderId="62" xfId="58444" applyFont="1" applyFill="1" applyBorder="1" applyAlignment="1">
      <alignment horizontal="center" vertical="center" wrapText="1"/>
    </xf>
    <xf numFmtId="0" fontId="251" fillId="0" borderId="6" xfId="58444" applyFont="1" applyFill="1" applyBorder="1" applyAlignment="1">
      <alignment horizontal="center" vertical="center" wrapText="1"/>
    </xf>
    <xf numFmtId="0" fontId="251" fillId="0" borderId="63" xfId="58444" applyFont="1" applyFill="1" applyBorder="1" applyAlignment="1">
      <alignment horizontal="center" vertical="center" wrapText="1"/>
    </xf>
    <xf numFmtId="0" fontId="8" fillId="0" borderId="0" xfId="24" applyFont="1" applyFill="1" applyAlignment="1">
      <alignment horizontal="center"/>
    </xf>
    <xf numFmtId="4" fontId="262" fillId="0" borderId="12" xfId="60472" applyNumberFormat="1" applyFont="1" applyFill="1" applyBorder="1" applyAlignment="1">
      <alignment horizontal="center" vertical="center"/>
    </xf>
    <xf numFmtId="0" fontId="251" fillId="0" borderId="3" xfId="58444" applyFont="1" applyFill="1" applyBorder="1" applyAlignment="1">
      <alignment horizontal="center" vertical="center"/>
    </xf>
    <xf numFmtId="0" fontId="251" fillId="0" borderId="4" xfId="58444" applyFont="1" applyFill="1" applyBorder="1" applyAlignment="1">
      <alignment horizontal="center" vertical="center"/>
    </xf>
    <xf numFmtId="0" fontId="251" fillId="0" borderId="2" xfId="58444" applyFont="1" applyFill="1" applyBorder="1" applyAlignment="1">
      <alignment horizontal="center" vertical="center"/>
    </xf>
    <xf numFmtId="0" fontId="251" fillId="0" borderId="3" xfId="58444" applyFont="1" applyFill="1" applyBorder="1" applyAlignment="1">
      <alignment horizontal="center" vertical="center" wrapText="1"/>
    </xf>
    <xf numFmtId="0" fontId="251" fillId="0" borderId="4" xfId="58444" applyFont="1" applyFill="1" applyBorder="1" applyAlignment="1">
      <alignment horizontal="center" vertical="center" wrapText="1"/>
    </xf>
    <xf numFmtId="0" fontId="251" fillId="0" borderId="2" xfId="58444" applyFont="1" applyFill="1" applyBorder="1" applyAlignment="1">
      <alignment horizontal="center" vertical="center" wrapText="1"/>
    </xf>
    <xf numFmtId="0" fontId="251" fillId="0" borderId="66" xfId="58444" applyFont="1" applyFill="1" applyBorder="1" applyAlignment="1">
      <alignment horizontal="center" vertical="center"/>
    </xf>
    <xf numFmtId="0" fontId="251" fillId="0" borderId="65" xfId="58444" applyFont="1" applyFill="1" applyBorder="1" applyAlignment="1">
      <alignment horizontal="center" vertical="center"/>
    </xf>
    <xf numFmtId="0" fontId="251" fillId="0" borderId="67" xfId="58444" applyFont="1" applyFill="1" applyBorder="1" applyAlignment="1">
      <alignment horizontal="center" vertical="center"/>
    </xf>
    <xf numFmtId="0" fontId="251" fillId="0" borderId="66" xfId="58444" applyFont="1" applyFill="1" applyBorder="1" applyAlignment="1">
      <alignment horizontal="center" vertical="center" wrapText="1"/>
    </xf>
    <xf numFmtId="0" fontId="251" fillId="0" borderId="65" xfId="58444" applyFont="1" applyFill="1" applyBorder="1" applyAlignment="1">
      <alignment horizontal="center" vertical="center" wrapText="1"/>
    </xf>
    <xf numFmtId="0" fontId="251" fillId="0" borderId="67" xfId="58444" applyFont="1" applyFill="1" applyBorder="1" applyAlignment="1">
      <alignment horizontal="center" vertical="center" wrapText="1"/>
    </xf>
    <xf numFmtId="0" fontId="265" fillId="0" borderId="0" xfId="24" applyFont="1" applyFill="1" applyAlignment="1">
      <alignment horizontal="left" vertical="center"/>
    </xf>
    <xf numFmtId="0" fontId="204" fillId="0" borderId="0" xfId="60472" applyFont="1" applyFill="1" applyBorder="1" applyAlignment="1">
      <alignment horizontal="center"/>
    </xf>
    <xf numFmtId="0" fontId="254" fillId="0" borderId="0" xfId="58449" applyFont="1" applyFill="1" applyAlignment="1">
      <alignment horizontal="center" vertical="center"/>
    </xf>
    <xf numFmtId="0" fontId="256" fillId="0" borderId="1" xfId="24" applyFont="1" applyFill="1" applyBorder="1" applyAlignment="1">
      <alignment horizontal="center" vertical="center" wrapText="1"/>
    </xf>
    <xf numFmtId="0" fontId="257" fillId="0" borderId="0" xfId="0" applyFont="1" applyAlignment="1">
      <alignment horizontal="left" wrapText="1"/>
    </xf>
    <xf numFmtId="0" fontId="8" fillId="0" borderId="1" xfId="24" applyFont="1" applyFill="1" applyBorder="1" applyAlignment="1">
      <alignment horizontal="center" vertical="center" textRotation="90" wrapText="1"/>
    </xf>
    <xf numFmtId="0" fontId="252" fillId="0" borderId="1" xfId="58444" applyFont="1" applyFill="1" applyBorder="1" applyAlignment="1">
      <alignment horizontal="center" vertical="center" textRotation="90" wrapText="1"/>
    </xf>
    <xf numFmtId="0" fontId="256" fillId="0" borderId="3" xfId="24" applyFont="1" applyFill="1" applyBorder="1" applyAlignment="1">
      <alignment horizontal="center" vertical="center" wrapText="1"/>
    </xf>
    <xf numFmtId="0" fontId="256" fillId="0" borderId="2" xfId="24" applyFont="1" applyFill="1" applyBorder="1" applyAlignment="1">
      <alignment horizontal="center" vertical="center" wrapText="1"/>
    </xf>
    <xf numFmtId="0" fontId="255" fillId="0" borderId="0" xfId="24" applyFont="1" applyAlignment="1">
      <alignment horizontal="left" vertical="center" wrapText="1"/>
    </xf>
    <xf numFmtId="0" fontId="256" fillId="0" borderId="0" xfId="24" applyFont="1" applyFill="1" applyBorder="1" applyAlignment="1">
      <alignment horizontal="center" vertical="center"/>
    </xf>
    <xf numFmtId="0" fontId="256" fillId="0" borderId="1" xfId="24" applyFont="1" applyFill="1" applyBorder="1" applyAlignment="1">
      <alignment horizontal="center" vertical="center"/>
    </xf>
    <xf numFmtId="0" fontId="256" fillId="0" borderId="66" xfId="24" applyFont="1" applyFill="1" applyBorder="1" applyAlignment="1">
      <alignment horizontal="center" vertical="center" wrapText="1"/>
    </xf>
    <xf numFmtId="0" fontId="256" fillId="0" borderId="65" xfId="24" applyFont="1" applyFill="1" applyBorder="1" applyAlignment="1">
      <alignment horizontal="center" vertical="center" wrapText="1"/>
    </xf>
    <xf numFmtId="0" fontId="256" fillId="0" borderId="67" xfId="24" applyFont="1" applyFill="1" applyBorder="1" applyAlignment="1">
      <alignment horizontal="center" vertical="center" wrapText="1"/>
    </xf>
    <xf numFmtId="0" fontId="17" fillId="0" borderId="0" xfId="0" applyFont="1" applyFill="1" applyAlignment="1">
      <alignment horizontal="left"/>
    </xf>
    <xf numFmtId="0" fontId="256" fillId="0" borderId="12" xfId="0" applyFont="1" applyBorder="1" applyAlignment="1">
      <alignment horizontal="center" vertical="center" wrapText="1"/>
    </xf>
    <xf numFmtId="0" fontId="255" fillId="0" borderId="3" xfId="0" applyFont="1" applyBorder="1" applyAlignment="1">
      <alignment horizontal="center" vertical="center" wrapText="1"/>
    </xf>
    <xf numFmtId="0" fontId="255" fillId="0" borderId="2" xfId="0" applyFont="1" applyBorder="1" applyAlignment="1">
      <alignment horizontal="center" vertical="center" wrapText="1"/>
    </xf>
    <xf numFmtId="0" fontId="257" fillId="0" borderId="3" xfId="1312" applyFont="1" applyFill="1" applyBorder="1" applyAlignment="1">
      <alignment horizontal="center" vertical="center" wrapText="1"/>
    </xf>
    <xf numFmtId="0" fontId="257" fillId="0" borderId="4" xfId="1312" applyFont="1" applyFill="1" applyBorder="1" applyAlignment="1">
      <alignment horizontal="center" vertical="center" wrapText="1"/>
    </xf>
    <xf numFmtId="0" fontId="255" fillId="0" borderId="1" xfId="0" applyFont="1" applyBorder="1" applyAlignment="1">
      <alignment horizontal="center" vertical="center" wrapText="1"/>
    </xf>
  </cellXfs>
  <cellStyles count="60479">
    <cellStyle name=" 1" xfId="28"/>
    <cellStyle name="%" xfId="29"/>
    <cellStyle name="%_Inputs Co" xfId="30"/>
    <cellStyle name="%_Денежный поток ЗАО ЭПИ-2008г.(в объемах декабря)2811  ПОСЛЕДНИЙ (Перераб. с изм. старахованием)" xfId="31"/>
    <cellStyle name=";;;" xfId="32"/>
    <cellStyle name="ˆ’ŽƒŽ‚›‰" xfId="33"/>
    <cellStyle name="_ ТЭЦ февраль 04г" xfId="34"/>
    <cellStyle name="_!!! Приобретение ОС (новая форма)" xfId="35"/>
    <cellStyle name="_!!! Энергия анализ (форма)" xfId="36"/>
    <cellStyle name="_!!!Проект 3 кв ТОиР Красноярск" xfId="37"/>
    <cellStyle name="__БДР и БДДС 2006 г по ПМЭС согл Мазепина" xfId="38"/>
    <cellStyle name="__БДР и БДДС 2006 г по ПМЭС утв 1 2 3 4кв 06 вер 3-2-3 ред Еремкин" xfId="39"/>
    <cellStyle name="__ПЭПиБюджет ЕНЭС ОПМЭС 2006_34млн" xfId="40"/>
    <cellStyle name="__ПЭПиБюджет ЕНЭС ОПМЭС 2006_34млн_15_2 1 6 1" xfId="41"/>
    <cellStyle name="__ПЭПиБюджет ЕНЭС ОПМЭС 2006_34млн_Анализ 15_БДР и БДДС Омское 2007" xfId="42"/>
    <cellStyle name="__ПЭПиБюджет ЕНЭС ОПМЭС 2006_34млн_БДР МСК 1кв07 от Сергея 20 04 07" xfId="43"/>
    <cellStyle name="__ПЭПиБюджет ЕНЭС ОПМЭС 2006_34млн_БДР МСК 1кв07 от Сергея 20 04 07_БДР и БДДС сети ФСК ОП 2008" xfId="44"/>
    <cellStyle name="__ПЭПиБюджет ЕНЭС ОПМЭС 2006_34млн_БДР МСК 1кв07 от Сергея 20 04 07_формы бюджетов к защите 2008 года" xfId="45"/>
    <cellStyle name="__ПЭПиБюджет ЕНЭС ОПМЭС 2006_34млн_формы бюджетов к защите 2008 года" xfId="46"/>
    <cellStyle name="__ПЭПиБюджет на 2006г том числе ПСУиС" xfId="47"/>
    <cellStyle name="__ПЭПиБюджет на 2006г том числе ПСУиС_091105" xfId="48"/>
    <cellStyle name="__ПЭПиБюджет на 2006г том числе ПСУиС_091105_15_2 1 6 1" xfId="49"/>
    <cellStyle name="__ПЭПиБюджет на 2006г том числе ПСУиС_091105_Анализ 15_БДР и БДДС Омское 2007" xfId="50"/>
    <cellStyle name="__ПЭПиБюджет на 2006г том числе ПСУиС_091105_БДР МСК 1кв07 от Сергея 20 04 07" xfId="51"/>
    <cellStyle name="__ПЭПиБюджет на 2006г том числе ПСУиС_091105_БДР МСК 1кв07 от Сергея 20 04 07_БДР и БДДС сети ФСК ОП 2008" xfId="52"/>
    <cellStyle name="__ПЭПиБюджет на 2006г том числе ПСУиС_091105_БДР МСК 1кв07 от Сергея 20 04 07_формы бюджетов к защите 2008 года" xfId="53"/>
    <cellStyle name="__ПЭПиБюджет на 2006г том числе ПСУиС_091105_формы бюджетов к защите 2008 года" xfId="54"/>
    <cellStyle name="__ПЭПиБюджет на 2006г том числе ПСУиС_15_2 1 6 1" xfId="55"/>
    <cellStyle name="__ПЭПиБюджет на 2006г том числе ПСУиС_250106" xfId="56"/>
    <cellStyle name="__ПЭПиБюджет на 2006г том числе ПСУиС_250106_15_2 1 6 1" xfId="57"/>
    <cellStyle name="__ПЭПиБюджет на 2006г том числе ПСУиС_250106_формы бюджетов к защите 2008 года" xfId="58"/>
    <cellStyle name="__ПЭПиБюджет на 2006г том числе ПСУиС_Анализ 15_БДР и БДДС Омское 2007" xfId="59"/>
    <cellStyle name="__ПЭПиБюджет на 2006г том числе ПСУиС_БДР МСК 1кв07 от Сергея 20 04 07" xfId="60"/>
    <cellStyle name="__ПЭПиБюджет на 2006г том числе ПСУиС_БДР МСК 1кв07 от Сергея 20 04 07_БДР и БДДС сети ФСК ОП 2008" xfId="61"/>
    <cellStyle name="__ПЭПиБюджет на 2006г том числе ПСУиС_БДР МСК 1кв07 от Сергея 20 04 07_формы бюджетов к защите 2008 года" xfId="62"/>
    <cellStyle name="__ПЭПиБюджет на 2006г том числе ПСУиС_формы бюджетов к защите 2008 года" xfId="63"/>
    <cellStyle name="_081003 скорректир ЦПид 2008 1" xfId="64"/>
    <cellStyle name="_081003 скорректир ЦПид 2008 1_Книга1" xfId="65"/>
    <cellStyle name="_081003 скорректир ЦПид 2008 1_ПР ОФ на  2010-2014 01 10 2010 2011!!! для ДИиСП (2)" xfId="66"/>
    <cellStyle name="_081003 скорректир ЦПид 2008 1_ПР ОФ на  2010-2014 коррект  26 10 2010" xfId="67"/>
    <cellStyle name="_081003 скорректир ЦПид 2008 1_ПР ОФ на  2010-2014 коррект  26 10 2010 для ДИиСП (2)" xfId="68"/>
    <cellStyle name="_081003 скорректир ЦПид 2008 1_ПР ОФ на  2010-2014 коррект  26 10 2010 для ДИиСП (3)" xfId="69"/>
    <cellStyle name="_081006 прогр АТС и спец 300 млн руб (доп фин)" xfId="70"/>
    <cellStyle name="_081006 прогр АТС и спец 300 млн руб (доп фин)_Книга1" xfId="71"/>
    <cellStyle name="_081006 прогр АТС и спец 300 млн руб (доп фин)_ПР ОФ на  2010-2014 01 10 2010 2011!!! для ДИиСП (2)" xfId="72"/>
    <cellStyle name="_081006 прогр АТС и спец 300 млн руб (доп фин)_ПР ОФ на  2010-2014 коррект  26 10 2010" xfId="73"/>
    <cellStyle name="_081006 прогр АТС и спец 300 млн руб (доп фин)_ПР ОФ на  2010-2014 коррект  26 10 2010 для ДИиСП (2)" xfId="74"/>
    <cellStyle name="_081006 прогр АТС и спец 300 млн руб (доп фин)_ПР ОФ на  2010-2014 коррект  26 10 2010 для ДИиСП (3)" xfId="75"/>
    <cellStyle name="_1 Книга1" xfId="76"/>
    <cellStyle name="_1 Конвертер в новую форму" xfId="77"/>
    <cellStyle name="_1 прил 1" xfId="78"/>
    <cellStyle name="_1 прил 1 к письму о защите 2006г" xfId="79"/>
    <cellStyle name="_1 прил 1 к письму о защите 4кв 05г" xfId="80"/>
    <cellStyle name="_1 Приложение 1" xfId="81"/>
    <cellStyle name="_11_02.08.02.01" xfId="82"/>
    <cellStyle name="_1ПЭПиБюджет на 2006г" xfId="83"/>
    <cellStyle name="_1Форма БДР и БДДС на 2кв 2006" xfId="84"/>
    <cellStyle name="_2 1Расшифровки к ПЭП 2006г" xfId="85"/>
    <cellStyle name="_2 Анализ ст Топливо на 2кв 2006 Забайкальское" xfId="86"/>
    <cellStyle name="_2 ЗСП" xfId="87"/>
    <cellStyle name="_2008_2010 06022008" xfId="88"/>
    <cellStyle name="_2008_2010 06022008_Книга1" xfId="89"/>
    <cellStyle name="_2008_2010 06022008_ПР ОФ на  2010-2014 01 10 2010 2011!!! для ДИиСП (2)" xfId="90"/>
    <cellStyle name="_2008_2010 06022008_ПР ОФ на  2010-2014 коррект  26 10 2010" xfId="91"/>
    <cellStyle name="_2008_2010 06022008_ПР ОФ на  2010-2014 коррект  26 10 2010 для ДИиСП (2)" xfId="92"/>
    <cellStyle name="_2008_2010 06022008_ПР ОФ на  2010-2014 коррект  26 10 2010 для ДИиСП (3)" xfId="93"/>
    <cellStyle name="_206B52E0" xfId="94"/>
    <cellStyle name="_24 05 06_MGTS_Draft_ Model" xfId="95"/>
    <cellStyle name="_2приложение1 форма расчета по Спецодежде ПМЭС1" xfId="96"/>
    <cellStyle name="_3 Анализ отклонений по топливу" xfId="97"/>
    <cellStyle name="_3 БДР по кварталам" xfId="98"/>
    <cellStyle name="_31 декабря 2010" xfId="99"/>
    <cellStyle name="_3Расчет аморт.отчислений квартальный" xfId="100"/>
    <cellStyle name="_4 Анализ ГСМ 2006 Кузбасс" xfId="101"/>
    <cellStyle name="_5 Анализ ГСМ и энергии" xfId="102"/>
    <cellStyle name="_5 Проект согласованного плана Омского ПМЭС на 06г" xfId="103"/>
    <cellStyle name="_57B6AB88" xfId="104"/>
    <cellStyle name="_7-3 17-03-05" xfId="105"/>
    <cellStyle name="_Comma" xfId="106"/>
    <cellStyle name="_Comps_Valuation Dec 2005" xfId="107"/>
    <cellStyle name="_Condition" xfId="108"/>
    <cellStyle name="_Condition-2020" xfId="109"/>
    <cellStyle name="_Currency" xfId="110"/>
    <cellStyle name="_CurrencySpace" xfId="111"/>
    <cellStyle name="_Generation Model_1" xfId="112"/>
    <cellStyle name="_Heading_16 Detail of Key Metrics_mario marco" xfId="113"/>
    <cellStyle name="_Highlight" xfId="114"/>
    <cellStyle name="_IP - v30_1-куратор (081006)" xfId="115"/>
    <cellStyle name="_IP - v31_0 (081010)" xfId="116"/>
    <cellStyle name="_macro 2020" xfId="117"/>
    <cellStyle name="_macro-1 ут" xfId="118"/>
    <cellStyle name="_macro-2 ут" xfId="119"/>
    <cellStyle name="_Model_RAB_MRSK_svod" xfId="120"/>
    <cellStyle name="_Multiple" xfId="121"/>
    <cellStyle name="_MultipleSpace" xfId="122"/>
    <cellStyle name="_Percent" xfId="123"/>
    <cellStyle name="_PercentSpace" xfId="124"/>
    <cellStyle name="_SubHeading_16 Detail of Key Metrics_mario marco" xfId="125"/>
    <cellStyle name="_TableHead" xfId="126"/>
    <cellStyle name="_TableHead_16 Detail of Key Metrics_mario marco" xfId="127"/>
    <cellStyle name="_TableHead_16 Detail of Key Metrics_mario marco_План ФХД котельной (ТЭЦ) от 22.01.08 последняя версия А3" xfId="128"/>
    <cellStyle name="_TableHead_План ФХД котельной (ТЭЦ) от 22.01.08 последняя версия А3" xfId="129"/>
    <cellStyle name="_TableRowHead" xfId="130"/>
    <cellStyle name="_TableSuperHead_Water, IntGas and Other" xfId="131"/>
    <cellStyle name="_Transmission Model final - 22-03-2005" xfId="132"/>
    <cellStyle name="_UBS Flame valuation model v53 - FINAL" xfId="133"/>
    <cellStyle name="_Автотранспорт услуги+аренда расшифровка" xfId="134"/>
    <cellStyle name="_Аморт 3 кв + год ФСК" xfId="135"/>
    <cellStyle name="_Амортизация 3 кв 2006 г" xfId="136"/>
    <cellStyle name="_Анализ Забайкальского по Охране за 6 мес 05г" xfId="137"/>
    <cellStyle name="_Анализ командировочных расходов за 6мес" xfId="138"/>
    <cellStyle name="_Анализ ОС 2006 ФСК МСК" xfId="139"/>
    <cellStyle name="_Анализ откл ПЭП и Б" xfId="140"/>
    <cellStyle name="_Анализ ПЭП Красноярского на 2005г" xfId="141"/>
    <cellStyle name="_Анализ ПЭП Кузбасского ПМЭС на 2006г" xfId="142"/>
    <cellStyle name="_Анализ ПЭП Омского ПМЭС на 2005г" xfId="143"/>
    <cellStyle name="_Анализ ПЭП Омского ПМЭС на 4 кв.2005г" xfId="144"/>
    <cellStyle name="_Анализ СИБИРЬ 2006 исп Финоченко" xfId="145"/>
    <cellStyle name="_банки" xfId="146"/>
    <cellStyle name="_БДДС 1 КВ СВЕРКА" xfId="147"/>
    <cellStyle name="_БДР 4кв и 2006год от Миши 20 12 06" xfId="148"/>
    <cellStyle name="_БДР и БДДС ЕНЭС ТПМЭС на  2006 (план 4 кв-расчет) МСК" xfId="149"/>
    <cellStyle name="_БДР и БДДС нов 2кв 2006" xfId="150"/>
    <cellStyle name="_БДР и БДДС сети ФСК ОП 2007" xfId="151"/>
    <cellStyle name="_БДР и БДДС ТОиР на 4кв 2006ММСК лимит" xfId="152"/>
    <cellStyle name="_БДР_БДДС_4кв06 РАБОЧИЙ-ОН!!!!!!!!!!!!!" xfId="153"/>
    <cellStyle name="_БДРиБДДС на 2кв.2006г" xfId="154"/>
    <cellStyle name="_БДС,БДР Бурятия 4 кв-л ТОиР1" xfId="155"/>
    <cellStyle name="_бюдж" xfId="156"/>
    <cellStyle name="_вар 3 Выгрузка из АРМа БДР 12мес по ФСК от 11_12_06 исп Финоченко" xfId="157"/>
    <cellStyle name="_Ввод" xfId="158"/>
    <cellStyle name="_ВМТ" xfId="159"/>
    <cellStyle name="_ВМТ_Книга1" xfId="160"/>
    <cellStyle name="_ВМТ_ПР ОФ на  2010-2014 01 10 2010 2011!!! для ДИиСП (2)" xfId="161"/>
    <cellStyle name="_ВМТ_ПР ОФ на  2010-2014 коррект  26 10 2010" xfId="162"/>
    <cellStyle name="_ВМТ_ПР ОФ на  2010-2014 коррект  26 10 2010 для ДИиСП (2)" xfId="163"/>
    <cellStyle name="_ВМТ_ПР ОФ на  2010-2014 коррект  26 10 2010 для ДИиСП (3)" xfId="164"/>
    <cellStyle name="_Вопросы 14 07" xfId="165"/>
    <cellStyle name="_Выгрузка из АРМа БДР 9 мес по ФСК от 04_10_06 исп Финоченко" xfId="166"/>
    <cellStyle name="_Выгрузка из АРМа БДР 9 мес по ФСК от 26_09_06 исп Финоченко" xfId="167"/>
    <cellStyle name="_Выгрузка из АРМа БДР и БДДС 6 мес по ФСК от Михи по электр 03 07 06" xfId="168"/>
    <cellStyle name="_ДДП-ГП_РАО_05042" xfId="169"/>
    <cellStyle name="_Доп вопросы" xfId="170"/>
    <cellStyle name="_Доп вопросы 01 07" xfId="171"/>
    <cellStyle name="_Доп вопросы 08 07" xfId="172"/>
    <cellStyle name="_Доп вопросы 27 06" xfId="173"/>
    <cellStyle name="_Доходник1" xfId="174"/>
    <cellStyle name="_ЕНЭС ТОиР 2кв 06г ОП" xfId="175"/>
    <cellStyle name="_ЕНЭС ТОиР 2кв 06г ОП_15_2 1 6 1" xfId="176"/>
    <cellStyle name="_ЕНЭС ТОиР 2кв 06г ОП_Анализ 15_БДР и БДДС Омское 2007" xfId="177"/>
    <cellStyle name="_ЕНЭС ТОиР 2кв 06г ОП_БДР МСК 1кв07 от Сергея 20 04 07" xfId="178"/>
    <cellStyle name="_ЕНЭС ТОиР 2кв 06г ОП_БДР МСК 1кв07 от Сергея 20 04 07_БДР и БДДС сети ФСК ОП 2008" xfId="179"/>
    <cellStyle name="_ЕНЭС ТОиР 2кв 06г ОП_БДР МСК 1кв07 от Сергея 20 04 07_формы бюджетов к защите 2008 года" xfId="180"/>
    <cellStyle name="_ЕНЭС ТОиР 2кв 06г ОП_формы бюджетов к защите 2008 года" xfId="181"/>
    <cellStyle name="_Замечания по формам" xfId="182"/>
    <cellStyle name="_Затратный_.." xfId="183"/>
    <cellStyle name="_Затратный_МЗ_Сводный" xfId="184"/>
    <cellStyle name="_Затратный_СУЭК" xfId="185"/>
    <cellStyle name="_ЗБП МСК Бурятия  БДР, БДДС 4 кв 2006 г ДЛН" xfId="186"/>
    <cellStyle name="_ЗБП МСК Бурятия  БДР, БДДС 4 кв 2006 г зак с УС (3)" xfId="187"/>
    <cellStyle name="_ЗБП МСК Бурятия Корр по функц бюджетам 3 и 4 кв 2007 год 25 07 07" xfId="188"/>
    <cellStyle name="_ЗБП ФСК  БДР, БДДС на 4 кв 2006 (заказчик)" xfId="189"/>
    <cellStyle name="_ЗБП ФСК  БДР, БДДС на 4 кв 2006 г" xfId="190"/>
    <cellStyle name="_ЗБП ФСК Корр по функц бюджетам 3 и 4 кв 2007 год 25 07 07" xfId="191"/>
    <cellStyle name="_из АРМ расчет БДДС и БДР 12мес 06г" xfId="192"/>
    <cellStyle name="_из АРМ расчет БДДС и БДР 9мес 06г" xfId="193"/>
    <cellStyle name="_Из АРМа БДР 6 мес по ФСК (МСК) от Михи к отчету 03 07 06" xfId="194"/>
    <cellStyle name="_Инструменты`2004" xfId="195"/>
    <cellStyle name="_ИП на 04 10 07 без 20071" xfId="196"/>
    <cellStyle name="_ИП на 04 10 07 без 20071_Книга1" xfId="197"/>
    <cellStyle name="_ИП на 04 10 07 без 20071_ПР ОФ на  2010-2014 01 10 2010 2011!!! для ДИиСП (2)" xfId="198"/>
    <cellStyle name="_ИП на 04 10 07 без 20071_ПР ОФ на  2010-2014 коррект  26 10 2010" xfId="199"/>
    <cellStyle name="_ИП на 04 10 07 без 20071_ПР ОФ на  2010-2014 коррект  26 10 2010 для ДИиСП (2)" xfId="200"/>
    <cellStyle name="_ИП на 04 10 07 без 20071_ПР ОФ на  2010-2014 коррект  26 10 2010 для ДИиСП (3)" xfId="201"/>
    <cellStyle name="_ИП на 04 10 07 после ЧАН" xfId="202"/>
    <cellStyle name="_ИП на 04 10 07 после ЧАН_Книга1" xfId="203"/>
    <cellStyle name="_ИП на 04 10 07 после ЧАН_ПР ОФ на  2010-2014 01 10 2010 2011!!! для ДИиСП (2)" xfId="204"/>
    <cellStyle name="_ИП на 04 10 07 после ЧАН_ПР ОФ на  2010-2014 коррект  26 10 2010" xfId="205"/>
    <cellStyle name="_ИП на 04 10 07 после ЧАН_ПР ОФ на  2010-2014 коррект  26 10 2010 для ДИиСП (2)" xfId="206"/>
    <cellStyle name="_ИП на 04 10 07 после ЧАН_ПР ОФ на  2010-2014 коррект  26 10 2010 для ДИиСП (3)" xfId="207"/>
    <cellStyle name="_ИП на 05.10.07" xfId="208"/>
    <cellStyle name="_ИП на 05.10.07_Книга1" xfId="209"/>
    <cellStyle name="_ИП на 05.10.07_ПР ОФ на  2010-2014 01 10 2010 2011!!! для ДИиСП (2)" xfId="210"/>
    <cellStyle name="_ИП на 05.10.07_ПР ОФ на  2010-2014 коррект  26 10 2010" xfId="211"/>
    <cellStyle name="_ИП на 05.10.07_ПР ОФ на  2010-2014 коррект  26 10 2010 для ДИиСП (2)" xfId="212"/>
    <cellStyle name="_ИП на 05.10.07_ПР ОФ на  2010-2014 коррект  26 10 2010 для ДИиСП (3)" xfId="213"/>
    <cellStyle name="_ИП ФСК 2007-2010" xfId="214"/>
    <cellStyle name="_ИП ФСК 2007-2010 (2)" xfId="215"/>
    <cellStyle name="_ИП ФСК 2007-2010_ИП ФСК 2007-2010 (2)" xfId="216"/>
    <cellStyle name="_ИП ФСК 2007-2010_Лист1" xfId="217"/>
    <cellStyle name="_ИП ФСК 2007-2010_Лист1_1" xfId="218"/>
    <cellStyle name="_ИП ФСК 2007-2010_Свод подрядчиков общий" xfId="219"/>
    <cellStyle name="_исп плана по приобр 2к" xfId="220"/>
    <cellStyle name="_к ПЭП Забайкальского ПМЭС на 2кв 05г" xfId="221"/>
    <cellStyle name="_Книга1" xfId="222"/>
    <cellStyle name="_Книга1 2" xfId="223"/>
    <cellStyle name="_Книга1_Копия АРМ_БП_РСК_V10 0_20100213" xfId="224"/>
    <cellStyle name="_Книга1_Копия АРМ_БП_РСК_V10 0_20100213 2" xfId="225"/>
    <cellStyle name="_Книга2" xfId="226"/>
    <cellStyle name="_Книга2_1" xfId="227"/>
    <cellStyle name="_Книга3" xfId="228"/>
    <cellStyle name="_Книга6" xfId="229"/>
    <cellStyle name="_Командировочные расходы 2006" xfId="230"/>
    <cellStyle name="_Комплексная по всем затратам ПСУИС" xfId="231"/>
    <cellStyle name="_комплексный" xfId="232"/>
    <cellStyle name="_комплексный1" xfId="233"/>
    <cellStyle name="_Копия 3кв_1" xfId="234"/>
    <cellStyle name="_Копия ЗБП МСК  Чита БДР, БДДС 4 кв 06 ТоиР 26 07 06" xfId="235"/>
    <cellStyle name="_Копия капвлож_бизнес-план25 05_1" xfId="236"/>
    <cellStyle name="_Копия Образец Предложения по корректировке ИП МЭС С-З_3" xfId="237"/>
    <cellStyle name="_Копия Образец Предложения по корректировке ИП МЭС С-З_3_Книга1" xfId="238"/>
    <cellStyle name="_Копия Образец Предложения по корректировке ИП МЭС С-З_3_ПР ОФ на  2010-2014 01 10 2010 2011!!! для ДИиСП (2)" xfId="239"/>
    <cellStyle name="_Копия Образец Предложения по корректировке ИП МЭС С-З_3_ПР ОФ на  2010-2014 коррект  26 10 2010" xfId="240"/>
    <cellStyle name="_Копия Образец Предложения по корректировке ИП МЭС С-З_3_ПР ОФ на  2010-2014 коррект  26 10 2010 для ДИиСП (2)" xfId="241"/>
    <cellStyle name="_Копия Образец Предложения по корректировке ИП МЭС С-З_3_ПР ОФ на  2010-2014 коррект  26 10 2010 для ДИиСП (3)" xfId="242"/>
    <cellStyle name="_Копия ПР ОФ 2010-2014 (исправ версия)" xfId="243"/>
    <cellStyle name="_Копия ПР ОФ 2010-2014 (исправ версия)_Книга1" xfId="244"/>
    <cellStyle name="_Копия ПР ОФ 2010-2014 (исправ версия)_ПР ОФ на  2010-2014 01 10 2010 2011!!! для ДИиСП (2)" xfId="245"/>
    <cellStyle name="_Копия ПР ОФ 2010-2014 (исправ версия)_ПР ОФ на  2010-2014 коррект  26 10 2010" xfId="246"/>
    <cellStyle name="_Копия ПР ОФ 2010-2014 (исправ версия)_ПР ОФ на  2010-2014 коррект  26 10 2010 для ДИиСП (2)" xfId="247"/>
    <cellStyle name="_Копия ПР ОФ 2010-2014 (исправ версия)_ПР ОФ на  2010-2014 коррект  26 10 2010 для ДИиСП (3)" xfId="248"/>
    <cellStyle name="_Копия тех.-экон. и фин. показатели" xfId="249"/>
    <cellStyle name="_Копия Форма Корректировки плана ремонта электросетевых объектов ОАО ФСК ЕЭС и МСК на 2007" xfId="250"/>
    <cellStyle name="_Коррект 4кв06 31 10 06" xfId="251"/>
    <cellStyle name="_Корректировка ИП для Боброва" xfId="252"/>
    <cellStyle name="_корректировка КПМЭС 4кв" xfId="253"/>
    <cellStyle name="_корректировка КПМЭС 4кв ФСК 07 11 (2)" xfId="254"/>
    <cellStyle name="_корректировка КПМЭС ТОиР" xfId="255"/>
    <cellStyle name="_корректировка_КПМЭС 4кв" xfId="256"/>
    <cellStyle name="_Краткий анализ 2006г НОВЫЙ" xfId="257"/>
    <cellStyle name="_Лимит 4 кв 06г. (Согл год - утверж 9 мес)" xfId="258"/>
    <cellStyle name="_Лист в ТЭЦ март 04г" xfId="259"/>
    <cellStyle name="_Лист1" xfId="260"/>
    <cellStyle name="_Лист1_1" xfId="261"/>
    <cellStyle name="_мтр 2006 год по месяцам" xfId="262"/>
    <cellStyle name="_МЭС Волги ЦПИД 2008-2010гг" xfId="263"/>
    <cellStyle name="_МЭС Волги ЦПИД 2008-2010гг_Книга1" xfId="264"/>
    <cellStyle name="_МЭС Волги ЦПИД 2008-2010гг_ПР ОФ на  2010-2014 01 10 2010 2011!!! для ДИиСП (2)" xfId="265"/>
    <cellStyle name="_МЭС Волги ЦПИД 2008-2010гг_ПР ОФ на  2010-2014 коррект  26 10 2010" xfId="266"/>
    <cellStyle name="_МЭС Волги ЦПИД 2008-2010гг_ПР ОФ на  2010-2014 коррект  26 10 2010 для ДИиСП (2)" xfId="267"/>
    <cellStyle name="_МЭС Волги ЦПИД 2008-2010гг_ПР ОФ на  2010-2014 коррект  26 10 2010 для ДИиСП (3)" xfId="268"/>
    <cellStyle name="_некомплекс 2009-2011" xfId="269"/>
    <cellStyle name="_некомплекс 2009-2011_Книга1" xfId="270"/>
    <cellStyle name="_некомплекс 2009-2011_ПР ОФ на  2010-2014 01 10 2010 2011!!! для ДИиСП (2)" xfId="271"/>
    <cellStyle name="_некомплекс 2009-2011_ПР ОФ на  2010-2014 коррект  26 10 2010" xfId="272"/>
    <cellStyle name="_некомплекс 2009-2011_ПР ОФ на  2010-2014 коррект  26 10 2010 для ДИиСП (2)" xfId="273"/>
    <cellStyle name="_некомплекс 2009-2011_ПР ОФ на  2010-2014 коррект  26 10 2010 для ДИиСП (3)" xfId="274"/>
    <cellStyle name="_Новый_КС2_Элпитание в МЭС Юга 5-7-1" xfId="275"/>
    <cellStyle name="_Новый_КС2_Элпитание в МЭС Юга 5-7-1_КПЭ ВВоды ИП 2010 (отправка)" xfId="276"/>
    <cellStyle name="_Новый_КС2_Элпитание в МЭС Юга 5-7-1_КПЭ ВВоды ИП 2010 (посл вар  26 05 11)" xfId="277"/>
    <cellStyle name="_Новый_КС2_Элпитание в МЭС Юга 5-7-1_КПЭ ВВоды ИП 2010 (посл вар  26 05 11) (3)" xfId="278"/>
    <cellStyle name="_Новый_КС2_Элпитание в МЭС Юга 5-7-1_ремонт" xfId="279"/>
    <cellStyle name="_Общий свод 4 декабрь, ноябрь, октябрь" xfId="280"/>
    <cellStyle name="_Описание объектов" xfId="281"/>
    <cellStyle name="_Описание объектов_Книга1" xfId="282"/>
    <cellStyle name="_Описание объектов_ПР ОФ на  2010-2014 01 10 2010 2011!!! для ДИиСП (2)" xfId="283"/>
    <cellStyle name="_Описание объектов_ПР ОФ на  2010-2014 коррект  26 10 2010" xfId="284"/>
    <cellStyle name="_Описание объектов_ПР ОФ на  2010-2014 коррект  26 10 2010 для ДИиСП (2)" xfId="285"/>
    <cellStyle name="_Описание объектов_ПР ОФ на  2010-2014 коррект  26 10 2010 для ДИиСП (3)" xfId="286"/>
    <cellStyle name="_ОПМЭС 2004 статья 1_1_1_2" xfId="287"/>
    <cellStyle name="_Осн Форма 2_1_ОП 13 05(1)" xfId="288"/>
    <cellStyle name="_остаток векселей_01_07" xfId="289"/>
    <cellStyle name="_Отчет 2006 _П 15 01" xfId="290"/>
    <cellStyle name="_Подряд 4кв 06 КМС" xfId="291"/>
    <cellStyle name="_поквартальная разбивка реновации 2009" xfId="292"/>
    <cellStyle name="_Последний ПЭП и Бюджет 2006 КузбПМЭС" xfId="293"/>
    <cellStyle name="_ПР ОФ 2010-2012 для ФСТ" xfId="294"/>
    <cellStyle name="_ПР ОФ 2010-2012 для ФСТ_Книга1" xfId="295"/>
    <cellStyle name="_ПР ОФ 2010-2012 для ФСТ_ПР ОФ на  2010-2014 01 10 2010 2011!!! для ДИиСП (2)" xfId="296"/>
    <cellStyle name="_ПР ОФ 2010-2012 для ФСТ_ПР ОФ на  2010-2014 коррект  26 10 2010" xfId="297"/>
    <cellStyle name="_ПР ОФ 2010-2012 для ФСТ_ПР ОФ на  2010-2014 коррект  26 10 2010 для ДИиСП (2)" xfId="298"/>
    <cellStyle name="_ПР ОФ 2010-2012 для ФСТ_ПР ОФ на  2010-2014 коррект  26 10 2010 для ДИиСП (3)" xfId="299"/>
    <cellStyle name="_ПР ОФ 2010-2014" xfId="300"/>
    <cellStyle name="_ПР ОФ 2010-2014_Книга1" xfId="301"/>
    <cellStyle name="_ПР ОФ 2010-2014_ПР ОФ на  2010-2014 01 10 2010 2011!!! для ДИиСП (2)" xfId="302"/>
    <cellStyle name="_ПР ОФ 2010-2014_ПР ОФ на  2010-2014 коррект  26 10 2010" xfId="303"/>
    <cellStyle name="_ПР ОФ 2010-2014_ПР ОФ на  2010-2014 коррект  26 10 2010 для ДИиСП (2)" xfId="304"/>
    <cellStyle name="_ПР ОФ 2010-2014_ПР ОФ на  2010-2014 коррект  26 10 2010 для ДИиСП (3)" xfId="305"/>
    <cellStyle name="_ПР ОФ на  2010-2014 01 10 2010 2011!!! для ДИиСП (2)" xfId="306"/>
    <cellStyle name="_ПР ОФ на  2010-2014 коррект  26 10 2010" xfId="307"/>
    <cellStyle name="_ПР ОФ на  2010-2014 коррект  26 10 2010 для ДИиСП (2)" xfId="308"/>
    <cellStyle name="_ПР ОФ на  2010-2014 коррект  26 10 2010 для ДИиСП (3)" xfId="309"/>
    <cellStyle name="_Предложения по корректировке программы реновации (с учетом реновации за счет аморт)" xfId="310"/>
    <cellStyle name="_Предложения по реновации 2008-2012" xfId="311"/>
    <cellStyle name="_Предложения по реновации 2008-2012_Книга1" xfId="312"/>
    <cellStyle name="_Предложения по реновации 2008-2012_ПР ОФ на  2010-2014 01 10 2010 2011!!! для ДИиСП (2)" xfId="313"/>
    <cellStyle name="_Предложения по реновации 2008-2012_ПР ОФ на  2010-2014 коррект  26 10 2010" xfId="314"/>
    <cellStyle name="_Предложения по реновации 2008-2012_ПР ОФ на  2010-2014 коррект  26 10 2010 для ДИиСП (2)" xfId="315"/>
    <cellStyle name="_Предложения по реновации 2008-2012_ПР ОФ на  2010-2014 коррект  26 10 2010 для ДИиСП (3)" xfId="316"/>
    <cellStyle name="_Прил 1 Расчет транспортный налог" xfId="317"/>
    <cellStyle name="_прил090724 - Реновация поквартально v9 - отправ" xfId="318"/>
    <cellStyle name="_Приложение к протоколу Правления 070607с Чечней" xfId="319"/>
    <cellStyle name="_Приложение к протоколу Правления 070607с Чечней_Книга1" xfId="320"/>
    <cellStyle name="_Приложение к протоколу Правления 070607с Чечней_ПР ОФ на  2010-2014 01 10 2010 2011!!! для ДИиСП (2)" xfId="321"/>
    <cellStyle name="_Приложение к протоколу Правления 070607с Чечней_ПР ОФ на  2010-2014 коррект  26 10 2010" xfId="322"/>
    <cellStyle name="_Приложение к протоколу Правления 070607с Чечней_ПР ОФ на  2010-2014 коррект  26 10 2010 для ДИиСП (2)" xfId="323"/>
    <cellStyle name="_Приложение к протоколу Правления 070607с Чечней_ПР ОФ на  2010-2014 коррект  26 10 2010 для ДИиСП (3)" xfId="324"/>
    <cellStyle name="_Приобретение ОС 3кв.5.04.06г.(1)" xfId="325"/>
    <cellStyle name="_Приобретение ОС Упр 2007" xfId="326"/>
    <cellStyle name="_Прогноз 6мес06 ОП ФСК 19 06" xfId="327"/>
    <cellStyle name="_программа замены оборудования ФСК на 2008 коррект" xfId="328"/>
    <cellStyle name="_программа замены оборудования ФСК на 2008 коррект_Книга1" xfId="329"/>
    <cellStyle name="_программа замены оборудования ФСК на 2008 коррект_ПР ОФ на  2010-2014 01 10 2010 2011!!! для ДИиСП (2)" xfId="330"/>
    <cellStyle name="_программа замены оборудования ФСК на 2008 коррект_ПР ОФ на  2010-2014 коррект  26 10 2010" xfId="331"/>
    <cellStyle name="_программа замены оборудования ФСК на 2008 коррект_ПР ОФ на  2010-2014 коррект  26 10 2010 для ДИиСП (2)" xfId="332"/>
    <cellStyle name="_программа замены оборудования ФСК на 2008 коррект_ПР ОФ на  2010-2014 коррект  26 10 2010 для ДИиСП (3)" xfId="333"/>
    <cellStyle name="_Программы  замены ВЗУ и АБ ФСК и  МСК, ВМТ на 2008г" xfId="334"/>
    <cellStyle name="_Программы  замены ВЗУ и АБ ФСК и  МСК, ВМТ на 2008г_Книга1" xfId="335"/>
    <cellStyle name="_Программы  замены ВЗУ и АБ ФСК и  МСК, ВМТ на 2008г_ПР ОФ на  2010-2014 01 10 2010 2011!!! для ДИиСП (2)" xfId="336"/>
    <cellStyle name="_Программы  замены ВЗУ и АБ ФСК и  МСК, ВМТ на 2008г_ПР ОФ на  2010-2014 коррект  26 10 2010" xfId="337"/>
    <cellStyle name="_Программы  замены ВЗУ и АБ ФСК и  МСК, ВМТ на 2008г_ПР ОФ на  2010-2014 коррект  26 10 2010 для ДИиСП (2)" xfId="338"/>
    <cellStyle name="_Программы  замены ВЗУ и АБ ФСК и  МСК, ВМТ на 2008г_ПР ОФ на  2010-2014 коррект  26 10 2010 для ДИиСП (3)" xfId="339"/>
    <cellStyle name="_Проект 3 кв ТОиР  ХМК " xfId="340"/>
    <cellStyle name="_Проект 3 кв ТОиР Красноярск" xfId="341"/>
    <cellStyle name="_Проект плана по ремонту 3 кв ЗБП МСК ОАО Читаэнерго" xfId="342"/>
    <cellStyle name="_Проект плана по ремонту 3 кв. ЗБП МСК ОАО Бурятэнерго" xfId="343"/>
    <cellStyle name="_Проект подряд ремонт 3кв 06г ОП" xfId="344"/>
    <cellStyle name="_Проект программы 2010_2014 20082009" xfId="345"/>
    <cellStyle name="_Проект сметы ОП ТОиР МСК 4кв 06г" xfId="346"/>
    <cellStyle name="_ПСУИС" xfId="347"/>
    <cellStyle name="_ПТОиР  БДР и БДДС 4кв 2006 КЭ" xfId="348"/>
    <cellStyle name="_ПТОиР  БДР и БДДС 4кв 2006 ХП" xfId="349"/>
    <cellStyle name="_ПТОиР  БДР и БДДС 4кв 2006 ХЭ" xfId="350"/>
    <cellStyle name="_ПЭП и Б на  2006 УпрМЭС 07.11.05" xfId="351"/>
    <cellStyle name="_ПЭП и Б на  2006 УпрМЭС утвержденный" xfId="352"/>
    <cellStyle name="_ПЭП и Бюджет 2005г 2-3 уровни" xfId="353"/>
    <cellStyle name="_ПЭП и Бюджет Кузбасского ПМЭС" xfId="354"/>
    <cellStyle name="_ПЭП и Бюджет на 2005г УправленияМЭС" xfId="355"/>
    <cellStyle name="_ПЭП и Бюджет на 4кв04г УправленияМЭС" xfId="356"/>
    <cellStyle name="_ПЭП на 3 кв 2006 г ЗБП МЭС" xfId="357"/>
    <cellStyle name="_ПЭПиБюджет на 2006гММСКмин" xfId="358"/>
    <cellStyle name="_ПЭПиБюджет на 2кв 2006гММСК" xfId="359"/>
    <cellStyle name="_ПЭПиБюджет на 2кв.2005г" xfId="360"/>
    <cellStyle name="_Р-5 02.01.06.06.02.03 Ответств" xfId="361"/>
    <cellStyle name="_РаппопортРАСЧЕТ ФОТ  на 9 мес 2008  " xfId="362"/>
    <cellStyle name="_расчет аморт.2006 ОП в МЭС" xfId="363"/>
    <cellStyle name="_Расчеты для плана   2006г" xfId="364"/>
    <cellStyle name="_Расчеты ЕНЭС   2006г" xfId="365"/>
    <cellStyle name="_расшифровка активов_27.06.05" xfId="366"/>
    <cellStyle name="_Реестр Корректировок на ПМЭС 09 06г" xfId="367"/>
    <cellStyle name="_Резервная копия Выгрузка из АРМа БДР 9 мес по ФСК от Миши 11 09 06" xfId="368"/>
    <cellStyle name="_Резервная копия Резервная копия Выгрузка из АРМа БДР 9 мес по ФСК от Миши 11 09 06" xfId="369"/>
    <cellStyle name="_реконстр согл МЭС" xfId="370"/>
    <cellStyle name="_реконстр согл МЭС_Книга1" xfId="371"/>
    <cellStyle name="_реконстр согл МЭС_ПР ОФ на  2010-2014 01 10 2010 2011!!! для ДИиСП (2)" xfId="372"/>
    <cellStyle name="_реконстр согл МЭС_ПР ОФ на  2010-2014 коррект  26 10 2010" xfId="373"/>
    <cellStyle name="_реконстр согл МЭС_ПР ОФ на  2010-2014 коррект  26 10 2010 для ДИиСП (2)" xfId="374"/>
    <cellStyle name="_реконстр согл МЭС_ПР ОФ на  2010-2014 коррект  26 10 2010 для ДИиСП (3)" xfId="375"/>
    <cellStyle name="_ренновация ОФ ФСК 2008-2010 предл МЭС" xfId="376"/>
    <cellStyle name="_ренновация ОФ ФСК 2008-2010 предл МЭС_Книга1" xfId="377"/>
    <cellStyle name="_ренновация ОФ ФСК 2008-2010 предл МЭС_ПР ОФ на  2010-2014 01 10 2010 2011!!! для ДИиСП (2)" xfId="378"/>
    <cellStyle name="_ренновация ОФ ФСК 2008-2010 предл МЭС_ПР ОФ на  2010-2014 коррект  26 10 2010" xfId="379"/>
    <cellStyle name="_ренновация ОФ ФСК 2008-2010 предл МЭС_ПР ОФ на  2010-2014 коррект  26 10 2010 для ДИиСП (2)" xfId="380"/>
    <cellStyle name="_ренновация ОФ ФСК 2008-2010 предл МЭС_ПР ОФ на  2010-2014 коррект  26 10 2010 для ДИиСП (3)" xfId="381"/>
    <cellStyle name="_Реновация ОФ ФСК и МСК на 2009_2013 свод (2)" xfId="382"/>
    <cellStyle name="_Реновация ОФ ФСК и МСК на 2009_2013 свод (2)_Книга1" xfId="383"/>
    <cellStyle name="_Реновация ОФ ФСК и МСК на 2009_2013 свод (2)_ПР ОФ на  2010-2014 01 10 2010 2011!!! для ДИиСП (2)" xfId="384"/>
    <cellStyle name="_Реновация ОФ ФСК и МСК на 2009_2013 свод (2)_ПР ОФ на  2010-2014 коррект  26 10 2010" xfId="385"/>
    <cellStyle name="_Реновация ОФ ФСК и МСК на 2009_2013 свод (2)_ПР ОФ на  2010-2014 коррект  26 10 2010 для ДИиСП (2)" xfId="386"/>
    <cellStyle name="_Реновация ОФ ФСК и МСК на 2009_2013 свод (2)_ПР ОФ на  2010-2014 коррект  26 10 2010 для ДИиСП (3)" xfId="387"/>
    <cellStyle name="_Реновация ОФ ФСК и МСК на 2009_2015 (ПМЭС) испр 24.06.08" xfId="388"/>
    <cellStyle name="_Реновация ОФ ФСК и МСК на 2009_2015 (ПМЭС) испр 24.06.08_Книга1" xfId="389"/>
    <cellStyle name="_Реновация ОФ ФСК и МСК на 2009_2015 (ПМЭС) испр 24.06.08_ПР ОФ на  2010-2014 01 10 2010 2011!!! для ДИиСП (2)" xfId="390"/>
    <cellStyle name="_Реновация ОФ ФСК и МСК на 2009_2015 (ПМЭС) испр 24.06.08_ПР ОФ на  2010-2014 коррект  26 10 2010" xfId="391"/>
    <cellStyle name="_Реновация ОФ ФСК и МСК на 2009_2015 (ПМЭС) испр 24.06.08_ПР ОФ на  2010-2014 коррект  26 10 2010 для ДИиСП (2)" xfId="392"/>
    <cellStyle name="_Реновация ОФ ФСК и МСК на 2009_2015 (ПМЭС) испр 24.06.08_ПР ОФ на  2010-2014 коррект  26 10 2010 для ДИиСП (3)" xfId="393"/>
    <cellStyle name="_С учетом погашения задолженности_Векселя" xfId="394"/>
    <cellStyle name="_Сведения о расходах на 2004г" xfId="395"/>
    <cellStyle name="_Свод" xfId="396"/>
    <cellStyle name="_Свод Март 2009" xfId="397"/>
    <cellStyle name="_Свод подрядчиков общий" xfId="398"/>
    <cellStyle name="_СВОД прогноз БДДС 1пг 2007 07 06 07" xfId="399"/>
    <cellStyle name="_СВОД прогноз БДДС 1пг 2007 18 06 07 мах" xfId="400"/>
    <cellStyle name="_Свод Февраль 2009г." xfId="401"/>
    <cellStyle name="_Свод ЦИУС  2008 БДР защищенный" xfId="402"/>
    <cellStyle name="_Сибирь-84чел." xfId="403"/>
    <cellStyle name="_СМЕТА ОКС 2 кв." xfId="404"/>
    <cellStyle name="_Согласованный бюджет 2006 г" xfId="405"/>
    <cellStyle name="_согласованный ФСК ФОТ ОП ЕНЭС" xfId="406"/>
    <cellStyle name="_Спецодежда" xfId="407"/>
    <cellStyle name="_спецодежда отправ в МЭС" xfId="408"/>
    <cellStyle name="_СПП  Правление 09102007" xfId="409"/>
    <cellStyle name="_СПП  Правление 09102007_Книга1" xfId="410"/>
    <cellStyle name="_СПП  Правление 09102007_ПР ОФ на  2010-2014 01 10 2010 2011!!! для ДИиСП (2)" xfId="411"/>
    <cellStyle name="_СПП  Правление 09102007_ПР ОФ на  2010-2014 коррект  26 10 2010" xfId="412"/>
    <cellStyle name="_СПП  Правление 09102007_ПР ОФ на  2010-2014 коррект  26 10 2010 для ДИиСП (2)" xfId="413"/>
    <cellStyle name="_СПП  Правление 09102007_ПР ОФ на  2010-2014 коррект  26 10 2010 для ДИиСП (3)" xfId="414"/>
    <cellStyle name="_Сравнительный_Мотовилиха" xfId="415"/>
    <cellStyle name="_Ст.1.1.1.1 Сырье и материалы 2004" xfId="416"/>
    <cellStyle name="_Страхование свод 2006 (испр)" xfId="417"/>
    <cellStyle name="_таблицы  к 2006г" xfId="418"/>
    <cellStyle name="_ТОиРУпр  БДР и БДДС на 4 кв 06" xfId="419"/>
    <cellStyle name="_ТПиР сетей ФСК на 2008г" xfId="420"/>
    <cellStyle name="_ТПиР сетей ФСК на 2008г_Книга1" xfId="421"/>
    <cellStyle name="_ТПиР сетей ФСК на 2008г_ПР ОФ на  2010-2014 01 10 2010 2011!!! для ДИиСП (2)" xfId="422"/>
    <cellStyle name="_ТПиР сетей ФСК на 2008г_ПР ОФ на  2010-2014 коррект  26 10 2010" xfId="423"/>
    <cellStyle name="_ТПиР сетей ФСК на 2008г_ПР ОФ на  2010-2014 коррект  26 10 2010 для ДИиСП (2)" xfId="424"/>
    <cellStyle name="_ТПиР сетей ФСК на 2008г_ПР ОФ на  2010-2014 коррект  26 10 2010 для ДИиСП (3)" xfId="425"/>
    <cellStyle name="_Упр Ар имущ 2 кв 2006 07 02оконч" xfId="426"/>
    <cellStyle name="_Управление МЭС ОС за1кв04г" xfId="427"/>
    <cellStyle name="_Форма БДР и БДДС на 4 кв 2006Кузбассэнерго МСК" xfId="428"/>
    <cellStyle name="_Форма БДР и БДДС на 4 кв 2006ФСК" xfId="429"/>
    <cellStyle name="_Форма БДР и БДДС на 4кв 2006 МСК" xfId="430"/>
    <cellStyle name="_Форма БДР и БДДС на 4кв 2006 ФСК" xfId="431"/>
    <cellStyle name="_Форма БДР, БДДС 4кв 06г ТОиР ФСК" xfId="432"/>
    <cellStyle name="_Форма на приобретение ОС  3 кв" xfId="433"/>
    <cellStyle name="_Форма ПЭП и Бюджет на 2кв 2005г ОПМЭС" xfId="434"/>
    <cellStyle name="_Форма ПЭП и Бюджет на 4кв 2005г ОПМЭС" xfId="435"/>
    <cellStyle name="_форма расчета по Спецодежде ПМЭС 2005 год 4 кв 05" xfId="436"/>
    <cellStyle name="_ФОТ 80чел.2008" xfId="437"/>
    <cellStyle name="_ХПМЭС Приобретение ОС 2006" xfId="438"/>
    <cellStyle name="_Чек" xfId="439"/>
    <cellStyle name="_Январь 2009" xfId="440"/>
    <cellStyle name="”ˆŠ‘ˆŽ‚€›‰" xfId="441"/>
    <cellStyle name="”ˆ€‘Ž‚›‰" xfId="442"/>
    <cellStyle name="”€ЌЂЌ‘Ћ‚›‰" xfId="443"/>
    <cellStyle name="”€Љ‘€ђЋ‚ЂЌЌ›‰" xfId="444"/>
    <cellStyle name="”ќђќ‘ћ‚›‰" xfId="445"/>
    <cellStyle name="”љ‘ђћ‚ђќќ›‰" xfId="446"/>
    <cellStyle name="„€’€" xfId="447"/>
    <cellStyle name="„…ќ…†ќ›‰" xfId="448"/>
    <cellStyle name="„……†›‰" xfId="449"/>
    <cellStyle name="„Ђ’Ђ" xfId="450"/>
    <cellStyle name="£ BP" xfId="451"/>
    <cellStyle name="¥ JY" xfId="452"/>
    <cellStyle name="€’ЋѓЋ‚›‰" xfId="453"/>
    <cellStyle name="‡€ƒŽ‹Ž‚ŽŠ1" xfId="454"/>
    <cellStyle name="‡€ƒŽ‹Ž‚ŽŠ2" xfId="455"/>
    <cellStyle name="‡ђѓћ‹ћ‚ћљ1" xfId="456"/>
    <cellStyle name="‡ђѓћ‹ћ‚ћљ2" xfId="457"/>
    <cellStyle name="•W€_GE 3 MINIMUM" xfId="458"/>
    <cellStyle name="’ћѓћ‚›‰" xfId="459"/>
    <cellStyle name="" xfId="460"/>
    <cellStyle name="" xfId="461"/>
    <cellStyle name="" xfId="462"/>
    <cellStyle name="_лизинг и страхование" xfId="463"/>
    <cellStyle name="_лизинг и страхование" xfId="464"/>
    <cellStyle name="_лизинг и страхование_Денежный поток ЗАО ЭПИ-2008г.(в объемах декабря)2811  ПОСЛЕДНИЙ (Перераб. с изм. старахованием)" xfId="465"/>
    <cellStyle name="_лизинг и страхование_Денежный поток ЗАО ЭПИ-2008г.(в объемах декабря)2811  ПОСЛЕДНИЙ (Перераб. с изм. старахованием)" xfId="466"/>
    <cellStyle name="_ЛИЗИНГовый КАЛЕНДАРЬ" xfId="467"/>
    <cellStyle name="_ЛИЗИНГовый КАЛЕНДАРЬ" xfId="468"/>
    <cellStyle name="_ЛИЗИНГовый КАЛЕНДАРЬ_Денежный поток ЗАО ЭПИ-2008г.(в объемах декабря)2811  ПОСЛЕДНИЙ (Перераб. с изм. старахованием)" xfId="469"/>
    <cellStyle name="_ЛИЗИНГовый КАЛЕНДАРЬ_Денежный поток ЗАО ЭПИ-2008г.(в объемах декабря)2811  ПОСЛЕДНИЙ (Перераб. с изм. старахованием)" xfId="470"/>
    <cellStyle name="_ПУШКИНО ( прир.ГАЗ  2009-2014 проектная мощность вар1" xfId="471"/>
    <cellStyle name="_ПУШКИНО ( прир.ГАЗ  2009-2014 проектная мощность вар1" xfId="472"/>
    <cellStyle name="_ПУШКИНО ( прир.ГАЗ  2009-2014 проектная мощность вар1_Денежный поток ЗАО ЭПИ-2008г.(в объемах декабря)2811  ПОСЛЕДНИЙ (Перераб. с изм. старахованием)" xfId="473"/>
    <cellStyle name="_ПУШКИНО ( прир.ГАЗ  2009-2014 проектная мощность вар1_Денежный поток ЗАО ЭПИ-2008г.(в объемах декабря)2811  ПОСЛЕДНИЙ (Перераб. с изм. старахованием)" xfId="474"/>
    <cellStyle name="" xfId="475"/>
    <cellStyle name="" xfId="476"/>
    <cellStyle name="_лизинг и страхование" xfId="477"/>
    <cellStyle name="_лизинг и страхование" xfId="478"/>
    <cellStyle name="_лизинг и страхование_Денежный поток ЗАО ЭПИ-2008г.(в объемах декабря)2811  ПОСЛЕДНИЙ (Перераб. с изм. старахованием)" xfId="479"/>
    <cellStyle name="_лизинг и страхование_Денежный поток ЗАО ЭПИ-2008г.(в объемах декабря)2811  ПОСЛЕДНИЙ (Перераб. с изм. старахованием)" xfId="480"/>
    <cellStyle name="_ЛИЗИНГовый КАЛЕНДАРЬ" xfId="481"/>
    <cellStyle name="_ЛИЗИНГовый КАЛЕНДАРЬ" xfId="482"/>
    <cellStyle name="_ЛИЗИНГовый КАЛЕНДАРЬ_Денежный поток ЗАО ЭПИ-2008г.(в объемах декабря)2811  ПОСЛЕДНИЙ (Перераб. с изм. старахованием)" xfId="483"/>
    <cellStyle name="_ЛИЗИНГовый КАЛЕНДАРЬ_Денежный поток ЗАО ЭПИ-2008г.(в объемах декабря)2811  ПОСЛЕДНИЙ (Перераб. с изм. старахованием)" xfId="484"/>
    <cellStyle name="_ПУШКИНО ( прир.ГАЗ  2009-2014 проектная мощность вар1" xfId="485"/>
    <cellStyle name="_ПУШКИНО ( прир.ГАЗ  2009-2014 проектная мощность вар1" xfId="486"/>
    <cellStyle name="_ПУШКИНО ( прир.ГАЗ  2009-2014 проектная мощность вар1_Денежный поток ЗАО ЭПИ-2008г.(в объемах декабря)2811  ПОСЛЕДНИЙ (Перераб. с изм. старахованием)" xfId="487"/>
    <cellStyle name="_ПУШКИНО ( прир.ГАЗ  2009-2014 проектная мощность вар1_Денежный поток ЗАО ЭПИ-2008г.(в объемах декабря)2811  ПОСЛЕДНИЙ (Перераб. с изм. старахованием)" xfId="488"/>
    <cellStyle name="" xfId="489"/>
    <cellStyle name="1" xfId="490"/>
    <cellStyle name="2" xfId="491"/>
    <cellStyle name="0,00;0;" xfId="492"/>
    <cellStyle name="0.0" xfId="493"/>
    <cellStyle name="1decimal" xfId="494"/>
    <cellStyle name="1Normal" xfId="495"/>
    <cellStyle name="1Outputbox1" xfId="496"/>
    <cellStyle name="1Outputbox2" xfId="497"/>
    <cellStyle name="1Outputheader" xfId="498"/>
    <cellStyle name="1Outputheader2" xfId="499"/>
    <cellStyle name="1Outputsubtitle" xfId="500"/>
    <cellStyle name="1Outputtitle" xfId="501"/>
    <cellStyle name="1Profileheader" xfId="502"/>
    <cellStyle name="1Profilelowerbox" xfId="503"/>
    <cellStyle name="1Profilesubheader" xfId="504"/>
    <cellStyle name="1Profiletitle" xfId="505"/>
    <cellStyle name="1Profiletopbox" xfId="506"/>
    <cellStyle name="20% - Accent1" xfId="507"/>
    <cellStyle name="20% - Accent2" xfId="508"/>
    <cellStyle name="20% - Accent3" xfId="509"/>
    <cellStyle name="20% - Accent4" xfId="510"/>
    <cellStyle name="20% - Accent5" xfId="511"/>
    <cellStyle name="20% - Accent6" xfId="512"/>
    <cellStyle name="20% - Акцент1 2" xfId="513"/>
    <cellStyle name="20% - Акцент1 2 2" xfId="514"/>
    <cellStyle name="20% - Акцент1 2 3" xfId="515"/>
    <cellStyle name="20% - Акцент1 2 4" xfId="516"/>
    <cellStyle name="20% - Акцент1 2 5" xfId="517"/>
    <cellStyle name="20% - Акцент2 2" xfId="518"/>
    <cellStyle name="20% - Акцент2 2 2" xfId="519"/>
    <cellStyle name="20% - Акцент2 2 3" xfId="520"/>
    <cellStyle name="20% - Акцент2 2 4" xfId="521"/>
    <cellStyle name="20% - Акцент2 2 5" xfId="522"/>
    <cellStyle name="20% - Акцент3 2" xfId="523"/>
    <cellStyle name="20% - Акцент3 2 2" xfId="524"/>
    <cellStyle name="20% - Акцент3 2 3" xfId="525"/>
    <cellStyle name="20% - Акцент3 2 4" xfId="526"/>
    <cellStyle name="20% - Акцент3 2 5" xfId="527"/>
    <cellStyle name="20% - Акцент4 2" xfId="528"/>
    <cellStyle name="20% - Акцент4 2 2" xfId="529"/>
    <cellStyle name="20% - Акцент4 2 3" xfId="530"/>
    <cellStyle name="20% - Акцент4 2 4" xfId="531"/>
    <cellStyle name="20% - Акцент4 2 5" xfId="532"/>
    <cellStyle name="20% - Акцент5 2" xfId="533"/>
    <cellStyle name="20% - Акцент5 2 2" xfId="534"/>
    <cellStyle name="20% - Акцент5 2 3" xfId="535"/>
    <cellStyle name="20% - Акцент5 2 4" xfId="536"/>
    <cellStyle name="20% - Акцент5 2 5" xfId="537"/>
    <cellStyle name="20% - Акцент6 2" xfId="538"/>
    <cellStyle name="20% - Акцент6 2 2" xfId="539"/>
    <cellStyle name="20% - Акцент6 2 3" xfId="540"/>
    <cellStyle name="20% - Акцент6 2 4" xfId="541"/>
    <cellStyle name="20% - Акцент6 2 5" xfId="542"/>
    <cellStyle name="2decimal" xfId="543"/>
    <cellStyle name="40% - Accent1" xfId="544"/>
    <cellStyle name="40% - Accent2" xfId="545"/>
    <cellStyle name="40% - Accent3" xfId="546"/>
    <cellStyle name="40% - Accent4" xfId="547"/>
    <cellStyle name="40% - Accent5" xfId="548"/>
    <cellStyle name="40% - Accent6" xfId="549"/>
    <cellStyle name="40% - Акцент1 2" xfId="550"/>
    <cellStyle name="40% - Акцент1 2 2" xfId="551"/>
    <cellStyle name="40% - Акцент1 2 3" xfId="552"/>
    <cellStyle name="40% - Акцент1 2 4" xfId="553"/>
    <cellStyle name="40% - Акцент1 2 5" xfId="554"/>
    <cellStyle name="40% - Акцент2 2" xfId="555"/>
    <cellStyle name="40% - Акцент2 2 2" xfId="556"/>
    <cellStyle name="40% - Акцент2 2 3" xfId="557"/>
    <cellStyle name="40% - Акцент2 2 4" xfId="558"/>
    <cellStyle name="40% - Акцент2 2 5" xfId="559"/>
    <cellStyle name="40% - Акцент3 2" xfId="560"/>
    <cellStyle name="40% - Акцент3 2 2" xfId="561"/>
    <cellStyle name="40% - Акцент3 2 3" xfId="562"/>
    <cellStyle name="40% - Акцент3 2 4" xfId="563"/>
    <cellStyle name="40% - Акцент3 2 5" xfId="564"/>
    <cellStyle name="40% - Акцент4 2" xfId="565"/>
    <cellStyle name="40% - Акцент4 2 2" xfId="566"/>
    <cellStyle name="40% - Акцент4 2 3" xfId="567"/>
    <cellStyle name="40% - Акцент4 2 4" xfId="568"/>
    <cellStyle name="40% - Акцент4 2 5" xfId="569"/>
    <cellStyle name="40% - Акцент5 2" xfId="570"/>
    <cellStyle name="40% - Акцент5 2 2" xfId="571"/>
    <cellStyle name="40% - Акцент5 2 3" xfId="572"/>
    <cellStyle name="40% - Акцент5 2 4" xfId="573"/>
    <cellStyle name="40% - Акцент5 2 5" xfId="574"/>
    <cellStyle name="40% - Акцент6 2" xfId="575"/>
    <cellStyle name="40% - Акцент6 2 2" xfId="576"/>
    <cellStyle name="40% - Акцент6 2 3" xfId="577"/>
    <cellStyle name="40% - Акцент6 2 4" xfId="578"/>
    <cellStyle name="40% - Акцент6 2 5" xfId="579"/>
    <cellStyle name="60% - Accent1" xfId="580"/>
    <cellStyle name="60% - Accent2" xfId="581"/>
    <cellStyle name="60% - Accent3" xfId="582"/>
    <cellStyle name="60% - Accent4" xfId="583"/>
    <cellStyle name="60% - Accent5" xfId="584"/>
    <cellStyle name="60% - Accent6" xfId="585"/>
    <cellStyle name="60% - Акцент1 2" xfId="586"/>
    <cellStyle name="60% - Акцент1 2 2" xfId="587"/>
    <cellStyle name="60% - Акцент1 2 3" xfId="588"/>
    <cellStyle name="60% - Акцент1 2 4" xfId="589"/>
    <cellStyle name="60% - Акцент1 2 5" xfId="590"/>
    <cellStyle name="60% - Акцент2 2" xfId="591"/>
    <cellStyle name="60% - Акцент2 2 2" xfId="592"/>
    <cellStyle name="60% - Акцент2 2 3" xfId="593"/>
    <cellStyle name="60% - Акцент2 2 4" xfId="594"/>
    <cellStyle name="60% - Акцент2 2 5" xfId="595"/>
    <cellStyle name="60% - Акцент3 2" xfId="596"/>
    <cellStyle name="60% - Акцент3 2 2" xfId="597"/>
    <cellStyle name="60% - Акцент3 2 3" xfId="598"/>
    <cellStyle name="60% - Акцент3 2 4" xfId="599"/>
    <cellStyle name="60% - Акцент3 2 5" xfId="600"/>
    <cellStyle name="60% - Акцент4 2" xfId="601"/>
    <cellStyle name="60% - Акцент4 2 2" xfId="602"/>
    <cellStyle name="60% - Акцент4 2 3" xfId="603"/>
    <cellStyle name="60% - Акцент4 2 4" xfId="604"/>
    <cellStyle name="60% - Акцент4 2 5" xfId="605"/>
    <cellStyle name="60% - Акцент5 2" xfId="606"/>
    <cellStyle name="60% - Акцент5 2 2" xfId="607"/>
    <cellStyle name="60% - Акцент5 2 3" xfId="608"/>
    <cellStyle name="60% - Акцент5 2 4" xfId="609"/>
    <cellStyle name="60% - Акцент5 2 5" xfId="610"/>
    <cellStyle name="60% - Акцент6 2" xfId="611"/>
    <cellStyle name="60% - Акцент6 2 2" xfId="612"/>
    <cellStyle name="60% - Акцент6 2 3" xfId="613"/>
    <cellStyle name="60% - Акцент6 2 4" xfId="614"/>
    <cellStyle name="60% - Акцент6 2 5" xfId="615"/>
    <cellStyle name="8pt" xfId="616"/>
    <cellStyle name="Aaia?iue [0]_vaqduGfTSN7qyUJNWHRlcWo3H" xfId="617"/>
    <cellStyle name="Aaia?iue_vaqduGfTSN7qyUJNWHRlcWo3H" xfId="618"/>
    <cellStyle name="Äåíåæíûé [0]_vaqduGfTSN7qyUJNWHRlcWo3H" xfId="619"/>
    <cellStyle name="Äåíåæíûé_vaqduGfTSN7qyUJNWHRlcWo3H" xfId="620"/>
    <cellStyle name="Accent1" xfId="621"/>
    <cellStyle name="Accent1 - 20%" xfId="622"/>
    <cellStyle name="Accent1 - 40%" xfId="623"/>
    <cellStyle name="Accent1 - 60%" xfId="624"/>
    <cellStyle name="Accent2" xfId="625"/>
    <cellStyle name="Accent2 - 20%" xfId="626"/>
    <cellStyle name="Accent2 - 40%" xfId="627"/>
    <cellStyle name="Accent2 - 60%" xfId="628"/>
    <cellStyle name="Accent3" xfId="629"/>
    <cellStyle name="Accent3 - 20%" xfId="630"/>
    <cellStyle name="Accent3 - 40%" xfId="631"/>
    <cellStyle name="Accent3 - 60%" xfId="632"/>
    <cellStyle name="Accent4" xfId="633"/>
    <cellStyle name="Accent4 - 20%" xfId="634"/>
    <cellStyle name="Accent4 - 40%" xfId="635"/>
    <cellStyle name="Accent4 - 60%" xfId="636"/>
    <cellStyle name="Accent5" xfId="637"/>
    <cellStyle name="Accent5 - 20%" xfId="638"/>
    <cellStyle name="Accent5 - 40%" xfId="639"/>
    <cellStyle name="Accent5 - 60%" xfId="640"/>
    <cellStyle name="Accent6" xfId="641"/>
    <cellStyle name="Accent6 - 20%" xfId="642"/>
    <cellStyle name="Accent6 - 40%" xfId="643"/>
    <cellStyle name="Accent6 - 60%" xfId="644"/>
    <cellStyle name="acct" xfId="645"/>
    <cellStyle name="AeE­ [0]_?A°??µAoC?" xfId="646"/>
    <cellStyle name="AeE­_?A°??µAoC?" xfId="647"/>
    <cellStyle name="Aeia?nnueea" xfId="648"/>
    <cellStyle name="AFE" xfId="649"/>
    <cellStyle name="alternate" xfId="650"/>
    <cellStyle name="aluminium" xfId="651"/>
    <cellStyle name="Analyst Name" xfId="652"/>
    <cellStyle name="Arial 10" xfId="653"/>
    <cellStyle name="Arial 12" xfId="654"/>
    <cellStyle name="Assumption - Normal" xfId="655"/>
    <cellStyle name="Availability" xfId="656"/>
    <cellStyle name="b lue" xfId="657"/>
    <cellStyle name="Bad" xfId="658"/>
    <cellStyle name="Big" xfId="659"/>
    <cellStyle name="BLACK" xfId="660"/>
    <cellStyle name="Blue" xfId="661"/>
    <cellStyle name="blur" xfId="662"/>
    <cellStyle name="Body" xfId="663"/>
    <cellStyle name="Bold/Border" xfId="664"/>
    <cellStyle name="British Pound" xfId="665"/>
    <cellStyle name="Bullet" xfId="666"/>
    <cellStyle name="C" xfId="667"/>
    <cellStyle name="C?AO_?A°??µAoC?" xfId="668"/>
    <cellStyle name="Calc Currency (0)" xfId="669"/>
    <cellStyle name="Calc Currency (2)" xfId="670"/>
    <cellStyle name="Calc Percent (0)" xfId="671"/>
    <cellStyle name="Calc Percent (1)" xfId="672"/>
    <cellStyle name="Calc Percent (2)" xfId="673"/>
    <cellStyle name="Calc Units (0)" xfId="674"/>
    <cellStyle name="Calc Units (1)" xfId="675"/>
    <cellStyle name="Calc Units (2)" xfId="676"/>
    <cellStyle name="Calculation" xfId="677"/>
    <cellStyle name="Case" xfId="678"/>
    <cellStyle name="Center Across" xfId="679"/>
    <cellStyle name="Changeable" xfId="680"/>
    <cellStyle name="Check" xfId="681"/>
    <cellStyle name="Check Cell" xfId="682"/>
    <cellStyle name="Code" xfId="683"/>
    <cellStyle name="Code Section" xfId="684"/>
    <cellStyle name="ColHeading" xfId="685"/>
    <cellStyle name="Column Heading" xfId="686"/>
    <cellStyle name="Column Title" xfId="687"/>
    <cellStyle name="Comma  - Style1" xfId="688"/>
    <cellStyle name="Comma  - Style2" xfId="689"/>
    <cellStyle name="Comma  - Style3" xfId="690"/>
    <cellStyle name="Comma  - Style4" xfId="691"/>
    <cellStyle name="Comma  - Style5" xfId="692"/>
    <cellStyle name="Comma  - Style6" xfId="693"/>
    <cellStyle name="Comma  - Style7" xfId="694"/>
    <cellStyle name="Comma  - Style8" xfId="695"/>
    <cellStyle name="Comma [0]_laroux" xfId="696"/>
    <cellStyle name="Comma [00]" xfId="697"/>
    <cellStyle name="Comma [1]" xfId="698"/>
    <cellStyle name="Comma [2]" xfId="699"/>
    <cellStyle name="Comma [3]" xfId="700"/>
    <cellStyle name="Comma 0" xfId="701"/>
    <cellStyle name="Comma 0*" xfId="702"/>
    <cellStyle name="Comma 2" xfId="703"/>
    <cellStyle name="Comma 3" xfId="704"/>
    <cellStyle name="Comma(1)" xfId="705"/>
    <cellStyle name="Comma_Axmann Utopia toolbox all_in_one" xfId="706"/>
    <cellStyle name="Comma0" xfId="707"/>
    <cellStyle name="Comma0 - Modelo1" xfId="708"/>
    <cellStyle name="Comma0 - Style1" xfId="709"/>
    <cellStyle name="Comma1 - Modelo2" xfId="710"/>
    <cellStyle name="Comma1 - Style2" xfId="711"/>
    <cellStyle name="Company" xfId="712"/>
    <cellStyle name="CompanyName" xfId="713"/>
    <cellStyle name="Coname" xfId="714"/>
    <cellStyle name="Conor 1" xfId="715"/>
    <cellStyle name="Conor1" xfId="716"/>
    <cellStyle name="Conor2" xfId="717"/>
    <cellStyle name="Credit" xfId="718"/>
    <cellStyle name="Credit subtotal" xfId="719"/>
    <cellStyle name="Credit Total" xfId="720"/>
    <cellStyle name="Credit_Tickmarks" xfId="721"/>
    <cellStyle name="CurRatio" xfId="722"/>
    <cellStyle name="Currency [0]" xfId="723"/>
    <cellStyle name="Currency [00]" xfId="724"/>
    <cellStyle name="Currency [1]" xfId="725"/>
    <cellStyle name="Currency [2]" xfId="726"/>
    <cellStyle name="Currency [3]" xfId="727"/>
    <cellStyle name="Currency 0" xfId="728"/>
    <cellStyle name="Currency 2" xfId="729"/>
    <cellStyle name="Currency_laroux" xfId="730"/>
    <cellStyle name="Currency0" xfId="731"/>
    <cellStyle name="CUS.Work.Area" xfId="732"/>
    <cellStyle name="d" xfId="733"/>
    <cellStyle name="Dash" xfId="734"/>
    <cellStyle name="date" xfId="735"/>
    <cellStyle name="Date Aligned" xfId="736"/>
    <cellStyle name="Date Short" xfId="737"/>
    <cellStyle name="Date, Long" xfId="738"/>
    <cellStyle name="Date, Short" xfId="739"/>
    <cellStyle name="Date_BV204 DCF Model" xfId="740"/>
    <cellStyle name="Dateline" xfId="741"/>
    <cellStyle name="Dates" xfId="742"/>
    <cellStyle name="DateTime" xfId="743"/>
    <cellStyle name="Debit" xfId="744"/>
    <cellStyle name="Debit subtotal" xfId="745"/>
    <cellStyle name="Debit Total" xfId="746"/>
    <cellStyle name="Debit_Tickmarks" xfId="747"/>
    <cellStyle name="Dec_0" xfId="748"/>
    <cellStyle name="Default" xfId="749"/>
    <cellStyle name="DELTA" xfId="750"/>
    <cellStyle name="Dezimal [0]_Bilanz" xfId="751"/>
    <cellStyle name="Dezimal__Utopia Index Index und Guidance (Deutsch)" xfId="752"/>
    <cellStyle name="Dia" xfId="753"/>
    <cellStyle name="Diary" xfId="754"/>
    <cellStyle name="Dollar" xfId="755"/>
    <cellStyle name="Dollars" xfId="756"/>
    <cellStyle name="done" xfId="757"/>
    <cellStyle name="Dotted Line" xfId="758"/>
    <cellStyle name="Double Accounting" xfId="759"/>
    <cellStyle name="Dziesiêtny [0]_1" xfId="760"/>
    <cellStyle name="Dziesiêtny_1" xfId="761"/>
    <cellStyle name="E&amp;Y House" xfId="762"/>
    <cellStyle name="ein" xfId="763"/>
    <cellStyle name="E-mail" xfId="764"/>
    <cellStyle name="Emphasis 1" xfId="765"/>
    <cellStyle name="Emphasis 2" xfId="766"/>
    <cellStyle name="Emphasis 3" xfId="767"/>
    <cellStyle name="Encabez1" xfId="768"/>
    <cellStyle name="Encabez2" xfId="769"/>
    <cellStyle name="Enter Currency (0)" xfId="770"/>
    <cellStyle name="Enter Currency (2)" xfId="771"/>
    <cellStyle name="Enter Units (0)" xfId="772"/>
    <cellStyle name="Enter Units (1)" xfId="773"/>
    <cellStyle name="Enter Units (2)" xfId="774"/>
    <cellStyle name="Euro" xfId="775"/>
    <cellStyle name="Explanatory Text" xfId="776"/>
    <cellStyle name="Ezres [0]_Document" xfId="777"/>
    <cellStyle name="Ezres_Document" xfId="778"/>
    <cellStyle name="F2" xfId="779"/>
    <cellStyle name="F3" xfId="780"/>
    <cellStyle name="F4" xfId="781"/>
    <cellStyle name="F5" xfId="782"/>
    <cellStyle name="F6" xfId="783"/>
    <cellStyle name="F7" xfId="784"/>
    <cellStyle name="F8" xfId="785"/>
    <cellStyle name="Fijo" xfId="786"/>
    <cellStyle name="Financiero" xfId="787"/>
    <cellStyle name="Fixed" xfId="788"/>
    <cellStyle name="Flag" xfId="789"/>
    <cellStyle name="footer" xfId="790"/>
    <cellStyle name="Footnote" xfId="791"/>
    <cellStyle name="g" xfId="792"/>
    <cellStyle name="g_Invoice GI" xfId="793"/>
    <cellStyle name="g_Invoice GI_План ФХД котельной (ТЭЦ) от 22.01.08 последняя версия А3" xfId="794"/>
    <cellStyle name="g_План ФХД котельной (ТЭЦ) от 22.01.08 последняя версия А3" xfId="795"/>
    <cellStyle name="Good" xfId="796"/>
    <cellStyle name="Green" xfId="797"/>
    <cellStyle name="Grey" xfId="798"/>
    <cellStyle name="GWN Table Body" xfId="799"/>
    <cellStyle name="GWN Table Header" xfId="800"/>
    <cellStyle name="GWN Table Left Header" xfId="801"/>
    <cellStyle name="GWN Table Note" xfId="802"/>
    <cellStyle name="GWN Table Title" xfId="803"/>
    <cellStyle name="hard no" xfId="804"/>
    <cellStyle name="hard number" xfId="805"/>
    <cellStyle name="Hard Percent" xfId="806"/>
    <cellStyle name="hardno" xfId="807"/>
    <cellStyle name="Header" xfId="808"/>
    <cellStyle name="Header1" xfId="809"/>
    <cellStyle name="Header2" xfId="810"/>
    <cellStyle name="Heading" xfId="811"/>
    <cellStyle name="Heading 1" xfId="812"/>
    <cellStyle name="Heading 1 2" xfId="813"/>
    <cellStyle name="Heading 2" xfId="814"/>
    <cellStyle name="Heading 2 2" xfId="815"/>
    <cellStyle name="Heading 3" xfId="816"/>
    <cellStyle name="Heading 3 2" xfId="817"/>
    <cellStyle name="Heading 4" xfId="818"/>
    <cellStyle name="heading_a2" xfId="819"/>
    <cellStyle name="Heading1" xfId="820"/>
    <cellStyle name="Heading1 1" xfId="821"/>
    <cellStyle name="Heading1_лизинг и страхование" xfId="822"/>
    <cellStyle name="Heading2" xfId="823"/>
    <cellStyle name="Heading3" xfId="824"/>
    <cellStyle name="Heading4" xfId="825"/>
    <cellStyle name="Heading5" xfId="826"/>
    <cellStyle name="Heading6" xfId="827"/>
    <cellStyle name="HeadingS" xfId="828"/>
    <cellStyle name="Headline2" xfId="829"/>
    <cellStyle name="Headline3" xfId="830"/>
    <cellStyle name="Hide" xfId="831"/>
    <cellStyle name="Horizontal" xfId="832"/>
    <cellStyle name="í â› [0.00]_Sheet1" xfId="833"/>
    <cellStyle name="Iau?iue_o10-n" xfId="834"/>
    <cellStyle name="Îáû÷íûé_vaqduGfTSN7qyUJNWHRlcWo3H" xfId="835"/>
    <cellStyle name="Index" xfId="836"/>
    <cellStyle name="Input" xfId="837"/>
    <cellStyle name="Input [yellow]" xfId="838"/>
    <cellStyle name="Input 2" xfId="839"/>
    <cellStyle name="Input%" xfId="840"/>
    <cellStyle name="Input, 0 dec" xfId="841"/>
    <cellStyle name="Input, 1 dec" xfId="842"/>
    <cellStyle name="Input, 2 dec" xfId="843"/>
    <cellStyle name="Input_Copy of Доходный подход_05 10 05" xfId="844"/>
    <cellStyle name="InputBlueFont" xfId="845"/>
    <cellStyle name="InputDate" xfId="846"/>
    <cellStyle name="InputDecimal" xfId="847"/>
    <cellStyle name="InputGen" xfId="848"/>
    <cellStyle name="InputValue" xfId="849"/>
    <cellStyle name="Integer" xfId="850"/>
    <cellStyle name="Invisible" xfId="851"/>
    <cellStyle name="Ioe?uaaaoayny aeia?nnueea" xfId="852"/>
    <cellStyle name="ISO" xfId="853"/>
    <cellStyle name="Italic" xfId="854"/>
    <cellStyle name="Item" xfId="855"/>
    <cellStyle name="ItemTypeClass" xfId="856"/>
    <cellStyle name="Ivedimas" xfId="857"/>
    <cellStyle name="Ivedimo1" xfId="858"/>
    <cellStyle name="Ivedimo2" xfId="859"/>
    <cellStyle name="Ivedimo5" xfId="860"/>
    <cellStyle name="Komma [0]_Arcen" xfId="861"/>
    <cellStyle name="Komma_Arcen" xfId="862"/>
    <cellStyle name="KPMG Heading 1" xfId="863"/>
    <cellStyle name="KPMG Heading 2" xfId="864"/>
    <cellStyle name="KPMG Heading 3" xfId="865"/>
    <cellStyle name="KPMG Heading 4" xfId="866"/>
    <cellStyle name="KPMG Normal" xfId="867"/>
    <cellStyle name="KPMG Normal Text" xfId="868"/>
    <cellStyle name="Line Number" xfId="869"/>
    <cellStyle name="Link Currency (0)" xfId="870"/>
    <cellStyle name="Link Currency (2)" xfId="871"/>
    <cellStyle name="Link Units (0)" xfId="872"/>
    <cellStyle name="Link Units (1)" xfId="873"/>
    <cellStyle name="Link Units (2)" xfId="874"/>
    <cellStyle name="Linked Cell" xfId="875"/>
    <cellStyle name="lue" xfId="876"/>
    <cellStyle name="Main text" xfId="877"/>
    <cellStyle name="Margin" xfId="878"/>
    <cellStyle name="Matrix" xfId="879"/>
    <cellStyle name="Millares [0]_10 AVERIAS MASIVAS + ANT" xfId="880"/>
    <cellStyle name="Millares_10 AVERIAS MASIVAS + ANT" xfId="881"/>
    <cellStyle name="Milliers [0]_BUDGET" xfId="882"/>
    <cellStyle name="Milliers_BUDGET" xfId="883"/>
    <cellStyle name="Millions" xfId="884"/>
    <cellStyle name="mnb" xfId="885"/>
    <cellStyle name="Moneda [0]_10 AVERIAS MASIVAS + ANT" xfId="886"/>
    <cellStyle name="Moneda_10 AVERIAS MASIVAS + ANT" xfId="887"/>
    <cellStyle name="Monétaire [0]_BUDGET" xfId="888"/>
    <cellStyle name="Monétaire_BUDGET" xfId="889"/>
    <cellStyle name="Multiple" xfId="890"/>
    <cellStyle name="Multiple [0]" xfId="891"/>
    <cellStyle name="Multiple [1]" xfId="892"/>
    <cellStyle name="Multiple [2]" xfId="893"/>
    <cellStyle name="Multiple [3]" xfId="894"/>
    <cellStyle name="Multiple, 1 dec" xfId="895"/>
    <cellStyle name="Multiple, 2 dec" xfId="896"/>
    <cellStyle name="Multiple_1 Dec" xfId="897"/>
    <cellStyle name="n" xfId="898"/>
    <cellStyle name="Neutral" xfId="899"/>
    <cellStyle name="no" xfId="900"/>
    <cellStyle name="no dec" xfId="901"/>
    <cellStyle name="No.s to 1dp" xfId="902"/>
    <cellStyle name="nor" xfId="903"/>
    <cellStyle name="Norma11l" xfId="904"/>
    <cellStyle name="normail" xfId="905"/>
    <cellStyle name="Normal - Style1" xfId="906"/>
    <cellStyle name="Normal 2" xfId="907"/>
    <cellStyle name="Normal 2 2" xfId="908"/>
    <cellStyle name="Normal 3" xfId="909"/>
    <cellStyle name="Normal 4" xfId="910"/>
    <cellStyle name="Normal 4 2" xfId="911"/>
    <cellStyle name="Normal 5" xfId="912"/>
    <cellStyle name="Normal 5 2" xfId="913"/>
    <cellStyle name="Normal 5 3" xfId="914"/>
    <cellStyle name="Normal 6" xfId="915"/>
    <cellStyle name="Normal 7" xfId="916"/>
    <cellStyle name="Normal." xfId="917"/>
    <cellStyle name="Normál_1." xfId="918"/>
    <cellStyle name="Normal_41123 3.1 Консолидированный Бюджет" xfId="919"/>
    <cellStyle name="Normál_VERZIOK" xfId="920"/>
    <cellStyle name="Normal_WACC Calculations" xfId="921"/>
    <cellStyle name="Normal1" xfId="922"/>
    <cellStyle name="Normale_MODELLO DI CONSOLIDAMENTO" xfId="923"/>
    <cellStyle name="NormalGB" xfId="924"/>
    <cellStyle name="normální_Rozvaha - aktiva" xfId="925"/>
    <cellStyle name="Normalny_0" xfId="926"/>
    <cellStyle name="normбlnм_laroux" xfId="927"/>
    <cellStyle name="Note" xfId="928"/>
    <cellStyle name="Note 2" xfId="929"/>
    <cellStyle name="Note 2 2" xfId="930"/>
    <cellStyle name="Note 3" xfId="931"/>
    <cellStyle name="Note 4" xfId="932"/>
    <cellStyle name="Nr 0 dec" xfId="933"/>
    <cellStyle name="Nr 0 dec - Input" xfId="934"/>
    <cellStyle name="Nr 0 dec - Subtotal" xfId="935"/>
    <cellStyle name="Nr 0 dec_Data" xfId="936"/>
    <cellStyle name="Nr 1 dec" xfId="937"/>
    <cellStyle name="Nr 1 dec - Input" xfId="938"/>
    <cellStyle name="Nr, 0 dec" xfId="939"/>
    <cellStyle name="Number" xfId="940"/>
    <cellStyle name="Number entry" xfId="941"/>
    <cellStyle name="Number entry dec" xfId="942"/>
    <cellStyle name="Number, 0 dec" xfId="943"/>
    <cellStyle name="Number, 1 dec" xfId="944"/>
    <cellStyle name="Number, 2 dec" xfId="945"/>
    <cellStyle name="Option" xfId="946"/>
    <cellStyle name="OptionHeading" xfId="947"/>
    <cellStyle name="Output" xfId="948"/>
    <cellStyle name="Output Amounts" xfId="949"/>
    <cellStyle name="Output Column Headings" xfId="950"/>
    <cellStyle name="Output Line Items" xfId="951"/>
    <cellStyle name="Output Report Heading" xfId="952"/>
    <cellStyle name="Output Report Title" xfId="953"/>
    <cellStyle name="Outputtitle" xfId="954"/>
    <cellStyle name="Paaotsikko" xfId="955"/>
    <cellStyle name="Page Number" xfId="956"/>
    <cellStyle name="PageTitle" xfId="957"/>
    <cellStyle name="pb_page_heading_LS" xfId="958"/>
    <cellStyle name="PctLine" xfId="959"/>
    <cellStyle name="Pénznem [0]_Document" xfId="960"/>
    <cellStyle name="Pénznem_Document" xfId="961"/>
    <cellStyle name="perc" xfId="962"/>
    <cellStyle name="Percent [0]" xfId="963"/>
    <cellStyle name="Percent [00]" xfId="964"/>
    <cellStyle name="Percent [1]" xfId="965"/>
    <cellStyle name="Percent [2]" xfId="966"/>
    <cellStyle name="Percent [3]" xfId="967"/>
    <cellStyle name="Percent 1 dec" xfId="968"/>
    <cellStyle name="Percent 1 dec - Input" xfId="969"/>
    <cellStyle name="Percent 1 dec_Data" xfId="970"/>
    <cellStyle name="Percent 2" xfId="971"/>
    <cellStyle name="Percent 2 2" xfId="972"/>
    <cellStyle name="Percent 3" xfId="973"/>
    <cellStyle name="Percent 3 2" xfId="974"/>
    <cellStyle name="Percent 4" xfId="975"/>
    <cellStyle name="Percent 6" xfId="976"/>
    <cellStyle name="Percent hard no" xfId="977"/>
    <cellStyle name="Percent(1)" xfId="978"/>
    <cellStyle name="Percent(2)" xfId="979"/>
    <cellStyle name="Percent, 0 dec" xfId="980"/>
    <cellStyle name="Percent, 1 dec" xfId="981"/>
    <cellStyle name="Percent, 2 dec" xfId="982"/>
    <cellStyle name="Percent, bp" xfId="983"/>
    <cellStyle name="Percent_BMU_Fosforit_model_13_formated" xfId="984"/>
    <cellStyle name="PercentChange" xfId="985"/>
    <cellStyle name="perecnt" xfId="986"/>
    <cellStyle name="precent" xfId="987"/>
    <cellStyle name="PrePop Currency (0)" xfId="988"/>
    <cellStyle name="PrePop Currency (2)" xfId="989"/>
    <cellStyle name="PrePop Units (0)" xfId="990"/>
    <cellStyle name="PrePop Units (1)" xfId="991"/>
    <cellStyle name="PrePop Units (2)" xfId="992"/>
    <cellStyle name="Price" xfId="993"/>
    <cellStyle name="prochrek" xfId="994"/>
    <cellStyle name="Profit figure" xfId="995"/>
    <cellStyle name="Puslapis1" xfId="996"/>
    <cellStyle name="Puslapis2" xfId="997"/>
    <cellStyle name="Ratio" xfId="998"/>
    <cellStyle name="RatioX" xfId="999"/>
    <cellStyle name="Red" xfId="1000"/>
    <cellStyle name="s_Valuation " xfId="1001"/>
    <cellStyle name="s_Valuation _WACC Analysis" xfId="1002"/>
    <cellStyle name="s_Valuation _WACC Analysis_лизинг и страхование" xfId="1003"/>
    <cellStyle name="s_Valuation _WACC Analysis_лизинг и страхование_Денежный поток ЗАО ЭПИ-2008г.(в объемах декабря)2811  ПОСЛЕДНИЙ (Перераб. с изм. старахованием)" xfId="1004"/>
    <cellStyle name="s_Valuation _WACC Analysis_ЛИЗИНГовый КАЛЕНДАРЬ" xfId="1005"/>
    <cellStyle name="s_Valuation _WACC Analysis_ЛИЗИНГовый КАЛЕНДАРЬ_Денежный поток ЗАО ЭПИ-2008г.(в объемах декабря)2811  ПОСЛЕДНИЙ (Перераб. с изм. старахованием)" xfId="1006"/>
    <cellStyle name="s_Valuation _WACC Analysis_План ФХД котельной (ТЭЦ) от 22.01.08 последняя версия А3" xfId="1007"/>
    <cellStyle name="s_Valuation _WACC Analysis_ПУШКИНО ( прир.ГАЗ  2009-2014 проектная мощность вар1" xfId="100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1009"/>
    <cellStyle name="s_Valuation _лизинг и страхование" xfId="1010"/>
    <cellStyle name="s_Valuation _лизинг и страхование_Денежный поток ЗАО ЭПИ-2008г.(в объемах декабря)2811  ПОСЛЕДНИЙ (Перераб. с изм. старахованием)" xfId="1011"/>
    <cellStyle name="s_Valuation _ЛИЗИНГовый КАЛЕНДАРЬ" xfId="1012"/>
    <cellStyle name="s_Valuation _ЛИЗИНГовый КАЛЕНДАРЬ_Денежный поток ЗАО ЭПИ-2008г.(в объемах декабря)2811  ПОСЛЕДНИЙ (Перераб. с изм. старахованием)" xfId="1013"/>
    <cellStyle name="s_Valuation _План ФХД котельной (ТЭЦ) от 22.01.08 последняя версия А3" xfId="1014"/>
    <cellStyle name="s_Valuation _ПУШКИНО ( прир.ГАЗ  2009-2014 проектная мощность вар1" xfId="1015"/>
    <cellStyle name="s_Valuation _ПУШКИНО ( прир.ГАЗ  2009-2014 проектная мощность вар1_Денежный поток ЗАО ЭПИ-2008г.(в объемах декабря)2811  ПОСЛЕДНИЙ (Перераб. с изм. старахованием)" xfId="1016"/>
    <cellStyle name="Salomon Logo" xfId="1017"/>
    <cellStyle name="SAPBEXaggData" xfId="1018"/>
    <cellStyle name="SAPBEXaggData 2" xfId="1019"/>
    <cellStyle name="SAPBEXaggData_Постановка_под_напряжение_объектов_ВЛ_и_ПС_в_2011_году" xfId="1020"/>
    <cellStyle name="SAPBEXaggDataEmph" xfId="1021"/>
    <cellStyle name="SAPBEXaggItem" xfId="1022"/>
    <cellStyle name="SAPBEXaggItemX" xfId="1023"/>
    <cellStyle name="SAPBEXchaText" xfId="1024"/>
    <cellStyle name="SAPBEXchaText 2" xfId="1025"/>
    <cellStyle name="SAPBEXexcBad7" xfId="1026"/>
    <cellStyle name="SAPBEXexcBad8" xfId="1027"/>
    <cellStyle name="SAPBEXexcBad9" xfId="1028"/>
    <cellStyle name="SAPBEXexcCritical4" xfId="1029"/>
    <cellStyle name="SAPBEXexcCritical5" xfId="1030"/>
    <cellStyle name="SAPBEXexcCritical6" xfId="1031"/>
    <cellStyle name="SAPBEXexcGood1" xfId="1032"/>
    <cellStyle name="SAPBEXexcGood2" xfId="1033"/>
    <cellStyle name="SAPBEXexcGood3" xfId="1034"/>
    <cellStyle name="SAPBEXfilterDrill" xfId="1035"/>
    <cellStyle name="SAPBEXfilterItem" xfId="1036"/>
    <cellStyle name="SAPBEXfilterText" xfId="1037"/>
    <cellStyle name="SAPBEXfilterText 2" xfId="1038"/>
    <cellStyle name="SAPBEXformats" xfId="1039"/>
    <cellStyle name="SAPBEXformats 2" xfId="1040"/>
    <cellStyle name="SAPBEXheaderItem" xfId="1041"/>
    <cellStyle name="SAPBEXheaderItem 2" xfId="1042"/>
    <cellStyle name="SAPBEXheaderText" xfId="1043"/>
    <cellStyle name="SAPBEXheaderText 2" xfId="1044"/>
    <cellStyle name="SAPBEXHLevel0" xfId="1045"/>
    <cellStyle name="SAPBEXHLevel0 2" xfId="1046"/>
    <cellStyle name="SAPBEXHLevel0X" xfId="1047"/>
    <cellStyle name="SAPBEXHLevel0X 2" xfId="1048"/>
    <cellStyle name="SAPBEXHLevel1" xfId="1049"/>
    <cellStyle name="SAPBEXHLevel1 2" xfId="1050"/>
    <cellStyle name="SAPBEXHLevel1X" xfId="1051"/>
    <cellStyle name="SAPBEXHLevel1X 2" xfId="1052"/>
    <cellStyle name="SAPBEXHLevel2" xfId="1053"/>
    <cellStyle name="SAPBEXHLevel2 2" xfId="1054"/>
    <cellStyle name="SAPBEXHLevel2X" xfId="1055"/>
    <cellStyle name="SAPBEXHLevel2X 2" xfId="1056"/>
    <cellStyle name="SAPBEXHLevel3" xfId="1057"/>
    <cellStyle name="SAPBEXHLevel3 2" xfId="1058"/>
    <cellStyle name="SAPBEXHLevel3X" xfId="1059"/>
    <cellStyle name="SAPBEXHLevel3X 2" xfId="1060"/>
    <cellStyle name="SAPBEXinputData" xfId="1061"/>
    <cellStyle name="SAPBEXinputData 2" xfId="1062"/>
    <cellStyle name="SAPBEXinputData 3" xfId="1063"/>
    <cellStyle name="SAPBEXinputData 4" xfId="1064"/>
    <cellStyle name="SAPBEXItemHeader" xfId="1065"/>
    <cellStyle name="SAPBEXresData" xfId="1066"/>
    <cellStyle name="SAPBEXresDataEmph" xfId="1067"/>
    <cellStyle name="SAPBEXresItem" xfId="1068"/>
    <cellStyle name="SAPBEXresItemX" xfId="1069"/>
    <cellStyle name="SAPBEXstdData" xfId="1070"/>
    <cellStyle name="SAPBEXstdData 2" xfId="1071"/>
    <cellStyle name="SAPBEXstdData 3" xfId="1072"/>
    <cellStyle name="SAPBEXstdData_Постановка_под_напряжение_объектов_ВЛ_и_ПС_в_2011_году" xfId="1073"/>
    <cellStyle name="SAPBEXstdDataEmph" xfId="1074"/>
    <cellStyle name="SAPBEXstdItem" xfId="1075"/>
    <cellStyle name="SAPBEXstdItem 2" xfId="1076"/>
    <cellStyle name="SAPBEXstdItem 3" xfId="1077"/>
    <cellStyle name="SAPBEXstdItem_10.инвест" xfId="1078"/>
    <cellStyle name="SAPBEXstdItemX" xfId="1079"/>
    <cellStyle name="SAPBEXstdItemX 2" xfId="1080"/>
    <cellStyle name="SAPBEXtitle" xfId="1081"/>
    <cellStyle name="SAPBEXtitle 2" xfId="1082"/>
    <cellStyle name="SAPBEXunassignedItem" xfId="1083"/>
    <cellStyle name="SAPBEXundefined" xfId="1084"/>
    <cellStyle name="ScotchRule" xfId="1085"/>
    <cellStyle name="ScripFactor" xfId="1086"/>
    <cellStyle name="SectionHeading" xfId="1087"/>
    <cellStyle name="Sheet Title" xfId="1088"/>
    <cellStyle name="Single Accounting" xfId="1089"/>
    <cellStyle name="small" xfId="1090"/>
    <cellStyle name="ssp " xfId="1091"/>
    <cellStyle name="Standard" xfId="1092"/>
    <cellStyle name="Straipsnis1" xfId="1093"/>
    <cellStyle name="Straipsnis4" xfId="1094"/>
    <cellStyle name="Style 1" xfId="1095"/>
    <cellStyle name="Style 21" xfId="1096"/>
    <cellStyle name="Style 22" xfId="1097"/>
    <cellStyle name="Style 23" xfId="1098"/>
    <cellStyle name="Style 24" xfId="1099"/>
    <cellStyle name="Style 25" xfId="1100"/>
    <cellStyle name="Style 26" xfId="1101"/>
    <cellStyle name="Style 27" xfId="1102"/>
    <cellStyle name="Style 28" xfId="1103"/>
    <cellStyle name="Style 29" xfId="1104"/>
    <cellStyle name="Style 30" xfId="1105"/>
    <cellStyle name="Style 31" xfId="1106"/>
    <cellStyle name="Style 32" xfId="1107"/>
    <cellStyle name="Style 33" xfId="1108"/>
    <cellStyle name="Style 34" xfId="1109"/>
    <cellStyle name="Style 35" xfId="1110"/>
    <cellStyle name="STYLE1 - Style1" xfId="1111"/>
    <cellStyle name="Subtitle" xfId="1112"/>
    <cellStyle name="Summe" xfId="1113"/>
    <cellStyle name="t" xfId="1114"/>
    <cellStyle name="t_Manager" xfId="1115"/>
    <cellStyle name="t_Manager_лизинг и страхование" xfId="1116"/>
    <cellStyle name="t_Manager_лизинг и страхование_Денежный поток ЗАО ЭПИ-2008г.(в объемах декабря)2811  ПОСЛЕДНИЙ (Перераб. с изм. старахованием)" xfId="1117"/>
    <cellStyle name="t_Manager_ЛИЗИНГовый КАЛЕНДАРЬ" xfId="1118"/>
    <cellStyle name="t_Manager_ЛИЗИНГовый КАЛЕНДАРЬ_Денежный поток ЗАО ЭПИ-2008г.(в объемах декабря)2811  ПОСЛЕДНИЙ (Перераб. с изм. старахованием)" xfId="1119"/>
    <cellStyle name="t_Manager_План ФХД котельной (ТЭЦ) от 22.01.08 последняя версия А3" xfId="1120"/>
    <cellStyle name="t_Manager_ПУШКИНО ( прир.ГАЗ  2009-2014 проектная мощность вар1" xfId="1121"/>
    <cellStyle name="t_Manager_ПУШКИНО ( прир.ГАЗ  2009-2014 проектная мощность вар1_Денежный поток ЗАО ЭПИ-2008г.(в объемах декабря)2811  ПОСЛЕДНИЙ (Перераб. с изм. старахованием)" xfId="1122"/>
    <cellStyle name="t_лизинг и страхование" xfId="1123"/>
    <cellStyle name="t_лизинг и страхование_Денежный поток ЗАО ЭПИ-2008г.(в объемах декабря)2811  ПОСЛЕДНИЙ (Перераб. с изм. старахованием)" xfId="1124"/>
    <cellStyle name="t_ЛИЗИНГовый КАЛЕНДАРЬ" xfId="1125"/>
    <cellStyle name="t_ЛИЗИНГовый КАЛЕНДАРЬ_Денежный поток ЗАО ЭПИ-2008г.(в объемах декабря)2811  ПОСЛЕДНИЙ (Перераб. с изм. старахованием)" xfId="1126"/>
    <cellStyle name="t_План ФХД котельной (ТЭЦ) от 22.01.08 последняя версия А3" xfId="1127"/>
    <cellStyle name="t_ПУШКИНО ( прир.ГАЗ  2009-2014 проектная мощность вар1" xfId="1128"/>
    <cellStyle name="t_ПУШКИНО ( прир.ГАЗ  2009-2014 проектная мощность вар1_Денежный поток ЗАО ЭПИ-2008г.(в объемах декабря)2811  ПОСЛЕДНИЙ (Перераб. с изм. старахованием)" xfId="1129"/>
    <cellStyle name="Table Head" xfId="1130"/>
    <cellStyle name="Table Head Aligned" xfId="1131"/>
    <cellStyle name="Table Head Blue" xfId="1132"/>
    <cellStyle name="Table Head Green" xfId="1133"/>
    <cellStyle name="Table Head_Val_Sum_Graph" xfId="1134"/>
    <cellStyle name="Table Heading" xfId="1135"/>
    <cellStyle name="Table Text" xfId="1136"/>
    <cellStyle name="Table Title" xfId="1137"/>
    <cellStyle name="Table Units" xfId="1138"/>
    <cellStyle name="Table_Header" xfId="1139"/>
    <cellStyle name="Text [3]" xfId="1140"/>
    <cellStyle name="Text [5]" xfId="1141"/>
    <cellStyle name="Text [6]" xfId="1142"/>
    <cellStyle name="Text 1" xfId="1143"/>
    <cellStyle name="Text Head 1" xfId="1144"/>
    <cellStyle name="Text Indent A" xfId="1145"/>
    <cellStyle name="Text Indent B" xfId="1146"/>
    <cellStyle name="Text Indent C" xfId="1147"/>
    <cellStyle name="Tickmark" xfId="1148"/>
    <cellStyle name="Times 10" xfId="1149"/>
    <cellStyle name="Times 12" xfId="1150"/>
    <cellStyle name="Title" xfId="1151"/>
    <cellStyle name="Title 2" xfId="1152"/>
    <cellStyle name="Titles" xfId="1153"/>
    <cellStyle name="Total" xfId="1154"/>
    <cellStyle name="Total 2" xfId="1155"/>
    <cellStyle name="Undefiniert" xfId="1156"/>
    <cellStyle name="Underline_Single" xfId="1157"/>
    <cellStyle name="Unit" xfId="1158"/>
    <cellStyle name="Units" xfId="1159"/>
    <cellStyle name="Valiotsikko" xfId="1160"/>
    <cellStyle name="Valuta [0]_Arcen" xfId="1161"/>
    <cellStyle name="Valuta_Arcen" xfId="1162"/>
    <cellStyle name="Vertical" xfId="1163"/>
    <cellStyle name="Wahrung [0]_Bilanz" xfId="1164"/>
    <cellStyle name="Währung [0]_laroux" xfId="1165"/>
    <cellStyle name="Wahrung_Bilanz" xfId="1166"/>
    <cellStyle name="Währung_laroux" xfId="1167"/>
    <cellStyle name="Walutowy [0]_1" xfId="1168"/>
    <cellStyle name="Walutowy_1" xfId="1169"/>
    <cellStyle name="Warning Text" xfId="1170"/>
    <cellStyle name="Wдhrung [0]_Compiling Utility Macros" xfId="1171"/>
    <cellStyle name="Wдhrung_Compiling Utility Macros" xfId="1172"/>
    <cellStyle name="Year" xfId="1173"/>
    <cellStyle name="Year, Actual" xfId="1174"/>
    <cellStyle name="Year, Expected" xfId="1175"/>
    <cellStyle name="Year_Доходник1" xfId="1176"/>
    <cellStyle name="Yen" xfId="1177"/>
    <cellStyle name="Акцент1 2" xfId="1178"/>
    <cellStyle name="Акцент1 2 2" xfId="1179"/>
    <cellStyle name="Акцент1 2 3" xfId="1180"/>
    <cellStyle name="Акцент1 2 4" xfId="1181"/>
    <cellStyle name="Акцент1 2 5" xfId="1182"/>
    <cellStyle name="Акцент2 2" xfId="1183"/>
    <cellStyle name="Акцент2 2 2" xfId="1184"/>
    <cellStyle name="Акцент2 2 3" xfId="1185"/>
    <cellStyle name="Акцент2 2 4" xfId="1186"/>
    <cellStyle name="Акцент2 2 5" xfId="1187"/>
    <cellStyle name="Акцент3 2" xfId="1188"/>
    <cellStyle name="Акцент3 2 2" xfId="1189"/>
    <cellStyle name="Акцент3 2 3" xfId="1190"/>
    <cellStyle name="Акцент3 2 4" xfId="1191"/>
    <cellStyle name="Акцент3 2 5" xfId="1192"/>
    <cellStyle name="Акцент4 2" xfId="1193"/>
    <cellStyle name="Акцент4 2 2" xfId="1194"/>
    <cellStyle name="Акцент4 2 3" xfId="1195"/>
    <cellStyle name="Акцент4 2 4" xfId="1196"/>
    <cellStyle name="Акцент4 2 5" xfId="1197"/>
    <cellStyle name="Акцент5 2" xfId="1198"/>
    <cellStyle name="Акцент5 2 2" xfId="1199"/>
    <cellStyle name="Акцент5 2 3" xfId="1200"/>
    <cellStyle name="Акцент5 2 4" xfId="1201"/>
    <cellStyle name="Акцент5 2 5" xfId="1202"/>
    <cellStyle name="Акцент6 2" xfId="1203"/>
    <cellStyle name="Акцент6 2 2" xfId="1204"/>
    <cellStyle name="Акцент6 2 3" xfId="1205"/>
    <cellStyle name="Акцент6 2 4" xfId="1206"/>
    <cellStyle name="Акцент6 2 5" xfId="1207"/>
    <cellStyle name="Беззащитный" xfId="1208"/>
    <cellStyle name="вагоны" xfId="1209"/>
    <cellStyle name="Ввод  2" xfId="1210"/>
    <cellStyle name="Ввод  2 2" xfId="1211"/>
    <cellStyle name="Ввод  2 3" xfId="1212"/>
    <cellStyle name="Ввод  2 4" xfId="1213"/>
    <cellStyle name="Ввод  2 5" xfId="1214"/>
    <cellStyle name="Вывод 2" xfId="1215"/>
    <cellStyle name="Вывод 2 2" xfId="1216"/>
    <cellStyle name="Вывод 2 3" xfId="1217"/>
    <cellStyle name="Вывод 2 4" xfId="1218"/>
    <cellStyle name="Вывод 2 5" xfId="1219"/>
    <cellStyle name="Вычисление 2" xfId="1220"/>
    <cellStyle name="Вычисление 2 2" xfId="1221"/>
    <cellStyle name="Вычисление 2 3" xfId="1222"/>
    <cellStyle name="Вычисление 2 4" xfId="1223"/>
    <cellStyle name="Вычисление 2 5" xfId="1224"/>
    <cellStyle name="Гиперссылка 2" xfId="1225"/>
    <cellStyle name="Данные" xfId="1226"/>
    <cellStyle name="Дата" xfId="1227"/>
    <cellStyle name="Дата UTL" xfId="1228"/>
    <cellStyle name="Денежный 2" xfId="1"/>
    <cellStyle name="Денежный 2 2" xfId="1229"/>
    <cellStyle name="Денежный 3" xfId="1230"/>
    <cellStyle name="Денежный 4" xfId="1231"/>
    <cellStyle name="Заголовок" xfId="1232"/>
    <cellStyle name="Заголовок 1 2" xfId="1233"/>
    <cellStyle name="Заголовок 1 2 2" xfId="1234"/>
    <cellStyle name="Заголовок 1 2 3" xfId="1235"/>
    <cellStyle name="Заголовок 1 2 4" xfId="1236"/>
    <cellStyle name="Заголовок 1 2 5" xfId="1237"/>
    <cellStyle name="Заголовок 2 2" xfId="1238"/>
    <cellStyle name="Заголовок 2 2 2" xfId="1239"/>
    <cellStyle name="Заголовок 2 2 3" xfId="1240"/>
    <cellStyle name="Заголовок 2 2 4" xfId="1241"/>
    <cellStyle name="Заголовок 2 2 5" xfId="1242"/>
    <cellStyle name="Заголовок 3 2" xfId="1243"/>
    <cellStyle name="Заголовок 3 2 2" xfId="1244"/>
    <cellStyle name="Заголовок 3 2 3" xfId="1245"/>
    <cellStyle name="Заголовок 3 2 4" xfId="1246"/>
    <cellStyle name="Заголовок 3 2 5" xfId="1247"/>
    <cellStyle name="Заголовок 4 2" xfId="1248"/>
    <cellStyle name="Заголовок 4 2 2" xfId="1249"/>
    <cellStyle name="Заголовок 4 2 3" xfId="1250"/>
    <cellStyle name="Заголовок 4 2 4" xfId="1251"/>
    <cellStyle name="Заголовок 4 2 5" xfId="1252"/>
    <cellStyle name="ЗаголовокСтолбца" xfId="1253"/>
    <cellStyle name="Защитный" xfId="1254"/>
    <cellStyle name="Значение" xfId="1255"/>
    <cellStyle name="Зоголовок" xfId="1256"/>
    <cellStyle name="зуксуте" xfId="1257"/>
    <cellStyle name="идгу" xfId="1258"/>
    <cellStyle name="Итог 2" xfId="1259"/>
    <cellStyle name="Итог 2 2" xfId="1260"/>
    <cellStyle name="Итог 2 3" xfId="1261"/>
    <cellStyle name="Итог 2 4" xfId="1262"/>
    <cellStyle name="Итог 2 5" xfId="1263"/>
    <cellStyle name="Итого" xfId="1264"/>
    <cellStyle name="Контрольная ячейка 2" xfId="1265"/>
    <cellStyle name="Контрольная ячейка 2 2" xfId="1266"/>
    <cellStyle name="Контрольная ячейка 2 3" xfId="1267"/>
    <cellStyle name="Контрольная ячейка 2 4" xfId="1268"/>
    <cellStyle name="Контрольная ячейка 2 5" xfId="1269"/>
    <cellStyle name="Мой заголовок" xfId="1270"/>
    <cellStyle name="Мой заголовок листа" xfId="1271"/>
    <cellStyle name="Мои наименования показателей" xfId="1272"/>
    <cellStyle name="МЭС" xfId="1273"/>
    <cellStyle name="Название 2" xfId="1274"/>
    <cellStyle name="Название 2 2" xfId="1275"/>
    <cellStyle name="Название 2 3" xfId="1276"/>
    <cellStyle name="Название 2 4" xfId="1277"/>
    <cellStyle name="Название 2 5" xfId="1278"/>
    <cellStyle name="Нейтральный 2" xfId="1279"/>
    <cellStyle name="Нейтральный 2 2" xfId="1280"/>
    <cellStyle name="Нейтральный 2 3" xfId="1281"/>
    <cellStyle name="Нейтральный 2 4" xfId="1282"/>
    <cellStyle name="Нейтральный 2 5" xfId="1283"/>
    <cellStyle name="Обычный" xfId="0" builtinId="0"/>
    <cellStyle name="Обычный 10" xfId="2"/>
    <cellStyle name="Обычный 10 10" xfId="3"/>
    <cellStyle name="Обычный 10 10 2" xfId="60464"/>
    <cellStyle name="Обычный 10 11" xfId="1284"/>
    <cellStyle name="Обычный 10 12" xfId="1285"/>
    <cellStyle name="Обычный 10 13" xfId="1286"/>
    <cellStyle name="Обычный 10 14" xfId="1287"/>
    <cellStyle name="Обычный 10 15" xfId="1288"/>
    <cellStyle name="Обычный 10 16" xfId="1289"/>
    <cellStyle name="Обычный 10 17" xfId="1290"/>
    <cellStyle name="Обычный 10 18" xfId="1291"/>
    <cellStyle name="Обычный 10 19" xfId="1292"/>
    <cellStyle name="Обычный 10 2" xfId="1293"/>
    <cellStyle name="Обычный 10 3" xfId="1294"/>
    <cellStyle name="Обычный 10 3 2" xfId="1295"/>
    <cellStyle name="Обычный 10 4" xfId="1296"/>
    <cellStyle name="Обычный 10 5" xfId="1297"/>
    <cellStyle name="Обычный 10 6" xfId="1298"/>
    <cellStyle name="Обычный 10 7" xfId="1299"/>
    <cellStyle name="Обычный 10 8" xfId="1300"/>
    <cellStyle name="Обычный 10 9" xfId="1301"/>
    <cellStyle name="Обычный 100" xfId="1302"/>
    <cellStyle name="Обычный 11" xfId="1303"/>
    <cellStyle name="Обычный 11 10" xfId="1304"/>
    <cellStyle name="Обычный 11 11" xfId="1305"/>
    <cellStyle name="Обычный 11 12" xfId="1306"/>
    <cellStyle name="Обычный 11 13" xfId="1307"/>
    <cellStyle name="Обычный 11 14" xfId="1308"/>
    <cellStyle name="Обычный 11 15" xfId="1309"/>
    <cellStyle name="Обычный 11 16" xfId="1310"/>
    <cellStyle name="Обычный 11 17" xfId="1311"/>
    <cellStyle name="Обычный 11 18" xfId="1312"/>
    <cellStyle name="Обычный 11 18 2" xfId="1313"/>
    <cellStyle name="Обычный 11 18 2 2 2 2" xfId="60461"/>
    <cellStyle name="Обычный 11 18 2 2 4 2" xfId="60470"/>
    <cellStyle name="Обычный 11 19 4" xfId="60465"/>
    <cellStyle name="Обычный 11 2" xfId="1314"/>
    <cellStyle name="Обычный 11 3" xfId="1315"/>
    <cellStyle name="Обычный 11 4" xfId="1316"/>
    <cellStyle name="Обычный 11 5" xfId="1317"/>
    <cellStyle name="Обычный 11 6" xfId="1318"/>
    <cellStyle name="Обычный 11 7" xfId="1319"/>
    <cellStyle name="Обычный 11 8" xfId="1320"/>
    <cellStyle name="Обычный 11 9" xfId="1321"/>
    <cellStyle name="Обычный 114 2" xfId="1322"/>
    <cellStyle name="Обычный 114 2 2" xfId="1323"/>
    <cellStyle name="Обычный 114 2_пр№2 пр.149 170311" xfId="1324"/>
    <cellStyle name="Обычный 12" xfId="1325"/>
    <cellStyle name="Обычный 12 10" xfId="1326"/>
    <cellStyle name="Обычный 12 11" xfId="1327"/>
    <cellStyle name="Обычный 12 12" xfId="1328"/>
    <cellStyle name="Обычный 12 13" xfId="1329"/>
    <cellStyle name="Обычный 12 14" xfId="1330"/>
    <cellStyle name="Обычный 12 15" xfId="1331"/>
    <cellStyle name="Обычный 12 18" xfId="60475"/>
    <cellStyle name="Обычный 12 2" xfId="1332"/>
    <cellStyle name="Обычный 12 3" xfId="1333"/>
    <cellStyle name="Обычный 12 4" xfId="1334"/>
    <cellStyle name="Обычный 12 5" xfId="1335"/>
    <cellStyle name="Обычный 12 6" xfId="1336"/>
    <cellStyle name="Обычный 12 7" xfId="1337"/>
    <cellStyle name="Обычный 12 8" xfId="1338"/>
    <cellStyle name="Обычный 12 9" xfId="1339"/>
    <cellStyle name="Обычный 13" xfId="1340"/>
    <cellStyle name="Обычный 13 10" xfId="1341"/>
    <cellStyle name="Обычный 13 11" xfId="1342"/>
    <cellStyle name="Обычный 13 12" xfId="1343"/>
    <cellStyle name="Обычный 13 13" xfId="1344"/>
    <cellStyle name="Обычный 13 14" xfId="60466"/>
    <cellStyle name="Обычный 13 2" xfId="1345"/>
    <cellStyle name="Обычный 13 3" xfId="1346"/>
    <cellStyle name="Обычный 13 4" xfId="1347"/>
    <cellStyle name="Обычный 13 5" xfId="1348"/>
    <cellStyle name="Обычный 13 6" xfId="1349"/>
    <cellStyle name="Обычный 13 7" xfId="1350"/>
    <cellStyle name="Обычный 13 8" xfId="1351"/>
    <cellStyle name="Обычный 13 9" xfId="1352"/>
    <cellStyle name="Обычный 14" xfId="1353"/>
    <cellStyle name="Обычный 14 10" xfId="1354"/>
    <cellStyle name="Обычный 14 11" xfId="1355"/>
    <cellStyle name="Обычный 14 12" xfId="1356"/>
    <cellStyle name="Обычный 14 13" xfId="1357"/>
    <cellStyle name="Обычный 14 14" xfId="1358"/>
    <cellStyle name="Обычный 14 14 4 2" xfId="1359"/>
    <cellStyle name="Обычный 14 14 4 2 2" xfId="25"/>
    <cellStyle name="Обычный 14 14 4 2 2 2" xfId="60467"/>
    <cellStyle name="Обычный 14 2" xfId="1360"/>
    <cellStyle name="Обычный 14 3" xfId="1361"/>
    <cellStyle name="Обычный 14 4" xfId="1362"/>
    <cellStyle name="Обычный 14 5" xfId="1363"/>
    <cellStyle name="Обычный 14 6" xfId="1364"/>
    <cellStyle name="Обычный 14 7" xfId="1365"/>
    <cellStyle name="Обычный 14 8" xfId="1366"/>
    <cellStyle name="Обычный 14 9" xfId="1367"/>
    <cellStyle name="Обычный 15" xfId="1368"/>
    <cellStyle name="Обычный 15 10" xfId="1369"/>
    <cellStyle name="Обычный 15 10 2" xfId="1370"/>
    <cellStyle name="Обычный 15 10 2 2" xfId="1371"/>
    <cellStyle name="Обычный 15 10 2 2 2" xfId="1372"/>
    <cellStyle name="Обычный 15 10 2 2 2 2" xfId="1373"/>
    <cellStyle name="Обычный 15 10 2 2 2 2 2" xfId="1374"/>
    <cellStyle name="Обычный 15 10 2 2 2 2 2 2" xfId="1375"/>
    <cellStyle name="Обычный 15 10 2 2 2 2 3" xfId="1376"/>
    <cellStyle name="Обычный 15 10 2 2 2 3" xfId="1377"/>
    <cellStyle name="Обычный 15 10 2 2 2 3 2" xfId="1378"/>
    <cellStyle name="Обычный 15 10 2 2 2 4" xfId="1379"/>
    <cellStyle name="Обычный 15 10 2 2 3" xfId="1380"/>
    <cellStyle name="Обычный 15 10 2 2 3 2" xfId="1381"/>
    <cellStyle name="Обычный 15 10 2 2 3 2 2" xfId="1382"/>
    <cellStyle name="Обычный 15 10 2 2 3 3" xfId="1383"/>
    <cellStyle name="Обычный 15 10 2 2 4" xfId="1384"/>
    <cellStyle name="Обычный 15 10 2 2 4 2" xfId="1385"/>
    <cellStyle name="Обычный 15 10 2 2 5" xfId="1386"/>
    <cellStyle name="Обычный 15 10 2 3" xfId="1387"/>
    <cellStyle name="Обычный 15 10 2 3 2" xfId="1388"/>
    <cellStyle name="Обычный 15 10 2 3 2 2" xfId="1389"/>
    <cellStyle name="Обычный 15 10 2 3 2 2 2" xfId="1390"/>
    <cellStyle name="Обычный 15 10 2 3 2 2 2 2" xfId="1391"/>
    <cellStyle name="Обычный 15 10 2 3 2 2 3" xfId="1392"/>
    <cellStyle name="Обычный 15 10 2 3 2 3" xfId="1393"/>
    <cellStyle name="Обычный 15 10 2 3 2 3 2" xfId="1394"/>
    <cellStyle name="Обычный 15 10 2 3 2 4" xfId="1395"/>
    <cellStyle name="Обычный 15 10 2 3 3" xfId="1396"/>
    <cellStyle name="Обычный 15 10 2 3 3 2" xfId="1397"/>
    <cellStyle name="Обычный 15 10 2 3 3 2 2" xfId="1398"/>
    <cellStyle name="Обычный 15 10 2 3 3 3" xfId="1399"/>
    <cellStyle name="Обычный 15 10 2 3 4" xfId="1400"/>
    <cellStyle name="Обычный 15 10 2 3 4 2" xfId="1401"/>
    <cellStyle name="Обычный 15 10 2 3 5" xfId="1402"/>
    <cellStyle name="Обычный 15 10 2 4" xfId="1403"/>
    <cellStyle name="Обычный 15 10 2 4 2" xfId="1404"/>
    <cellStyle name="Обычный 15 10 2 4 2 2" xfId="1405"/>
    <cellStyle name="Обычный 15 10 2 4 2 2 2" xfId="1406"/>
    <cellStyle name="Обычный 15 10 2 4 2 3" xfId="1407"/>
    <cellStyle name="Обычный 15 10 2 4 3" xfId="1408"/>
    <cellStyle name="Обычный 15 10 2 4 3 2" xfId="1409"/>
    <cellStyle name="Обычный 15 10 2 4 4" xfId="1410"/>
    <cellStyle name="Обычный 15 10 2 5" xfId="1411"/>
    <cellStyle name="Обычный 15 10 2 5 2" xfId="1412"/>
    <cellStyle name="Обычный 15 10 2 5 2 2" xfId="1413"/>
    <cellStyle name="Обычный 15 10 2 5 3" xfId="1414"/>
    <cellStyle name="Обычный 15 10 2 6" xfId="1415"/>
    <cellStyle name="Обычный 15 10 2 6 2" xfId="1416"/>
    <cellStyle name="Обычный 15 10 2 7" xfId="1417"/>
    <cellStyle name="Обычный 15 10 3" xfId="1418"/>
    <cellStyle name="Обычный 15 10 3 2" xfId="1419"/>
    <cellStyle name="Обычный 15 10 3 2 2" xfId="1420"/>
    <cellStyle name="Обычный 15 10 3 2 2 2" xfId="1421"/>
    <cellStyle name="Обычный 15 10 3 2 2 2 2" xfId="1422"/>
    <cellStyle name="Обычный 15 10 3 2 2 3" xfId="1423"/>
    <cellStyle name="Обычный 15 10 3 2 3" xfId="1424"/>
    <cellStyle name="Обычный 15 10 3 2 3 2" xfId="1425"/>
    <cellStyle name="Обычный 15 10 3 2 4" xfId="1426"/>
    <cellStyle name="Обычный 15 10 3 3" xfId="1427"/>
    <cellStyle name="Обычный 15 10 3 3 2" xfId="1428"/>
    <cellStyle name="Обычный 15 10 3 3 2 2" xfId="1429"/>
    <cellStyle name="Обычный 15 10 3 3 3" xfId="1430"/>
    <cellStyle name="Обычный 15 10 3 4" xfId="1431"/>
    <cellStyle name="Обычный 15 10 3 4 2" xfId="1432"/>
    <cellStyle name="Обычный 15 10 3 5" xfId="1433"/>
    <cellStyle name="Обычный 15 10 4" xfId="1434"/>
    <cellStyle name="Обычный 15 10 4 2" xfId="1435"/>
    <cellStyle name="Обычный 15 10 4 2 2" xfId="1436"/>
    <cellStyle name="Обычный 15 10 4 2 2 2" xfId="1437"/>
    <cellStyle name="Обычный 15 10 4 2 2 2 2" xfId="1438"/>
    <cellStyle name="Обычный 15 10 4 2 2 3" xfId="1439"/>
    <cellStyle name="Обычный 15 10 4 2 3" xfId="1440"/>
    <cellStyle name="Обычный 15 10 4 2 3 2" xfId="1441"/>
    <cellStyle name="Обычный 15 10 4 2 4" xfId="1442"/>
    <cellStyle name="Обычный 15 10 4 3" xfId="1443"/>
    <cellStyle name="Обычный 15 10 4 3 2" xfId="1444"/>
    <cellStyle name="Обычный 15 10 4 3 2 2" xfId="1445"/>
    <cellStyle name="Обычный 15 10 4 3 3" xfId="1446"/>
    <cellStyle name="Обычный 15 10 4 4" xfId="1447"/>
    <cellStyle name="Обычный 15 10 4 4 2" xfId="1448"/>
    <cellStyle name="Обычный 15 10 4 5" xfId="1449"/>
    <cellStyle name="Обычный 15 10 5" xfId="1450"/>
    <cellStyle name="Обычный 15 10 5 2" xfId="1451"/>
    <cellStyle name="Обычный 15 10 5 2 2" xfId="1452"/>
    <cellStyle name="Обычный 15 10 5 2 2 2" xfId="1453"/>
    <cellStyle name="Обычный 15 10 5 2 3" xfId="1454"/>
    <cellStyle name="Обычный 15 10 5 3" xfId="1455"/>
    <cellStyle name="Обычный 15 10 5 3 2" xfId="1456"/>
    <cellStyle name="Обычный 15 10 5 4" xfId="1457"/>
    <cellStyle name="Обычный 15 10 6" xfId="1458"/>
    <cellStyle name="Обычный 15 10 6 2" xfId="1459"/>
    <cellStyle name="Обычный 15 10 6 2 2" xfId="1460"/>
    <cellStyle name="Обычный 15 10 6 3" xfId="1461"/>
    <cellStyle name="Обычный 15 10 7" xfId="1462"/>
    <cellStyle name="Обычный 15 10 7 2" xfId="1463"/>
    <cellStyle name="Обычный 15 10 8" xfId="1464"/>
    <cellStyle name="Обычный 15 11" xfId="1465"/>
    <cellStyle name="Обычный 15 11 2" xfId="1466"/>
    <cellStyle name="Обычный 15 11 2 2" xfId="1467"/>
    <cellStyle name="Обычный 15 11 2 2 2" xfId="1468"/>
    <cellStyle name="Обычный 15 11 2 2 2 2" xfId="1469"/>
    <cellStyle name="Обычный 15 11 2 2 2 2 2" xfId="1470"/>
    <cellStyle name="Обычный 15 11 2 2 2 2 2 2" xfId="1471"/>
    <cellStyle name="Обычный 15 11 2 2 2 2 3" xfId="1472"/>
    <cellStyle name="Обычный 15 11 2 2 2 3" xfId="1473"/>
    <cellStyle name="Обычный 15 11 2 2 2 3 2" xfId="1474"/>
    <cellStyle name="Обычный 15 11 2 2 2 4" xfId="1475"/>
    <cellStyle name="Обычный 15 11 2 2 3" xfId="1476"/>
    <cellStyle name="Обычный 15 11 2 2 3 2" xfId="1477"/>
    <cellStyle name="Обычный 15 11 2 2 3 2 2" xfId="1478"/>
    <cellStyle name="Обычный 15 11 2 2 3 3" xfId="1479"/>
    <cellStyle name="Обычный 15 11 2 2 4" xfId="1480"/>
    <cellStyle name="Обычный 15 11 2 2 4 2" xfId="1481"/>
    <cellStyle name="Обычный 15 11 2 2 5" xfId="1482"/>
    <cellStyle name="Обычный 15 11 2 3" xfId="1483"/>
    <cellStyle name="Обычный 15 11 2 3 2" xfId="1484"/>
    <cellStyle name="Обычный 15 11 2 3 2 2" xfId="1485"/>
    <cellStyle name="Обычный 15 11 2 3 2 2 2" xfId="1486"/>
    <cellStyle name="Обычный 15 11 2 3 2 2 2 2" xfId="1487"/>
    <cellStyle name="Обычный 15 11 2 3 2 2 3" xfId="1488"/>
    <cellStyle name="Обычный 15 11 2 3 2 3" xfId="1489"/>
    <cellStyle name="Обычный 15 11 2 3 2 3 2" xfId="1490"/>
    <cellStyle name="Обычный 15 11 2 3 2 4" xfId="1491"/>
    <cellStyle name="Обычный 15 11 2 3 3" xfId="1492"/>
    <cellStyle name="Обычный 15 11 2 3 3 2" xfId="1493"/>
    <cellStyle name="Обычный 15 11 2 3 3 2 2" xfId="1494"/>
    <cellStyle name="Обычный 15 11 2 3 3 3" xfId="1495"/>
    <cellStyle name="Обычный 15 11 2 3 4" xfId="1496"/>
    <cellStyle name="Обычный 15 11 2 3 4 2" xfId="1497"/>
    <cellStyle name="Обычный 15 11 2 3 5" xfId="1498"/>
    <cellStyle name="Обычный 15 11 2 4" xfId="1499"/>
    <cellStyle name="Обычный 15 11 2 4 2" xfId="1500"/>
    <cellStyle name="Обычный 15 11 2 4 2 2" xfId="1501"/>
    <cellStyle name="Обычный 15 11 2 4 2 2 2" xfId="1502"/>
    <cellStyle name="Обычный 15 11 2 4 2 3" xfId="1503"/>
    <cellStyle name="Обычный 15 11 2 4 3" xfId="1504"/>
    <cellStyle name="Обычный 15 11 2 4 3 2" xfId="1505"/>
    <cellStyle name="Обычный 15 11 2 4 4" xfId="1506"/>
    <cellStyle name="Обычный 15 11 2 5" xfId="1507"/>
    <cellStyle name="Обычный 15 11 2 5 2" xfId="1508"/>
    <cellStyle name="Обычный 15 11 2 5 2 2" xfId="1509"/>
    <cellStyle name="Обычный 15 11 2 5 3" xfId="1510"/>
    <cellStyle name="Обычный 15 11 2 6" xfId="1511"/>
    <cellStyle name="Обычный 15 11 2 6 2" xfId="1512"/>
    <cellStyle name="Обычный 15 11 2 7" xfId="1513"/>
    <cellStyle name="Обычный 15 11 3" xfId="1514"/>
    <cellStyle name="Обычный 15 11 3 2" xfId="1515"/>
    <cellStyle name="Обычный 15 11 3 2 2" xfId="1516"/>
    <cellStyle name="Обычный 15 11 3 2 2 2" xfId="1517"/>
    <cellStyle name="Обычный 15 11 3 2 2 2 2" xfId="1518"/>
    <cellStyle name="Обычный 15 11 3 2 2 3" xfId="1519"/>
    <cellStyle name="Обычный 15 11 3 2 3" xfId="1520"/>
    <cellStyle name="Обычный 15 11 3 2 3 2" xfId="1521"/>
    <cellStyle name="Обычный 15 11 3 2 4" xfId="1522"/>
    <cellStyle name="Обычный 15 11 3 3" xfId="1523"/>
    <cellStyle name="Обычный 15 11 3 3 2" xfId="1524"/>
    <cellStyle name="Обычный 15 11 3 3 2 2" xfId="1525"/>
    <cellStyle name="Обычный 15 11 3 3 3" xfId="1526"/>
    <cellStyle name="Обычный 15 11 3 4" xfId="1527"/>
    <cellStyle name="Обычный 15 11 3 4 2" xfId="1528"/>
    <cellStyle name="Обычный 15 11 3 5" xfId="1529"/>
    <cellStyle name="Обычный 15 11 4" xfId="1530"/>
    <cellStyle name="Обычный 15 11 4 2" xfId="1531"/>
    <cellStyle name="Обычный 15 11 4 2 2" xfId="1532"/>
    <cellStyle name="Обычный 15 11 4 2 2 2" xfId="1533"/>
    <cellStyle name="Обычный 15 11 4 2 2 2 2" xfId="1534"/>
    <cellStyle name="Обычный 15 11 4 2 2 3" xfId="1535"/>
    <cellStyle name="Обычный 15 11 4 2 3" xfId="1536"/>
    <cellStyle name="Обычный 15 11 4 2 3 2" xfId="1537"/>
    <cellStyle name="Обычный 15 11 4 2 4" xfId="1538"/>
    <cellStyle name="Обычный 15 11 4 3" xfId="1539"/>
    <cellStyle name="Обычный 15 11 4 3 2" xfId="1540"/>
    <cellStyle name="Обычный 15 11 4 3 2 2" xfId="1541"/>
    <cellStyle name="Обычный 15 11 4 3 3" xfId="1542"/>
    <cellStyle name="Обычный 15 11 4 4" xfId="1543"/>
    <cellStyle name="Обычный 15 11 4 4 2" xfId="1544"/>
    <cellStyle name="Обычный 15 11 4 5" xfId="1545"/>
    <cellStyle name="Обычный 15 11 5" xfId="1546"/>
    <cellStyle name="Обычный 15 11 5 2" xfId="1547"/>
    <cellStyle name="Обычный 15 11 5 2 2" xfId="1548"/>
    <cellStyle name="Обычный 15 11 5 2 2 2" xfId="1549"/>
    <cellStyle name="Обычный 15 11 5 2 3" xfId="1550"/>
    <cellStyle name="Обычный 15 11 5 3" xfId="1551"/>
    <cellStyle name="Обычный 15 11 5 3 2" xfId="1552"/>
    <cellStyle name="Обычный 15 11 5 4" xfId="1553"/>
    <cellStyle name="Обычный 15 11 6" xfId="1554"/>
    <cellStyle name="Обычный 15 11 6 2" xfId="1555"/>
    <cellStyle name="Обычный 15 11 6 2 2" xfId="1556"/>
    <cellStyle name="Обычный 15 11 6 3" xfId="1557"/>
    <cellStyle name="Обычный 15 11 7" xfId="1558"/>
    <cellStyle name="Обычный 15 11 7 2" xfId="1559"/>
    <cellStyle name="Обычный 15 11 8" xfId="1560"/>
    <cellStyle name="Обычный 15 12" xfId="1561"/>
    <cellStyle name="Обычный 15 12 2" xfId="1562"/>
    <cellStyle name="Обычный 15 12 2 2" xfId="1563"/>
    <cellStyle name="Обычный 15 12 2 2 2" xfId="1564"/>
    <cellStyle name="Обычный 15 12 2 2 2 2" xfId="1565"/>
    <cellStyle name="Обычный 15 12 2 2 2 2 2" xfId="1566"/>
    <cellStyle name="Обычный 15 12 2 2 2 2 2 2" xfId="1567"/>
    <cellStyle name="Обычный 15 12 2 2 2 2 3" xfId="1568"/>
    <cellStyle name="Обычный 15 12 2 2 2 3" xfId="1569"/>
    <cellStyle name="Обычный 15 12 2 2 2 3 2" xfId="1570"/>
    <cellStyle name="Обычный 15 12 2 2 2 4" xfId="1571"/>
    <cellStyle name="Обычный 15 12 2 2 3" xfId="1572"/>
    <cellStyle name="Обычный 15 12 2 2 3 2" xfId="1573"/>
    <cellStyle name="Обычный 15 12 2 2 3 2 2" xfId="1574"/>
    <cellStyle name="Обычный 15 12 2 2 3 3" xfId="1575"/>
    <cellStyle name="Обычный 15 12 2 2 4" xfId="1576"/>
    <cellStyle name="Обычный 15 12 2 2 4 2" xfId="1577"/>
    <cellStyle name="Обычный 15 12 2 2 5" xfId="1578"/>
    <cellStyle name="Обычный 15 12 2 3" xfId="1579"/>
    <cellStyle name="Обычный 15 12 2 3 2" xfId="1580"/>
    <cellStyle name="Обычный 15 12 2 3 2 2" xfId="1581"/>
    <cellStyle name="Обычный 15 12 2 3 2 2 2" xfId="1582"/>
    <cellStyle name="Обычный 15 12 2 3 2 2 2 2" xfId="1583"/>
    <cellStyle name="Обычный 15 12 2 3 2 2 3" xfId="1584"/>
    <cellStyle name="Обычный 15 12 2 3 2 3" xfId="1585"/>
    <cellStyle name="Обычный 15 12 2 3 2 3 2" xfId="1586"/>
    <cellStyle name="Обычный 15 12 2 3 2 4" xfId="1587"/>
    <cellStyle name="Обычный 15 12 2 3 3" xfId="1588"/>
    <cellStyle name="Обычный 15 12 2 3 3 2" xfId="1589"/>
    <cellStyle name="Обычный 15 12 2 3 3 2 2" xfId="1590"/>
    <cellStyle name="Обычный 15 12 2 3 3 3" xfId="1591"/>
    <cellStyle name="Обычный 15 12 2 3 4" xfId="1592"/>
    <cellStyle name="Обычный 15 12 2 3 4 2" xfId="1593"/>
    <cellStyle name="Обычный 15 12 2 3 5" xfId="1594"/>
    <cellStyle name="Обычный 15 12 2 4" xfId="1595"/>
    <cellStyle name="Обычный 15 12 2 4 2" xfId="1596"/>
    <cellStyle name="Обычный 15 12 2 4 2 2" xfId="1597"/>
    <cellStyle name="Обычный 15 12 2 4 2 2 2" xfId="1598"/>
    <cellStyle name="Обычный 15 12 2 4 2 3" xfId="1599"/>
    <cellStyle name="Обычный 15 12 2 4 3" xfId="1600"/>
    <cellStyle name="Обычный 15 12 2 4 3 2" xfId="1601"/>
    <cellStyle name="Обычный 15 12 2 4 4" xfId="1602"/>
    <cellStyle name="Обычный 15 12 2 5" xfId="1603"/>
    <cellStyle name="Обычный 15 12 2 5 2" xfId="1604"/>
    <cellStyle name="Обычный 15 12 2 5 2 2" xfId="1605"/>
    <cellStyle name="Обычный 15 12 2 5 3" xfId="1606"/>
    <cellStyle name="Обычный 15 12 2 6" xfId="1607"/>
    <cellStyle name="Обычный 15 12 2 6 2" xfId="1608"/>
    <cellStyle name="Обычный 15 12 2 7" xfId="1609"/>
    <cellStyle name="Обычный 15 12 3" xfId="1610"/>
    <cellStyle name="Обычный 15 12 3 2" xfId="1611"/>
    <cellStyle name="Обычный 15 12 3 2 2" xfId="1612"/>
    <cellStyle name="Обычный 15 12 3 2 2 2" xfId="1613"/>
    <cellStyle name="Обычный 15 12 3 2 2 2 2" xfId="1614"/>
    <cellStyle name="Обычный 15 12 3 2 2 3" xfId="1615"/>
    <cellStyle name="Обычный 15 12 3 2 3" xfId="1616"/>
    <cellStyle name="Обычный 15 12 3 2 3 2" xfId="1617"/>
    <cellStyle name="Обычный 15 12 3 2 4" xfId="1618"/>
    <cellStyle name="Обычный 15 12 3 3" xfId="1619"/>
    <cellStyle name="Обычный 15 12 3 3 2" xfId="1620"/>
    <cellStyle name="Обычный 15 12 3 3 2 2" xfId="1621"/>
    <cellStyle name="Обычный 15 12 3 3 3" xfId="1622"/>
    <cellStyle name="Обычный 15 12 3 4" xfId="1623"/>
    <cellStyle name="Обычный 15 12 3 4 2" xfId="1624"/>
    <cellStyle name="Обычный 15 12 3 5" xfId="1625"/>
    <cellStyle name="Обычный 15 12 4" xfId="1626"/>
    <cellStyle name="Обычный 15 12 4 2" xfId="1627"/>
    <cellStyle name="Обычный 15 12 4 2 2" xfId="1628"/>
    <cellStyle name="Обычный 15 12 4 2 2 2" xfId="1629"/>
    <cellStyle name="Обычный 15 12 4 2 2 2 2" xfId="1630"/>
    <cellStyle name="Обычный 15 12 4 2 2 3" xfId="1631"/>
    <cellStyle name="Обычный 15 12 4 2 3" xfId="1632"/>
    <cellStyle name="Обычный 15 12 4 2 3 2" xfId="1633"/>
    <cellStyle name="Обычный 15 12 4 2 4" xfId="1634"/>
    <cellStyle name="Обычный 15 12 4 3" xfId="1635"/>
    <cellStyle name="Обычный 15 12 4 3 2" xfId="1636"/>
    <cellStyle name="Обычный 15 12 4 3 2 2" xfId="1637"/>
    <cellStyle name="Обычный 15 12 4 3 3" xfId="1638"/>
    <cellStyle name="Обычный 15 12 4 4" xfId="1639"/>
    <cellStyle name="Обычный 15 12 4 4 2" xfId="1640"/>
    <cellStyle name="Обычный 15 12 4 5" xfId="1641"/>
    <cellStyle name="Обычный 15 12 5" xfId="1642"/>
    <cellStyle name="Обычный 15 12 5 2" xfId="1643"/>
    <cellStyle name="Обычный 15 12 5 2 2" xfId="1644"/>
    <cellStyle name="Обычный 15 12 5 2 2 2" xfId="1645"/>
    <cellStyle name="Обычный 15 12 5 2 3" xfId="1646"/>
    <cellStyle name="Обычный 15 12 5 3" xfId="1647"/>
    <cellStyle name="Обычный 15 12 5 3 2" xfId="1648"/>
    <cellStyle name="Обычный 15 12 5 4" xfId="1649"/>
    <cellStyle name="Обычный 15 12 6" xfId="1650"/>
    <cellStyle name="Обычный 15 12 6 2" xfId="1651"/>
    <cellStyle name="Обычный 15 12 6 2 2" xfId="1652"/>
    <cellStyle name="Обычный 15 12 6 3" xfId="1653"/>
    <cellStyle name="Обычный 15 12 7" xfId="1654"/>
    <cellStyle name="Обычный 15 12 7 2" xfId="1655"/>
    <cellStyle name="Обычный 15 12 8" xfId="1656"/>
    <cellStyle name="Обычный 15 13" xfId="1657"/>
    <cellStyle name="Обычный 15 13 2" xfId="1658"/>
    <cellStyle name="Обычный 15 13 2 2" xfId="1659"/>
    <cellStyle name="Обычный 15 13 2 2 2" xfId="1660"/>
    <cellStyle name="Обычный 15 13 2 2 2 2" xfId="1661"/>
    <cellStyle name="Обычный 15 13 2 2 2 2 2" xfId="1662"/>
    <cellStyle name="Обычный 15 13 2 2 2 2 2 2" xfId="1663"/>
    <cellStyle name="Обычный 15 13 2 2 2 2 3" xfId="1664"/>
    <cellStyle name="Обычный 15 13 2 2 2 3" xfId="1665"/>
    <cellStyle name="Обычный 15 13 2 2 2 3 2" xfId="1666"/>
    <cellStyle name="Обычный 15 13 2 2 2 4" xfId="1667"/>
    <cellStyle name="Обычный 15 13 2 2 3" xfId="1668"/>
    <cellStyle name="Обычный 15 13 2 2 3 2" xfId="1669"/>
    <cellStyle name="Обычный 15 13 2 2 3 2 2" xfId="1670"/>
    <cellStyle name="Обычный 15 13 2 2 3 3" xfId="1671"/>
    <cellStyle name="Обычный 15 13 2 2 4" xfId="1672"/>
    <cellStyle name="Обычный 15 13 2 2 4 2" xfId="1673"/>
    <cellStyle name="Обычный 15 13 2 2 5" xfId="1674"/>
    <cellStyle name="Обычный 15 13 2 3" xfId="1675"/>
    <cellStyle name="Обычный 15 13 2 3 2" xfId="1676"/>
    <cellStyle name="Обычный 15 13 2 3 2 2" xfId="1677"/>
    <cellStyle name="Обычный 15 13 2 3 2 2 2" xfId="1678"/>
    <cellStyle name="Обычный 15 13 2 3 2 2 2 2" xfId="1679"/>
    <cellStyle name="Обычный 15 13 2 3 2 2 3" xfId="1680"/>
    <cellStyle name="Обычный 15 13 2 3 2 3" xfId="1681"/>
    <cellStyle name="Обычный 15 13 2 3 2 3 2" xfId="1682"/>
    <cellStyle name="Обычный 15 13 2 3 2 4" xfId="1683"/>
    <cellStyle name="Обычный 15 13 2 3 3" xfId="1684"/>
    <cellStyle name="Обычный 15 13 2 3 3 2" xfId="1685"/>
    <cellStyle name="Обычный 15 13 2 3 3 2 2" xfId="1686"/>
    <cellStyle name="Обычный 15 13 2 3 3 3" xfId="1687"/>
    <cellStyle name="Обычный 15 13 2 3 4" xfId="1688"/>
    <cellStyle name="Обычный 15 13 2 3 4 2" xfId="1689"/>
    <cellStyle name="Обычный 15 13 2 3 5" xfId="1690"/>
    <cellStyle name="Обычный 15 13 2 4" xfId="1691"/>
    <cellStyle name="Обычный 15 13 2 4 2" xfId="1692"/>
    <cellStyle name="Обычный 15 13 2 4 2 2" xfId="1693"/>
    <cellStyle name="Обычный 15 13 2 4 2 2 2" xfId="1694"/>
    <cellStyle name="Обычный 15 13 2 4 2 3" xfId="1695"/>
    <cellStyle name="Обычный 15 13 2 4 3" xfId="1696"/>
    <cellStyle name="Обычный 15 13 2 4 3 2" xfId="1697"/>
    <cellStyle name="Обычный 15 13 2 4 4" xfId="1698"/>
    <cellStyle name="Обычный 15 13 2 5" xfId="1699"/>
    <cellStyle name="Обычный 15 13 2 5 2" xfId="1700"/>
    <cellStyle name="Обычный 15 13 2 5 2 2" xfId="1701"/>
    <cellStyle name="Обычный 15 13 2 5 3" xfId="1702"/>
    <cellStyle name="Обычный 15 13 2 6" xfId="1703"/>
    <cellStyle name="Обычный 15 13 2 6 2" xfId="1704"/>
    <cellStyle name="Обычный 15 13 2 7" xfId="1705"/>
    <cellStyle name="Обычный 15 13 3" xfId="1706"/>
    <cellStyle name="Обычный 15 13 3 2" xfId="1707"/>
    <cellStyle name="Обычный 15 13 3 2 2" xfId="1708"/>
    <cellStyle name="Обычный 15 13 3 2 2 2" xfId="1709"/>
    <cellStyle name="Обычный 15 13 3 2 2 2 2" xfId="1710"/>
    <cellStyle name="Обычный 15 13 3 2 2 3" xfId="1711"/>
    <cellStyle name="Обычный 15 13 3 2 3" xfId="1712"/>
    <cellStyle name="Обычный 15 13 3 2 3 2" xfId="1713"/>
    <cellStyle name="Обычный 15 13 3 2 4" xfId="1714"/>
    <cellStyle name="Обычный 15 13 3 3" xfId="1715"/>
    <cellStyle name="Обычный 15 13 3 3 2" xfId="1716"/>
    <cellStyle name="Обычный 15 13 3 3 2 2" xfId="1717"/>
    <cellStyle name="Обычный 15 13 3 3 3" xfId="1718"/>
    <cellStyle name="Обычный 15 13 3 4" xfId="1719"/>
    <cellStyle name="Обычный 15 13 3 4 2" xfId="1720"/>
    <cellStyle name="Обычный 15 13 3 5" xfId="1721"/>
    <cellStyle name="Обычный 15 13 4" xfId="1722"/>
    <cellStyle name="Обычный 15 13 4 2" xfId="1723"/>
    <cellStyle name="Обычный 15 13 4 2 2" xfId="1724"/>
    <cellStyle name="Обычный 15 13 4 2 2 2" xfId="1725"/>
    <cellStyle name="Обычный 15 13 4 2 2 2 2" xfId="1726"/>
    <cellStyle name="Обычный 15 13 4 2 2 3" xfId="1727"/>
    <cellStyle name="Обычный 15 13 4 2 3" xfId="1728"/>
    <cellStyle name="Обычный 15 13 4 2 3 2" xfId="1729"/>
    <cellStyle name="Обычный 15 13 4 2 4" xfId="1730"/>
    <cellStyle name="Обычный 15 13 4 3" xfId="1731"/>
    <cellStyle name="Обычный 15 13 4 3 2" xfId="1732"/>
    <cellStyle name="Обычный 15 13 4 3 2 2" xfId="1733"/>
    <cellStyle name="Обычный 15 13 4 3 3" xfId="1734"/>
    <cellStyle name="Обычный 15 13 4 4" xfId="1735"/>
    <cellStyle name="Обычный 15 13 4 4 2" xfId="1736"/>
    <cellStyle name="Обычный 15 13 4 5" xfId="1737"/>
    <cellStyle name="Обычный 15 13 5" xfId="1738"/>
    <cellStyle name="Обычный 15 13 5 2" xfId="1739"/>
    <cellStyle name="Обычный 15 13 5 2 2" xfId="1740"/>
    <cellStyle name="Обычный 15 13 5 2 2 2" xfId="1741"/>
    <cellStyle name="Обычный 15 13 5 2 3" xfId="1742"/>
    <cellStyle name="Обычный 15 13 5 3" xfId="1743"/>
    <cellStyle name="Обычный 15 13 5 3 2" xfId="1744"/>
    <cellStyle name="Обычный 15 13 5 4" xfId="1745"/>
    <cellStyle name="Обычный 15 13 6" xfId="1746"/>
    <cellStyle name="Обычный 15 13 6 2" xfId="1747"/>
    <cellStyle name="Обычный 15 13 6 2 2" xfId="1748"/>
    <cellStyle name="Обычный 15 13 6 3" xfId="1749"/>
    <cellStyle name="Обычный 15 13 7" xfId="1750"/>
    <cellStyle name="Обычный 15 13 7 2" xfId="1751"/>
    <cellStyle name="Обычный 15 13 8" xfId="1752"/>
    <cellStyle name="Обычный 15 14" xfId="1753"/>
    <cellStyle name="Обычный 15 14 2" xfId="1754"/>
    <cellStyle name="Обычный 15 14 2 2" xfId="1755"/>
    <cellStyle name="Обычный 15 14 2 2 2" xfId="1756"/>
    <cellStyle name="Обычный 15 14 2 2 2 2" xfId="1757"/>
    <cellStyle name="Обычный 15 14 2 2 2 2 2" xfId="1758"/>
    <cellStyle name="Обычный 15 14 2 2 2 2 2 2" xfId="1759"/>
    <cellStyle name="Обычный 15 14 2 2 2 2 3" xfId="1760"/>
    <cellStyle name="Обычный 15 14 2 2 2 3" xfId="1761"/>
    <cellStyle name="Обычный 15 14 2 2 2 3 2" xfId="1762"/>
    <cellStyle name="Обычный 15 14 2 2 2 4" xfId="1763"/>
    <cellStyle name="Обычный 15 14 2 2 3" xfId="1764"/>
    <cellStyle name="Обычный 15 14 2 2 3 2" xfId="1765"/>
    <cellStyle name="Обычный 15 14 2 2 3 2 2" xfId="1766"/>
    <cellStyle name="Обычный 15 14 2 2 3 3" xfId="1767"/>
    <cellStyle name="Обычный 15 14 2 2 4" xfId="1768"/>
    <cellStyle name="Обычный 15 14 2 2 4 2" xfId="1769"/>
    <cellStyle name="Обычный 15 14 2 2 5" xfId="1770"/>
    <cellStyle name="Обычный 15 14 2 3" xfId="1771"/>
    <cellStyle name="Обычный 15 14 2 3 2" xfId="1772"/>
    <cellStyle name="Обычный 15 14 2 3 2 2" xfId="1773"/>
    <cellStyle name="Обычный 15 14 2 3 2 2 2" xfId="1774"/>
    <cellStyle name="Обычный 15 14 2 3 2 2 2 2" xfId="1775"/>
    <cellStyle name="Обычный 15 14 2 3 2 2 3" xfId="1776"/>
    <cellStyle name="Обычный 15 14 2 3 2 3" xfId="1777"/>
    <cellStyle name="Обычный 15 14 2 3 2 3 2" xfId="1778"/>
    <cellStyle name="Обычный 15 14 2 3 2 4" xfId="1779"/>
    <cellStyle name="Обычный 15 14 2 3 3" xfId="1780"/>
    <cellStyle name="Обычный 15 14 2 3 3 2" xfId="1781"/>
    <cellStyle name="Обычный 15 14 2 3 3 2 2" xfId="1782"/>
    <cellStyle name="Обычный 15 14 2 3 3 3" xfId="1783"/>
    <cellStyle name="Обычный 15 14 2 3 4" xfId="1784"/>
    <cellStyle name="Обычный 15 14 2 3 4 2" xfId="1785"/>
    <cellStyle name="Обычный 15 14 2 3 5" xfId="1786"/>
    <cellStyle name="Обычный 15 14 2 4" xfId="1787"/>
    <cellStyle name="Обычный 15 14 2 4 2" xfId="1788"/>
    <cellStyle name="Обычный 15 14 2 4 2 2" xfId="1789"/>
    <cellStyle name="Обычный 15 14 2 4 2 2 2" xfId="1790"/>
    <cellStyle name="Обычный 15 14 2 4 2 3" xfId="1791"/>
    <cellStyle name="Обычный 15 14 2 4 3" xfId="1792"/>
    <cellStyle name="Обычный 15 14 2 4 3 2" xfId="1793"/>
    <cellStyle name="Обычный 15 14 2 4 4" xfId="1794"/>
    <cellStyle name="Обычный 15 14 2 5" xfId="1795"/>
    <cellStyle name="Обычный 15 14 2 5 2" xfId="1796"/>
    <cellStyle name="Обычный 15 14 2 5 2 2" xfId="1797"/>
    <cellStyle name="Обычный 15 14 2 5 3" xfId="1798"/>
    <cellStyle name="Обычный 15 14 2 6" xfId="1799"/>
    <cellStyle name="Обычный 15 14 2 6 2" xfId="1800"/>
    <cellStyle name="Обычный 15 14 2 7" xfId="1801"/>
    <cellStyle name="Обычный 15 14 3" xfId="1802"/>
    <cellStyle name="Обычный 15 14 3 2" xfId="1803"/>
    <cellStyle name="Обычный 15 14 3 2 2" xfId="1804"/>
    <cellStyle name="Обычный 15 14 3 2 2 2" xfId="1805"/>
    <cellStyle name="Обычный 15 14 3 2 2 2 2" xfId="1806"/>
    <cellStyle name="Обычный 15 14 3 2 2 3" xfId="1807"/>
    <cellStyle name="Обычный 15 14 3 2 3" xfId="1808"/>
    <cellStyle name="Обычный 15 14 3 2 3 2" xfId="1809"/>
    <cellStyle name="Обычный 15 14 3 2 4" xfId="1810"/>
    <cellStyle name="Обычный 15 14 3 3" xfId="1811"/>
    <cellStyle name="Обычный 15 14 3 3 2" xfId="1812"/>
    <cellStyle name="Обычный 15 14 3 3 2 2" xfId="1813"/>
    <cellStyle name="Обычный 15 14 3 3 3" xfId="1814"/>
    <cellStyle name="Обычный 15 14 3 4" xfId="1815"/>
    <cellStyle name="Обычный 15 14 3 4 2" xfId="1816"/>
    <cellStyle name="Обычный 15 14 3 5" xfId="1817"/>
    <cellStyle name="Обычный 15 14 4" xfId="1818"/>
    <cellStyle name="Обычный 15 14 4 2" xfId="1819"/>
    <cellStyle name="Обычный 15 14 4 2 2" xfId="1820"/>
    <cellStyle name="Обычный 15 14 4 2 2 2" xfId="1821"/>
    <cellStyle name="Обычный 15 14 4 2 2 2 2" xfId="1822"/>
    <cellStyle name="Обычный 15 14 4 2 2 3" xfId="1823"/>
    <cellStyle name="Обычный 15 14 4 2 3" xfId="1824"/>
    <cellStyle name="Обычный 15 14 4 2 3 2" xfId="1825"/>
    <cellStyle name="Обычный 15 14 4 2 4" xfId="1826"/>
    <cellStyle name="Обычный 15 14 4 3" xfId="1827"/>
    <cellStyle name="Обычный 15 14 4 3 2" xfId="1828"/>
    <cellStyle name="Обычный 15 14 4 3 2 2" xfId="1829"/>
    <cellStyle name="Обычный 15 14 4 3 3" xfId="1830"/>
    <cellStyle name="Обычный 15 14 4 4" xfId="1831"/>
    <cellStyle name="Обычный 15 14 4 4 2" xfId="1832"/>
    <cellStyle name="Обычный 15 14 4 5" xfId="1833"/>
    <cellStyle name="Обычный 15 14 5" xfId="1834"/>
    <cellStyle name="Обычный 15 14 5 2" xfId="1835"/>
    <cellStyle name="Обычный 15 14 5 2 2" xfId="1836"/>
    <cellStyle name="Обычный 15 14 5 2 2 2" xfId="1837"/>
    <cellStyle name="Обычный 15 14 5 2 3" xfId="1838"/>
    <cellStyle name="Обычный 15 14 5 3" xfId="1839"/>
    <cellStyle name="Обычный 15 14 5 3 2" xfId="1840"/>
    <cellStyle name="Обычный 15 14 5 4" xfId="1841"/>
    <cellStyle name="Обычный 15 14 6" xfId="1842"/>
    <cellStyle name="Обычный 15 14 6 2" xfId="1843"/>
    <cellStyle name="Обычный 15 14 6 2 2" xfId="1844"/>
    <cellStyle name="Обычный 15 14 6 3" xfId="1845"/>
    <cellStyle name="Обычный 15 14 7" xfId="1846"/>
    <cellStyle name="Обычный 15 14 7 2" xfId="1847"/>
    <cellStyle name="Обычный 15 14 8" xfId="1848"/>
    <cellStyle name="Обычный 15 15" xfId="1849"/>
    <cellStyle name="Обычный 15 15 2" xfId="1850"/>
    <cellStyle name="Обычный 15 15 2 2" xfId="1851"/>
    <cellStyle name="Обычный 15 15 2 2 2" xfId="1852"/>
    <cellStyle name="Обычный 15 15 2 2 2 2" xfId="1853"/>
    <cellStyle name="Обычный 15 15 2 2 2 2 2" xfId="1854"/>
    <cellStyle name="Обычный 15 15 2 2 2 2 2 2" xfId="1855"/>
    <cellStyle name="Обычный 15 15 2 2 2 2 3" xfId="1856"/>
    <cellStyle name="Обычный 15 15 2 2 2 3" xfId="1857"/>
    <cellStyle name="Обычный 15 15 2 2 2 3 2" xfId="1858"/>
    <cellStyle name="Обычный 15 15 2 2 2 4" xfId="1859"/>
    <cellStyle name="Обычный 15 15 2 2 3" xfId="1860"/>
    <cellStyle name="Обычный 15 15 2 2 3 2" xfId="1861"/>
    <cellStyle name="Обычный 15 15 2 2 3 2 2" xfId="1862"/>
    <cellStyle name="Обычный 15 15 2 2 3 3" xfId="1863"/>
    <cellStyle name="Обычный 15 15 2 2 4" xfId="1864"/>
    <cellStyle name="Обычный 15 15 2 2 4 2" xfId="1865"/>
    <cellStyle name="Обычный 15 15 2 2 5" xfId="1866"/>
    <cellStyle name="Обычный 15 15 2 3" xfId="1867"/>
    <cellStyle name="Обычный 15 15 2 3 2" xfId="1868"/>
    <cellStyle name="Обычный 15 15 2 3 2 2" xfId="1869"/>
    <cellStyle name="Обычный 15 15 2 3 2 2 2" xfId="1870"/>
    <cellStyle name="Обычный 15 15 2 3 2 2 2 2" xfId="1871"/>
    <cellStyle name="Обычный 15 15 2 3 2 2 3" xfId="1872"/>
    <cellStyle name="Обычный 15 15 2 3 2 3" xfId="1873"/>
    <cellStyle name="Обычный 15 15 2 3 2 3 2" xfId="1874"/>
    <cellStyle name="Обычный 15 15 2 3 2 4" xfId="1875"/>
    <cellStyle name="Обычный 15 15 2 3 3" xfId="1876"/>
    <cellStyle name="Обычный 15 15 2 3 3 2" xfId="1877"/>
    <cellStyle name="Обычный 15 15 2 3 3 2 2" xfId="1878"/>
    <cellStyle name="Обычный 15 15 2 3 3 3" xfId="1879"/>
    <cellStyle name="Обычный 15 15 2 3 4" xfId="1880"/>
    <cellStyle name="Обычный 15 15 2 3 4 2" xfId="1881"/>
    <cellStyle name="Обычный 15 15 2 3 5" xfId="1882"/>
    <cellStyle name="Обычный 15 15 2 4" xfId="1883"/>
    <cellStyle name="Обычный 15 15 2 4 2" xfId="1884"/>
    <cellStyle name="Обычный 15 15 2 4 2 2" xfId="1885"/>
    <cellStyle name="Обычный 15 15 2 4 2 2 2" xfId="1886"/>
    <cellStyle name="Обычный 15 15 2 4 2 3" xfId="1887"/>
    <cellStyle name="Обычный 15 15 2 4 3" xfId="1888"/>
    <cellStyle name="Обычный 15 15 2 4 3 2" xfId="1889"/>
    <cellStyle name="Обычный 15 15 2 4 4" xfId="1890"/>
    <cellStyle name="Обычный 15 15 2 5" xfId="1891"/>
    <cellStyle name="Обычный 15 15 2 5 2" xfId="1892"/>
    <cellStyle name="Обычный 15 15 2 5 2 2" xfId="1893"/>
    <cellStyle name="Обычный 15 15 2 5 3" xfId="1894"/>
    <cellStyle name="Обычный 15 15 2 6" xfId="1895"/>
    <cellStyle name="Обычный 15 15 2 6 2" xfId="1896"/>
    <cellStyle name="Обычный 15 15 2 7" xfId="1897"/>
    <cellStyle name="Обычный 15 15 3" xfId="1898"/>
    <cellStyle name="Обычный 15 15 3 2" xfId="1899"/>
    <cellStyle name="Обычный 15 15 3 2 2" xfId="1900"/>
    <cellStyle name="Обычный 15 15 3 2 2 2" xfId="1901"/>
    <cellStyle name="Обычный 15 15 3 2 2 2 2" xfId="1902"/>
    <cellStyle name="Обычный 15 15 3 2 2 3" xfId="1903"/>
    <cellStyle name="Обычный 15 15 3 2 3" xfId="1904"/>
    <cellStyle name="Обычный 15 15 3 2 3 2" xfId="1905"/>
    <cellStyle name="Обычный 15 15 3 2 4" xfId="1906"/>
    <cellStyle name="Обычный 15 15 3 3" xfId="1907"/>
    <cellStyle name="Обычный 15 15 3 3 2" xfId="1908"/>
    <cellStyle name="Обычный 15 15 3 3 2 2" xfId="1909"/>
    <cellStyle name="Обычный 15 15 3 3 3" xfId="1910"/>
    <cellStyle name="Обычный 15 15 3 4" xfId="1911"/>
    <cellStyle name="Обычный 15 15 3 4 2" xfId="1912"/>
    <cellStyle name="Обычный 15 15 3 5" xfId="1913"/>
    <cellStyle name="Обычный 15 15 4" xfId="1914"/>
    <cellStyle name="Обычный 15 15 4 2" xfId="1915"/>
    <cellStyle name="Обычный 15 15 4 2 2" xfId="1916"/>
    <cellStyle name="Обычный 15 15 4 2 2 2" xfId="1917"/>
    <cellStyle name="Обычный 15 15 4 2 2 2 2" xfId="1918"/>
    <cellStyle name="Обычный 15 15 4 2 2 3" xfId="1919"/>
    <cellStyle name="Обычный 15 15 4 2 3" xfId="1920"/>
    <cellStyle name="Обычный 15 15 4 2 3 2" xfId="1921"/>
    <cellStyle name="Обычный 15 15 4 2 4" xfId="1922"/>
    <cellStyle name="Обычный 15 15 4 3" xfId="1923"/>
    <cellStyle name="Обычный 15 15 4 3 2" xfId="1924"/>
    <cellStyle name="Обычный 15 15 4 3 2 2" xfId="1925"/>
    <cellStyle name="Обычный 15 15 4 3 3" xfId="1926"/>
    <cellStyle name="Обычный 15 15 4 4" xfId="1927"/>
    <cellStyle name="Обычный 15 15 4 4 2" xfId="1928"/>
    <cellStyle name="Обычный 15 15 4 5" xfId="1929"/>
    <cellStyle name="Обычный 15 15 5" xfId="1930"/>
    <cellStyle name="Обычный 15 15 5 2" xfId="1931"/>
    <cellStyle name="Обычный 15 15 5 2 2" xfId="1932"/>
    <cellStyle name="Обычный 15 15 5 2 2 2" xfId="1933"/>
    <cellStyle name="Обычный 15 15 5 2 3" xfId="1934"/>
    <cellStyle name="Обычный 15 15 5 3" xfId="1935"/>
    <cellStyle name="Обычный 15 15 5 3 2" xfId="1936"/>
    <cellStyle name="Обычный 15 15 5 4" xfId="1937"/>
    <cellStyle name="Обычный 15 15 6" xfId="1938"/>
    <cellStyle name="Обычный 15 15 6 2" xfId="1939"/>
    <cellStyle name="Обычный 15 15 6 2 2" xfId="1940"/>
    <cellStyle name="Обычный 15 15 6 3" xfId="1941"/>
    <cellStyle name="Обычный 15 15 7" xfId="1942"/>
    <cellStyle name="Обычный 15 15 7 2" xfId="1943"/>
    <cellStyle name="Обычный 15 15 8" xfId="1944"/>
    <cellStyle name="Обычный 15 16" xfId="1945"/>
    <cellStyle name="Обычный 15 16 2" xfId="1946"/>
    <cellStyle name="Обычный 15 16 2 2" xfId="1947"/>
    <cellStyle name="Обычный 15 16 2 2 2" xfId="1948"/>
    <cellStyle name="Обычный 15 16 2 2 2 2" xfId="1949"/>
    <cellStyle name="Обычный 15 16 2 2 2 2 2" xfId="1950"/>
    <cellStyle name="Обычный 15 16 2 2 2 2 2 2" xfId="1951"/>
    <cellStyle name="Обычный 15 16 2 2 2 2 3" xfId="1952"/>
    <cellStyle name="Обычный 15 16 2 2 2 3" xfId="1953"/>
    <cellStyle name="Обычный 15 16 2 2 2 3 2" xfId="1954"/>
    <cellStyle name="Обычный 15 16 2 2 2 4" xfId="1955"/>
    <cellStyle name="Обычный 15 16 2 2 3" xfId="1956"/>
    <cellStyle name="Обычный 15 16 2 2 3 2" xfId="1957"/>
    <cellStyle name="Обычный 15 16 2 2 3 2 2" xfId="1958"/>
    <cellStyle name="Обычный 15 16 2 2 3 3" xfId="1959"/>
    <cellStyle name="Обычный 15 16 2 2 4" xfId="1960"/>
    <cellStyle name="Обычный 15 16 2 2 4 2" xfId="1961"/>
    <cellStyle name="Обычный 15 16 2 2 5" xfId="1962"/>
    <cellStyle name="Обычный 15 16 2 3" xfId="1963"/>
    <cellStyle name="Обычный 15 16 2 3 2" xfId="1964"/>
    <cellStyle name="Обычный 15 16 2 3 2 2" xfId="1965"/>
    <cellStyle name="Обычный 15 16 2 3 2 2 2" xfId="1966"/>
    <cellStyle name="Обычный 15 16 2 3 2 2 2 2" xfId="1967"/>
    <cellStyle name="Обычный 15 16 2 3 2 2 3" xfId="1968"/>
    <cellStyle name="Обычный 15 16 2 3 2 3" xfId="1969"/>
    <cellStyle name="Обычный 15 16 2 3 2 3 2" xfId="1970"/>
    <cellStyle name="Обычный 15 16 2 3 2 4" xfId="1971"/>
    <cellStyle name="Обычный 15 16 2 3 3" xfId="1972"/>
    <cellStyle name="Обычный 15 16 2 3 3 2" xfId="1973"/>
    <cellStyle name="Обычный 15 16 2 3 3 2 2" xfId="1974"/>
    <cellStyle name="Обычный 15 16 2 3 3 3" xfId="1975"/>
    <cellStyle name="Обычный 15 16 2 3 4" xfId="1976"/>
    <cellStyle name="Обычный 15 16 2 3 4 2" xfId="1977"/>
    <cellStyle name="Обычный 15 16 2 3 5" xfId="1978"/>
    <cellStyle name="Обычный 15 16 2 4" xfId="1979"/>
    <cellStyle name="Обычный 15 16 2 4 2" xfId="1980"/>
    <cellStyle name="Обычный 15 16 2 4 2 2" xfId="1981"/>
    <cellStyle name="Обычный 15 16 2 4 2 2 2" xfId="1982"/>
    <cellStyle name="Обычный 15 16 2 4 2 3" xfId="1983"/>
    <cellStyle name="Обычный 15 16 2 4 3" xfId="1984"/>
    <cellStyle name="Обычный 15 16 2 4 3 2" xfId="1985"/>
    <cellStyle name="Обычный 15 16 2 4 4" xfId="1986"/>
    <cellStyle name="Обычный 15 16 2 5" xfId="1987"/>
    <cellStyle name="Обычный 15 16 2 5 2" xfId="1988"/>
    <cellStyle name="Обычный 15 16 2 5 2 2" xfId="1989"/>
    <cellStyle name="Обычный 15 16 2 5 3" xfId="1990"/>
    <cellStyle name="Обычный 15 16 2 6" xfId="1991"/>
    <cellStyle name="Обычный 15 16 2 6 2" xfId="1992"/>
    <cellStyle name="Обычный 15 16 2 7" xfId="1993"/>
    <cellStyle name="Обычный 15 16 3" xfId="1994"/>
    <cellStyle name="Обычный 15 16 3 2" xfId="1995"/>
    <cellStyle name="Обычный 15 16 3 2 2" xfId="1996"/>
    <cellStyle name="Обычный 15 16 3 2 2 2" xfId="1997"/>
    <cellStyle name="Обычный 15 16 3 2 2 2 2" xfId="1998"/>
    <cellStyle name="Обычный 15 16 3 2 2 3" xfId="1999"/>
    <cellStyle name="Обычный 15 16 3 2 3" xfId="2000"/>
    <cellStyle name="Обычный 15 16 3 2 3 2" xfId="2001"/>
    <cellStyle name="Обычный 15 16 3 2 4" xfId="2002"/>
    <cellStyle name="Обычный 15 16 3 3" xfId="2003"/>
    <cellStyle name="Обычный 15 16 3 3 2" xfId="2004"/>
    <cellStyle name="Обычный 15 16 3 3 2 2" xfId="2005"/>
    <cellStyle name="Обычный 15 16 3 3 3" xfId="2006"/>
    <cellStyle name="Обычный 15 16 3 4" xfId="2007"/>
    <cellStyle name="Обычный 15 16 3 4 2" xfId="2008"/>
    <cellStyle name="Обычный 15 16 3 5" xfId="2009"/>
    <cellStyle name="Обычный 15 16 4" xfId="2010"/>
    <cellStyle name="Обычный 15 16 4 2" xfId="2011"/>
    <cellStyle name="Обычный 15 16 4 2 2" xfId="2012"/>
    <cellStyle name="Обычный 15 16 4 2 2 2" xfId="2013"/>
    <cellStyle name="Обычный 15 16 4 2 2 2 2" xfId="2014"/>
    <cellStyle name="Обычный 15 16 4 2 2 3" xfId="2015"/>
    <cellStyle name="Обычный 15 16 4 2 3" xfId="2016"/>
    <cellStyle name="Обычный 15 16 4 2 3 2" xfId="2017"/>
    <cellStyle name="Обычный 15 16 4 2 4" xfId="2018"/>
    <cellStyle name="Обычный 15 16 4 3" xfId="2019"/>
    <cellStyle name="Обычный 15 16 4 3 2" xfId="2020"/>
    <cellStyle name="Обычный 15 16 4 3 2 2" xfId="2021"/>
    <cellStyle name="Обычный 15 16 4 3 3" xfId="2022"/>
    <cellStyle name="Обычный 15 16 4 4" xfId="2023"/>
    <cellStyle name="Обычный 15 16 4 4 2" xfId="2024"/>
    <cellStyle name="Обычный 15 16 4 5" xfId="2025"/>
    <cellStyle name="Обычный 15 16 5" xfId="2026"/>
    <cellStyle name="Обычный 15 16 5 2" xfId="2027"/>
    <cellStyle name="Обычный 15 16 5 2 2" xfId="2028"/>
    <cellStyle name="Обычный 15 16 5 2 2 2" xfId="2029"/>
    <cellStyle name="Обычный 15 16 5 2 3" xfId="2030"/>
    <cellStyle name="Обычный 15 16 5 3" xfId="2031"/>
    <cellStyle name="Обычный 15 16 5 3 2" xfId="2032"/>
    <cellStyle name="Обычный 15 16 5 4" xfId="2033"/>
    <cellStyle name="Обычный 15 16 6" xfId="2034"/>
    <cellStyle name="Обычный 15 16 6 2" xfId="2035"/>
    <cellStyle name="Обычный 15 16 6 2 2" xfId="2036"/>
    <cellStyle name="Обычный 15 16 6 3" xfId="2037"/>
    <cellStyle name="Обычный 15 16 7" xfId="2038"/>
    <cellStyle name="Обычный 15 16 7 2" xfId="2039"/>
    <cellStyle name="Обычный 15 16 8" xfId="2040"/>
    <cellStyle name="Обычный 15 17" xfId="2041"/>
    <cellStyle name="Обычный 15 17 2" xfId="2042"/>
    <cellStyle name="Обычный 15 17 2 2" xfId="2043"/>
    <cellStyle name="Обычный 15 17 2 2 2" xfId="2044"/>
    <cellStyle name="Обычный 15 17 2 2 2 2" xfId="2045"/>
    <cellStyle name="Обычный 15 17 2 2 2 2 2" xfId="2046"/>
    <cellStyle name="Обычный 15 17 2 2 2 2 2 2" xfId="2047"/>
    <cellStyle name="Обычный 15 17 2 2 2 2 3" xfId="2048"/>
    <cellStyle name="Обычный 15 17 2 2 2 3" xfId="2049"/>
    <cellStyle name="Обычный 15 17 2 2 2 3 2" xfId="2050"/>
    <cellStyle name="Обычный 15 17 2 2 2 4" xfId="2051"/>
    <cellStyle name="Обычный 15 17 2 2 3" xfId="2052"/>
    <cellStyle name="Обычный 15 17 2 2 3 2" xfId="2053"/>
    <cellStyle name="Обычный 15 17 2 2 3 2 2" xfId="2054"/>
    <cellStyle name="Обычный 15 17 2 2 3 3" xfId="2055"/>
    <cellStyle name="Обычный 15 17 2 2 4" xfId="2056"/>
    <cellStyle name="Обычный 15 17 2 2 4 2" xfId="2057"/>
    <cellStyle name="Обычный 15 17 2 2 5" xfId="2058"/>
    <cellStyle name="Обычный 15 17 2 3" xfId="2059"/>
    <cellStyle name="Обычный 15 17 2 3 2" xfId="2060"/>
    <cellStyle name="Обычный 15 17 2 3 2 2" xfId="2061"/>
    <cellStyle name="Обычный 15 17 2 3 2 2 2" xfId="2062"/>
    <cellStyle name="Обычный 15 17 2 3 2 2 2 2" xfId="2063"/>
    <cellStyle name="Обычный 15 17 2 3 2 2 3" xfId="2064"/>
    <cellStyle name="Обычный 15 17 2 3 2 3" xfId="2065"/>
    <cellStyle name="Обычный 15 17 2 3 2 3 2" xfId="2066"/>
    <cellStyle name="Обычный 15 17 2 3 2 4" xfId="2067"/>
    <cellStyle name="Обычный 15 17 2 3 3" xfId="2068"/>
    <cellStyle name="Обычный 15 17 2 3 3 2" xfId="2069"/>
    <cellStyle name="Обычный 15 17 2 3 3 2 2" xfId="2070"/>
    <cellStyle name="Обычный 15 17 2 3 3 3" xfId="2071"/>
    <cellStyle name="Обычный 15 17 2 3 4" xfId="2072"/>
    <cellStyle name="Обычный 15 17 2 3 4 2" xfId="2073"/>
    <cellStyle name="Обычный 15 17 2 3 5" xfId="2074"/>
    <cellStyle name="Обычный 15 17 2 4" xfId="2075"/>
    <cellStyle name="Обычный 15 17 2 4 2" xfId="2076"/>
    <cellStyle name="Обычный 15 17 2 4 2 2" xfId="2077"/>
    <cellStyle name="Обычный 15 17 2 4 2 2 2" xfId="2078"/>
    <cellStyle name="Обычный 15 17 2 4 2 3" xfId="2079"/>
    <cellStyle name="Обычный 15 17 2 4 3" xfId="2080"/>
    <cellStyle name="Обычный 15 17 2 4 3 2" xfId="2081"/>
    <cellStyle name="Обычный 15 17 2 4 4" xfId="2082"/>
    <cellStyle name="Обычный 15 17 2 5" xfId="2083"/>
    <cellStyle name="Обычный 15 17 2 5 2" xfId="2084"/>
    <cellStyle name="Обычный 15 17 2 5 2 2" xfId="2085"/>
    <cellStyle name="Обычный 15 17 2 5 3" xfId="2086"/>
    <cellStyle name="Обычный 15 17 2 6" xfId="2087"/>
    <cellStyle name="Обычный 15 17 2 6 2" xfId="2088"/>
    <cellStyle name="Обычный 15 17 2 7" xfId="2089"/>
    <cellStyle name="Обычный 15 17 3" xfId="2090"/>
    <cellStyle name="Обычный 15 17 3 2" xfId="2091"/>
    <cellStyle name="Обычный 15 17 3 2 2" xfId="2092"/>
    <cellStyle name="Обычный 15 17 3 2 2 2" xfId="2093"/>
    <cellStyle name="Обычный 15 17 3 2 2 2 2" xfId="2094"/>
    <cellStyle name="Обычный 15 17 3 2 2 3" xfId="2095"/>
    <cellStyle name="Обычный 15 17 3 2 3" xfId="2096"/>
    <cellStyle name="Обычный 15 17 3 2 3 2" xfId="2097"/>
    <cellStyle name="Обычный 15 17 3 2 4" xfId="2098"/>
    <cellStyle name="Обычный 15 17 3 3" xfId="2099"/>
    <cellStyle name="Обычный 15 17 3 3 2" xfId="2100"/>
    <cellStyle name="Обычный 15 17 3 3 2 2" xfId="2101"/>
    <cellStyle name="Обычный 15 17 3 3 3" xfId="2102"/>
    <cellStyle name="Обычный 15 17 3 4" xfId="2103"/>
    <cellStyle name="Обычный 15 17 3 4 2" xfId="2104"/>
    <cellStyle name="Обычный 15 17 3 5" xfId="2105"/>
    <cellStyle name="Обычный 15 17 4" xfId="2106"/>
    <cellStyle name="Обычный 15 17 4 2" xfId="2107"/>
    <cellStyle name="Обычный 15 17 4 2 2" xfId="2108"/>
    <cellStyle name="Обычный 15 17 4 2 2 2" xfId="2109"/>
    <cellStyle name="Обычный 15 17 4 2 2 2 2" xfId="2110"/>
    <cellStyle name="Обычный 15 17 4 2 2 3" xfId="2111"/>
    <cellStyle name="Обычный 15 17 4 2 3" xfId="2112"/>
    <cellStyle name="Обычный 15 17 4 2 3 2" xfId="2113"/>
    <cellStyle name="Обычный 15 17 4 2 4" xfId="2114"/>
    <cellStyle name="Обычный 15 17 4 3" xfId="2115"/>
    <cellStyle name="Обычный 15 17 4 3 2" xfId="2116"/>
    <cellStyle name="Обычный 15 17 4 3 2 2" xfId="2117"/>
    <cellStyle name="Обычный 15 17 4 3 3" xfId="2118"/>
    <cellStyle name="Обычный 15 17 4 4" xfId="2119"/>
    <cellStyle name="Обычный 15 17 4 4 2" xfId="2120"/>
    <cellStyle name="Обычный 15 17 4 5" xfId="2121"/>
    <cellStyle name="Обычный 15 17 5" xfId="2122"/>
    <cellStyle name="Обычный 15 17 5 2" xfId="2123"/>
    <cellStyle name="Обычный 15 17 5 2 2" xfId="2124"/>
    <cellStyle name="Обычный 15 17 5 2 2 2" xfId="2125"/>
    <cellStyle name="Обычный 15 17 5 2 3" xfId="2126"/>
    <cellStyle name="Обычный 15 17 5 3" xfId="2127"/>
    <cellStyle name="Обычный 15 17 5 3 2" xfId="2128"/>
    <cellStyle name="Обычный 15 17 5 4" xfId="2129"/>
    <cellStyle name="Обычный 15 17 6" xfId="2130"/>
    <cellStyle name="Обычный 15 17 6 2" xfId="2131"/>
    <cellStyle name="Обычный 15 17 6 2 2" xfId="2132"/>
    <cellStyle name="Обычный 15 17 6 3" xfId="2133"/>
    <cellStyle name="Обычный 15 17 7" xfId="2134"/>
    <cellStyle name="Обычный 15 17 7 2" xfId="2135"/>
    <cellStyle name="Обычный 15 17 8" xfId="2136"/>
    <cellStyle name="Обычный 15 18" xfId="2137"/>
    <cellStyle name="Обычный 15 18 2" xfId="2138"/>
    <cellStyle name="Обычный 15 18 2 2" xfId="2139"/>
    <cellStyle name="Обычный 15 18 2 2 2" xfId="2140"/>
    <cellStyle name="Обычный 15 18 2 2 2 2" xfId="2141"/>
    <cellStyle name="Обычный 15 18 2 2 2 2 2" xfId="2142"/>
    <cellStyle name="Обычный 15 18 2 2 2 2 2 2" xfId="2143"/>
    <cellStyle name="Обычный 15 18 2 2 2 2 3" xfId="2144"/>
    <cellStyle name="Обычный 15 18 2 2 2 3" xfId="2145"/>
    <cellStyle name="Обычный 15 18 2 2 2 3 2" xfId="2146"/>
    <cellStyle name="Обычный 15 18 2 2 2 4" xfId="2147"/>
    <cellStyle name="Обычный 15 18 2 2 3" xfId="2148"/>
    <cellStyle name="Обычный 15 18 2 2 3 2" xfId="2149"/>
    <cellStyle name="Обычный 15 18 2 2 3 2 2" xfId="2150"/>
    <cellStyle name="Обычный 15 18 2 2 3 3" xfId="2151"/>
    <cellStyle name="Обычный 15 18 2 2 4" xfId="2152"/>
    <cellStyle name="Обычный 15 18 2 2 4 2" xfId="2153"/>
    <cellStyle name="Обычный 15 18 2 2 5" xfId="2154"/>
    <cellStyle name="Обычный 15 18 2 3" xfId="2155"/>
    <cellStyle name="Обычный 15 18 2 3 2" xfId="2156"/>
    <cellStyle name="Обычный 15 18 2 3 2 2" xfId="2157"/>
    <cellStyle name="Обычный 15 18 2 3 2 2 2" xfId="2158"/>
    <cellStyle name="Обычный 15 18 2 3 2 2 2 2" xfId="2159"/>
    <cellStyle name="Обычный 15 18 2 3 2 2 3" xfId="2160"/>
    <cellStyle name="Обычный 15 18 2 3 2 3" xfId="2161"/>
    <cellStyle name="Обычный 15 18 2 3 2 3 2" xfId="2162"/>
    <cellStyle name="Обычный 15 18 2 3 2 4" xfId="2163"/>
    <cellStyle name="Обычный 15 18 2 3 3" xfId="2164"/>
    <cellStyle name="Обычный 15 18 2 3 3 2" xfId="2165"/>
    <cellStyle name="Обычный 15 18 2 3 3 2 2" xfId="2166"/>
    <cellStyle name="Обычный 15 18 2 3 3 3" xfId="2167"/>
    <cellStyle name="Обычный 15 18 2 3 4" xfId="2168"/>
    <cellStyle name="Обычный 15 18 2 3 4 2" xfId="2169"/>
    <cellStyle name="Обычный 15 18 2 3 5" xfId="2170"/>
    <cellStyle name="Обычный 15 18 2 4" xfId="2171"/>
    <cellStyle name="Обычный 15 18 2 4 2" xfId="2172"/>
    <cellStyle name="Обычный 15 18 2 4 2 2" xfId="2173"/>
    <cellStyle name="Обычный 15 18 2 4 2 2 2" xfId="2174"/>
    <cellStyle name="Обычный 15 18 2 4 2 3" xfId="2175"/>
    <cellStyle name="Обычный 15 18 2 4 3" xfId="2176"/>
    <cellStyle name="Обычный 15 18 2 4 3 2" xfId="2177"/>
    <cellStyle name="Обычный 15 18 2 4 4" xfId="2178"/>
    <cellStyle name="Обычный 15 18 2 5" xfId="2179"/>
    <cellStyle name="Обычный 15 18 2 5 2" xfId="2180"/>
    <cellStyle name="Обычный 15 18 2 5 2 2" xfId="2181"/>
    <cellStyle name="Обычный 15 18 2 5 3" xfId="2182"/>
    <cellStyle name="Обычный 15 18 2 6" xfId="2183"/>
    <cellStyle name="Обычный 15 18 2 6 2" xfId="2184"/>
    <cellStyle name="Обычный 15 18 2 7" xfId="2185"/>
    <cellStyle name="Обычный 15 18 3" xfId="2186"/>
    <cellStyle name="Обычный 15 18 3 2" xfId="2187"/>
    <cellStyle name="Обычный 15 18 3 2 2" xfId="2188"/>
    <cellStyle name="Обычный 15 18 3 2 2 2" xfId="2189"/>
    <cellStyle name="Обычный 15 18 3 2 2 2 2" xfId="2190"/>
    <cellStyle name="Обычный 15 18 3 2 2 3" xfId="2191"/>
    <cellStyle name="Обычный 15 18 3 2 3" xfId="2192"/>
    <cellStyle name="Обычный 15 18 3 2 3 2" xfId="2193"/>
    <cellStyle name="Обычный 15 18 3 2 4" xfId="2194"/>
    <cellStyle name="Обычный 15 18 3 3" xfId="2195"/>
    <cellStyle name="Обычный 15 18 3 3 2" xfId="2196"/>
    <cellStyle name="Обычный 15 18 3 3 2 2" xfId="2197"/>
    <cellStyle name="Обычный 15 18 3 3 3" xfId="2198"/>
    <cellStyle name="Обычный 15 18 3 4" xfId="2199"/>
    <cellStyle name="Обычный 15 18 3 4 2" xfId="2200"/>
    <cellStyle name="Обычный 15 18 3 5" xfId="2201"/>
    <cellStyle name="Обычный 15 18 4" xfId="2202"/>
    <cellStyle name="Обычный 15 18 4 2" xfId="2203"/>
    <cellStyle name="Обычный 15 18 4 2 2" xfId="2204"/>
    <cellStyle name="Обычный 15 18 4 2 2 2" xfId="2205"/>
    <cellStyle name="Обычный 15 18 4 2 2 2 2" xfId="2206"/>
    <cellStyle name="Обычный 15 18 4 2 2 3" xfId="2207"/>
    <cellStyle name="Обычный 15 18 4 2 3" xfId="2208"/>
    <cellStyle name="Обычный 15 18 4 2 3 2" xfId="2209"/>
    <cellStyle name="Обычный 15 18 4 2 4" xfId="2210"/>
    <cellStyle name="Обычный 15 18 4 3" xfId="2211"/>
    <cellStyle name="Обычный 15 18 4 3 2" xfId="2212"/>
    <cellStyle name="Обычный 15 18 4 3 2 2" xfId="2213"/>
    <cellStyle name="Обычный 15 18 4 3 3" xfId="2214"/>
    <cellStyle name="Обычный 15 18 4 4" xfId="2215"/>
    <cellStyle name="Обычный 15 18 4 4 2" xfId="2216"/>
    <cellStyle name="Обычный 15 18 4 5" xfId="2217"/>
    <cellStyle name="Обычный 15 18 5" xfId="2218"/>
    <cellStyle name="Обычный 15 18 5 2" xfId="2219"/>
    <cellStyle name="Обычный 15 18 5 2 2" xfId="2220"/>
    <cellStyle name="Обычный 15 18 5 2 2 2" xfId="2221"/>
    <cellStyle name="Обычный 15 18 5 2 3" xfId="2222"/>
    <cellStyle name="Обычный 15 18 5 3" xfId="2223"/>
    <cellStyle name="Обычный 15 18 5 3 2" xfId="2224"/>
    <cellStyle name="Обычный 15 18 5 4" xfId="2225"/>
    <cellStyle name="Обычный 15 18 6" xfId="2226"/>
    <cellStyle name="Обычный 15 18 6 2" xfId="2227"/>
    <cellStyle name="Обычный 15 18 6 2 2" xfId="2228"/>
    <cellStyle name="Обычный 15 18 6 3" xfId="2229"/>
    <cellStyle name="Обычный 15 18 7" xfId="2230"/>
    <cellStyle name="Обычный 15 18 7 2" xfId="2231"/>
    <cellStyle name="Обычный 15 18 8" xfId="2232"/>
    <cellStyle name="Обычный 15 19" xfId="2233"/>
    <cellStyle name="Обычный 15 19 2" xfId="2234"/>
    <cellStyle name="Обычный 15 19 2 2" xfId="2235"/>
    <cellStyle name="Обычный 15 19 2 2 2" xfId="2236"/>
    <cellStyle name="Обычный 15 19 2 2 2 2" xfId="2237"/>
    <cellStyle name="Обычный 15 19 2 2 2 2 2" xfId="2238"/>
    <cellStyle name="Обычный 15 19 2 2 2 2 2 2" xfId="2239"/>
    <cellStyle name="Обычный 15 19 2 2 2 2 3" xfId="2240"/>
    <cellStyle name="Обычный 15 19 2 2 2 3" xfId="2241"/>
    <cellStyle name="Обычный 15 19 2 2 2 3 2" xfId="2242"/>
    <cellStyle name="Обычный 15 19 2 2 2 4" xfId="2243"/>
    <cellStyle name="Обычный 15 19 2 2 3" xfId="2244"/>
    <cellStyle name="Обычный 15 19 2 2 3 2" xfId="2245"/>
    <cellStyle name="Обычный 15 19 2 2 3 2 2" xfId="2246"/>
    <cellStyle name="Обычный 15 19 2 2 3 3" xfId="2247"/>
    <cellStyle name="Обычный 15 19 2 2 4" xfId="2248"/>
    <cellStyle name="Обычный 15 19 2 2 4 2" xfId="2249"/>
    <cellStyle name="Обычный 15 19 2 2 5" xfId="2250"/>
    <cellStyle name="Обычный 15 19 2 3" xfId="2251"/>
    <cellStyle name="Обычный 15 19 2 3 2" xfId="2252"/>
    <cellStyle name="Обычный 15 19 2 3 2 2" xfId="2253"/>
    <cellStyle name="Обычный 15 19 2 3 2 2 2" xfId="2254"/>
    <cellStyle name="Обычный 15 19 2 3 2 2 2 2" xfId="2255"/>
    <cellStyle name="Обычный 15 19 2 3 2 2 3" xfId="2256"/>
    <cellStyle name="Обычный 15 19 2 3 2 3" xfId="2257"/>
    <cellStyle name="Обычный 15 19 2 3 2 3 2" xfId="2258"/>
    <cellStyle name="Обычный 15 19 2 3 2 4" xfId="2259"/>
    <cellStyle name="Обычный 15 19 2 3 3" xfId="2260"/>
    <cellStyle name="Обычный 15 19 2 3 3 2" xfId="2261"/>
    <cellStyle name="Обычный 15 19 2 3 3 2 2" xfId="2262"/>
    <cellStyle name="Обычный 15 19 2 3 3 3" xfId="2263"/>
    <cellStyle name="Обычный 15 19 2 3 4" xfId="2264"/>
    <cellStyle name="Обычный 15 19 2 3 4 2" xfId="2265"/>
    <cellStyle name="Обычный 15 19 2 3 5" xfId="2266"/>
    <cellStyle name="Обычный 15 19 2 4" xfId="2267"/>
    <cellStyle name="Обычный 15 19 2 4 2" xfId="2268"/>
    <cellStyle name="Обычный 15 19 2 4 2 2" xfId="2269"/>
    <cellStyle name="Обычный 15 19 2 4 2 2 2" xfId="2270"/>
    <cellStyle name="Обычный 15 19 2 4 2 3" xfId="2271"/>
    <cellStyle name="Обычный 15 19 2 4 3" xfId="2272"/>
    <cellStyle name="Обычный 15 19 2 4 3 2" xfId="2273"/>
    <cellStyle name="Обычный 15 19 2 4 4" xfId="2274"/>
    <cellStyle name="Обычный 15 19 2 5" xfId="2275"/>
    <cellStyle name="Обычный 15 19 2 5 2" xfId="2276"/>
    <cellStyle name="Обычный 15 19 2 5 2 2" xfId="2277"/>
    <cellStyle name="Обычный 15 19 2 5 3" xfId="2278"/>
    <cellStyle name="Обычный 15 19 2 6" xfId="2279"/>
    <cellStyle name="Обычный 15 19 2 6 2" xfId="2280"/>
    <cellStyle name="Обычный 15 19 2 7" xfId="2281"/>
    <cellStyle name="Обычный 15 19 3" xfId="2282"/>
    <cellStyle name="Обычный 15 19 3 2" xfId="2283"/>
    <cellStyle name="Обычный 15 19 3 2 2" xfId="2284"/>
    <cellStyle name="Обычный 15 19 3 2 2 2" xfId="2285"/>
    <cellStyle name="Обычный 15 19 3 2 2 2 2" xfId="2286"/>
    <cellStyle name="Обычный 15 19 3 2 2 3" xfId="2287"/>
    <cellStyle name="Обычный 15 19 3 2 3" xfId="2288"/>
    <cellStyle name="Обычный 15 19 3 2 3 2" xfId="2289"/>
    <cellStyle name="Обычный 15 19 3 2 4" xfId="2290"/>
    <cellStyle name="Обычный 15 19 3 3" xfId="2291"/>
    <cellStyle name="Обычный 15 19 3 3 2" xfId="2292"/>
    <cellStyle name="Обычный 15 19 3 3 2 2" xfId="2293"/>
    <cellStyle name="Обычный 15 19 3 3 3" xfId="2294"/>
    <cellStyle name="Обычный 15 19 3 4" xfId="2295"/>
    <cellStyle name="Обычный 15 19 3 4 2" xfId="2296"/>
    <cellStyle name="Обычный 15 19 3 5" xfId="2297"/>
    <cellStyle name="Обычный 15 19 4" xfId="2298"/>
    <cellStyle name="Обычный 15 19 4 2" xfId="2299"/>
    <cellStyle name="Обычный 15 19 4 2 2" xfId="2300"/>
    <cellStyle name="Обычный 15 19 4 2 2 2" xfId="2301"/>
    <cellStyle name="Обычный 15 19 4 2 2 2 2" xfId="2302"/>
    <cellStyle name="Обычный 15 19 4 2 2 3" xfId="2303"/>
    <cellStyle name="Обычный 15 19 4 2 3" xfId="2304"/>
    <cellStyle name="Обычный 15 19 4 2 3 2" xfId="2305"/>
    <cellStyle name="Обычный 15 19 4 2 4" xfId="2306"/>
    <cellStyle name="Обычный 15 19 4 3" xfId="2307"/>
    <cellStyle name="Обычный 15 19 4 3 2" xfId="2308"/>
    <cellStyle name="Обычный 15 19 4 3 2 2" xfId="2309"/>
    <cellStyle name="Обычный 15 19 4 3 3" xfId="2310"/>
    <cellStyle name="Обычный 15 19 4 4" xfId="2311"/>
    <cellStyle name="Обычный 15 19 4 4 2" xfId="2312"/>
    <cellStyle name="Обычный 15 19 4 5" xfId="2313"/>
    <cellStyle name="Обычный 15 19 5" xfId="2314"/>
    <cellStyle name="Обычный 15 19 5 2" xfId="2315"/>
    <cellStyle name="Обычный 15 19 5 2 2" xfId="2316"/>
    <cellStyle name="Обычный 15 19 5 2 2 2" xfId="2317"/>
    <cellStyle name="Обычный 15 19 5 2 3" xfId="2318"/>
    <cellStyle name="Обычный 15 19 5 3" xfId="2319"/>
    <cellStyle name="Обычный 15 19 5 3 2" xfId="2320"/>
    <cellStyle name="Обычный 15 19 5 4" xfId="2321"/>
    <cellStyle name="Обычный 15 19 6" xfId="2322"/>
    <cellStyle name="Обычный 15 19 6 2" xfId="2323"/>
    <cellStyle name="Обычный 15 19 6 2 2" xfId="2324"/>
    <cellStyle name="Обычный 15 19 6 3" xfId="2325"/>
    <cellStyle name="Обычный 15 19 7" xfId="2326"/>
    <cellStyle name="Обычный 15 19 7 2" xfId="2327"/>
    <cellStyle name="Обычный 15 19 8" xfId="2328"/>
    <cellStyle name="Обычный 15 2" xfId="2329"/>
    <cellStyle name="Обычный 15 2 2" xfId="2330"/>
    <cellStyle name="Обычный 15 2 2 2" xfId="2331"/>
    <cellStyle name="Обычный 15 2 2 2 2" xfId="2332"/>
    <cellStyle name="Обычный 15 2 2 2 2 2" xfId="2333"/>
    <cellStyle name="Обычный 15 2 2 2 2 2 2" xfId="2334"/>
    <cellStyle name="Обычный 15 2 2 2 2 2 2 2" xfId="2335"/>
    <cellStyle name="Обычный 15 2 2 2 2 2 3" xfId="2336"/>
    <cellStyle name="Обычный 15 2 2 2 2 3" xfId="2337"/>
    <cellStyle name="Обычный 15 2 2 2 2 3 2" xfId="2338"/>
    <cellStyle name="Обычный 15 2 2 2 2 4" xfId="2339"/>
    <cellStyle name="Обычный 15 2 2 2 3" xfId="2340"/>
    <cellStyle name="Обычный 15 2 2 2 3 2" xfId="2341"/>
    <cellStyle name="Обычный 15 2 2 2 3 2 2" xfId="2342"/>
    <cellStyle name="Обычный 15 2 2 2 3 3" xfId="2343"/>
    <cellStyle name="Обычный 15 2 2 2 4" xfId="2344"/>
    <cellStyle name="Обычный 15 2 2 2 4 2" xfId="2345"/>
    <cellStyle name="Обычный 15 2 2 2 5" xfId="2346"/>
    <cellStyle name="Обычный 15 2 2 3" xfId="2347"/>
    <cellStyle name="Обычный 15 2 2 3 2" xfId="2348"/>
    <cellStyle name="Обычный 15 2 2 3 2 2" xfId="2349"/>
    <cellStyle name="Обычный 15 2 2 3 2 2 2" xfId="2350"/>
    <cellStyle name="Обычный 15 2 2 3 2 2 2 2" xfId="2351"/>
    <cellStyle name="Обычный 15 2 2 3 2 2 3" xfId="2352"/>
    <cellStyle name="Обычный 15 2 2 3 2 3" xfId="2353"/>
    <cellStyle name="Обычный 15 2 2 3 2 3 2" xfId="2354"/>
    <cellStyle name="Обычный 15 2 2 3 2 4" xfId="2355"/>
    <cellStyle name="Обычный 15 2 2 3 3" xfId="2356"/>
    <cellStyle name="Обычный 15 2 2 3 3 2" xfId="2357"/>
    <cellStyle name="Обычный 15 2 2 3 3 2 2" xfId="2358"/>
    <cellStyle name="Обычный 15 2 2 3 3 3" xfId="2359"/>
    <cellStyle name="Обычный 15 2 2 3 4" xfId="2360"/>
    <cellStyle name="Обычный 15 2 2 3 4 2" xfId="2361"/>
    <cellStyle name="Обычный 15 2 2 3 5" xfId="2362"/>
    <cellStyle name="Обычный 15 2 2 4" xfId="2363"/>
    <cellStyle name="Обычный 15 2 2 4 2" xfId="2364"/>
    <cellStyle name="Обычный 15 2 2 4 2 2" xfId="2365"/>
    <cellStyle name="Обычный 15 2 2 4 2 2 2" xfId="2366"/>
    <cellStyle name="Обычный 15 2 2 4 2 3" xfId="2367"/>
    <cellStyle name="Обычный 15 2 2 4 3" xfId="2368"/>
    <cellStyle name="Обычный 15 2 2 4 3 2" xfId="2369"/>
    <cellStyle name="Обычный 15 2 2 4 4" xfId="2370"/>
    <cellStyle name="Обычный 15 2 2 5" xfId="2371"/>
    <cellStyle name="Обычный 15 2 2 5 2" xfId="2372"/>
    <cellStyle name="Обычный 15 2 2 5 2 2" xfId="2373"/>
    <cellStyle name="Обычный 15 2 2 5 3" xfId="2374"/>
    <cellStyle name="Обычный 15 2 2 6" xfId="2375"/>
    <cellStyle name="Обычный 15 2 2 6 2" xfId="2376"/>
    <cellStyle name="Обычный 15 2 2 7" xfId="2377"/>
    <cellStyle name="Обычный 15 2 3" xfId="2378"/>
    <cellStyle name="Обычный 15 2 3 2" xfId="2379"/>
    <cellStyle name="Обычный 15 2 3 2 2" xfId="2380"/>
    <cellStyle name="Обычный 15 2 3 2 2 2" xfId="2381"/>
    <cellStyle name="Обычный 15 2 3 2 2 2 2" xfId="2382"/>
    <cellStyle name="Обычный 15 2 3 2 2 3" xfId="2383"/>
    <cellStyle name="Обычный 15 2 3 2 3" xfId="2384"/>
    <cellStyle name="Обычный 15 2 3 2 3 2" xfId="2385"/>
    <cellStyle name="Обычный 15 2 3 2 4" xfId="2386"/>
    <cellStyle name="Обычный 15 2 3 3" xfId="2387"/>
    <cellStyle name="Обычный 15 2 3 3 2" xfId="2388"/>
    <cellStyle name="Обычный 15 2 3 3 2 2" xfId="2389"/>
    <cellStyle name="Обычный 15 2 3 3 3" xfId="2390"/>
    <cellStyle name="Обычный 15 2 3 4" xfId="2391"/>
    <cellStyle name="Обычный 15 2 3 4 2" xfId="2392"/>
    <cellStyle name="Обычный 15 2 3 5" xfId="2393"/>
    <cellStyle name="Обычный 15 2 4" xfId="2394"/>
    <cellStyle name="Обычный 15 2 4 2" xfId="2395"/>
    <cellStyle name="Обычный 15 2 4 2 2" xfId="2396"/>
    <cellStyle name="Обычный 15 2 4 2 2 2" xfId="2397"/>
    <cellStyle name="Обычный 15 2 4 2 2 2 2" xfId="2398"/>
    <cellStyle name="Обычный 15 2 4 2 2 3" xfId="2399"/>
    <cellStyle name="Обычный 15 2 4 2 3" xfId="2400"/>
    <cellStyle name="Обычный 15 2 4 2 3 2" xfId="2401"/>
    <cellStyle name="Обычный 15 2 4 2 4" xfId="2402"/>
    <cellStyle name="Обычный 15 2 4 3" xfId="2403"/>
    <cellStyle name="Обычный 15 2 4 3 2" xfId="2404"/>
    <cellStyle name="Обычный 15 2 4 3 2 2" xfId="2405"/>
    <cellStyle name="Обычный 15 2 4 3 3" xfId="2406"/>
    <cellStyle name="Обычный 15 2 4 4" xfId="2407"/>
    <cellStyle name="Обычный 15 2 4 4 2" xfId="2408"/>
    <cellStyle name="Обычный 15 2 4 5" xfId="2409"/>
    <cellStyle name="Обычный 15 2 5" xfId="2410"/>
    <cellStyle name="Обычный 15 2 5 2" xfId="2411"/>
    <cellStyle name="Обычный 15 2 5 2 2" xfId="2412"/>
    <cellStyle name="Обычный 15 2 5 2 2 2" xfId="2413"/>
    <cellStyle name="Обычный 15 2 5 2 3" xfId="2414"/>
    <cellStyle name="Обычный 15 2 5 3" xfId="2415"/>
    <cellStyle name="Обычный 15 2 5 3 2" xfId="2416"/>
    <cellStyle name="Обычный 15 2 5 4" xfId="2417"/>
    <cellStyle name="Обычный 15 2 6" xfId="2418"/>
    <cellStyle name="Обычный 15 2 6 2" xfId="2419"/>
    <cellStyle name="Обычный 15 2 6 2 2" xfId="2420"/>
    <cellStyle name="Обычный 15 2 6 3" xfId="2421"/>
    <cellStyle name="Обычный 15 2 7" xfId="2422"/>
    <cellStyle name="Обычный 15 2 7 2" xfId="2423"/>
    <cellStyle name="Обычный 15 2 8" xfId="2424"/>
    <cellStyle name="Обычный 15 20" xfId="2425"/>
    <cellStyle name="Обычный 15 20 2" xfId="2426"/>
    <cellStyle name="Обычный 15 20 2 2" xfId="2427"/>
    <cellStyle name="Обычный 15 20 2 2 2" xfId="2428"/>
    <cellStyle name="Обычный 15 20 2 2 2 2" xfId="2429"/>
    <cellStyle name="Обычный 15 20 2 2 2 2 2" xfId="2430"/>
    <cellStyle name="Обычный 15 20 2 2 2 2 2 2" xfId="2431"/>
    <cellStyle name="Обычный 15 20 2 2 2 2 3" xfId="2432"/>
    <cellStyle name="Обычный 15 20 2 2 2 3" xfId="2433"/>
    <cellStyle name="Обычный 15 20 2 2 2 3 2" xfId="2434"/>
    <cellStyle name="Обычный 15 20 2 2 2 4" xfId="2435"/>
    <cellStyle name="Обычный 15 20 2 2 3" xfId="2436"/>
    <cellStyle name="Обычный 15 20 2 2 3 2" xfId="2437"/>
    <cellStyle name="Обычный 15 20 2 2 3 2 2" xfId="2438"/>
    <cellStyle name="Обычный 15 20 2 2 3 3" xfId="2439"/>
    <cellStyle name="Обычный 15 20 2 2 4" xfId="2440"/>
    <cellStyle name="Обычный 15 20 2 2 4 2" xfId="2441"/>
    <cellStyle name="Обычный 15 20 2 2 5" xfId="2442"/>
    <cellStyle name="Обычный 15 20 2 3" xfId="2443"/>
    <cellStyle name="Обычный 15 20 2 3 2" xfId="2444"/>
    <cellStyle name="Обычный 15 20 2 3 2 2" xfId="2445"/>
    <cellStyle name="Обычный 15 20 2 3 2 2 2" xfId="2446"/>
    <cellStyle name="Обычный 15 20 2 3 2 2 2 2" xfId="2447"/>
    <cellStyle name="Обычный 15 20 2 3 2 2 3" xfId="2448"/>
    <cellStyle name="Обычный 15 20 2 3 2 3" xfId="2449"/>
    <cellStyle name="Обычный 15 20 2 3 2 3 2" xfId="2450"/>
    <cellStyle name="Обычный 15 20 2 3 2 4" xfId="2451"/>
    <cellStyle name="Обычный 15 20 2 3 3" xfId="2452"/>
    <cellStyle name="Обычный 15 20 2 3 3 2" xfId="2453"/>
    <cellStyle name="Обычный 15 20 2 3 3 2 2" xfId="2454"/>
    <cellStyle name="Обычный 15 20 2 3 3 3" xfId="2455"/>
    <cellStyle name="Обычный 15 20 2 3 4" xfId="2456"/>
    <cellStyle name="Обычный 15 20 2 3 4 2" xfId="2457"/>
    <cellStyle name="Обычный 15 20 2 3 5" xfId="2458"/>
    <cellStyle name="Обычный 15 20 2 4" xfId="2459"/>
    <cellStyle name="Обычный 15 20 2 4 2" xfId="2460"/>
    <cellStyle name="Обычный 15 20 2 4 2 2" xfId="2461"/>
    <cellStyle name="Обычный 15 20 2 4 2 2 2" xfId="2462"/>
    <cellStyle name="Обычный 15 20 2 4 2 3" xfId="2463"/>
    <cellStyle name="Обычный 15 20 2 4 3" xfId="2464"/>
    <cellStyle name="Обычный 15 20 2 4 3 2" xfId="2465"/>
    <cellStyle name="Обычный 15 20 2 4 4" xfId="2466"/>
    <cellStyle name="Обычный 15 20 2 5" xfId="2467"/>
    <cellStyle name="Обычный 15 20 2 5 2" xfId="2468"/>
    <cellStyle name="Обычный 15 20 2 5 2 2" xfId="2469"/>
    <cellStyle name="Обычный 15 20 2 5 3" xfId="2470"/>
    <cellStyle name="Обычный 15 20 2 6" xfId="2471"/>
    <cellStyle name="Обычный 15 20 2 6 2" xfId="2472"/>
    <cellStyle name="Обычный 15 20 2 7" xfId="2473"/>
    <cellStyle name="Обычный 15 20 3" xfId="2474"/>
    <cellStyle name="Обычный 15 20 3 2" xfId="2475"/>
    <cellStyle name="Обычный 15 20 3 2 2" xfId="2476"/>
    <cellStyle name="Обычный 15 20 3 2 2 2" xfId="2477"/>
    <cellStyle name="Обычный 15 20 3 2 2 2 2" xfId="2478"/>
    <cellStyle name="Обычный 15 20 3 2 2 3" xfId="2479"/>
    <cellStyle name="Обычный 15 20 3 2 3" xfId="2480"/>
    <cellStyle name="Обычный 15 20 3 2 3 2" xfId="2481"/>
    <cellStyle name="Обычный 15 20 3 2 4" xfId="2482"/>
    <cellStyle name="Обычный 15 20 3 3" xfId="2483"/>
    <cellStyle name="Обычный 15 20 3 3 2" xfId="2484"/>
    <cellStyle name="Обычный 15 20 3 3 2 2" xfId="2485"/>
    <cellStyle name="Обычный 15 20 3 3 3" xfId="2486"/>
    <cellStyle name="Обычный 15 20 3 4" xfId="2487"/>
    <cellStyle name="Обычный 15 20 3 4 2" xfId="2488"/>
    <cellStyle name="Обычный 15 20 3 5" xfId="2489"/>
    <cellStyle name="Обычный 15 20 4" xfId="2490"/>
    <cellStyle name="Обычный 15 20 4 2" xfId="2491"/>
    <cellStyle name="Обычный 15 20 4 2 2" xfId="2492"/>
    <cellStyle name="Обычный 15 20 4 2 2 2" xfId="2493"/>
    <cellStyle name="Обычный 15 20 4 2 2 2 2" xfId="2494"/>
    <cellStyle name="Обычный 15 20 4 2 2 3" xfId="2495"/>
    <cellStyle name="Обычный 15 20 4 2 3" xfId="2496"/>
    <cellStyle name="Обычный 15 20 4 2 3 2" xfId="2497"/>
    <cellStyle name="Обычный 15 20 4 2 4" xfId="2498"/>
    <cellStyle name="Обычный 15 20 4 3" xfId="2499"/>
    <cellStyle name="Обычный 15 20 4 3 2" xfId="2500"/>
    <cellStyle name="Обычный 15 20 4 3 2 2" xfId="2501"/>
    <cellStyle name="Обычный 15 20 4 3 3" xfId="2502"/>
    <cellStyle name="Обычный 15 20 4 4" xfId="2503"/>
    <cellStyle name="Обычный 15 20 4 4 2" xfId="2504"/>
    <cellStyle name="Обычный 15 20 4 5" xfId="2505"/>
    <cellStyle name="Обычный 15 20 5" xfId="2506"/>
    <cellStyle name="Обычный 15 20 5 2" xfId="2507"/>
    <cellStyle name="Обычный 15 20 5 2 2" xfId="2508"/>
    <cellStyle name="Обычный 15 20 5 2 2 2" xfId="2509"/>
    <cellStyle name="Обычный 15 20 5 2 3" xfId="2510"/>
    <cellStyle name="Обычный 15 20 5 3" xfId="2511"/>
    <cellStyle name="Обычный 15 20 5 3 2" xfId="2512"/>
    <cellStyle name="Обычный 15 20 5 4" xfId="2513"/>
    <cellStyle name="Обычный 15 20 6" xfId="2514"/>
    <cellStyle name="Обычный 15 20 6 2" xfId="2515"/>
    <cellStyle name="Обычный 15 20 6 2 2" xfId="2516"/>
    <cellStyle name="Обычный 15 20 6 3" xfId="2517"/>
    <cellStyle name="Обычный 15 20 7" xfId="2518"/>
    <cellStyle name="Обычный 15 20 7 2" xfId="2519"/>
    <cellStyle name="Обычный 15 20 8" xfId="2520"/>
    <cellStyle name="Обычный 15 21" xfId="2521"/>
    <cellStyle name="Обычный 15 21 2" xfId="2522"/>
    <cellStyle name="Обычный 15 21 2 2" xfId="2523"/>
    <cellStyle name="Обычный 15 21 2 2 2" xfId="2524"/>
    <cellStyle name="Обычный 15 21 2 2 2 2" xfId="2525"/>
    <cellStyle name="Обычный 15 21 2 2 2 2 2" xfId="2526"/>
    <cellStyle name="Обычный 15 21 2 2 2 2 2 2" xfId="2527"/>
    <cellStyle name="Обычный 15 21 2 2 2 2 3" xfId="2528"/>
    <cellStyle name="Обычный 15 21 2 2 2 3" xfId="2529"/>
    <cellStyle name="Обычный 15 21 2 2 2 3 2" xfId="2530"/>
    <cellStyle name="Обычный 15 21 2 2 2 4" xfId="2531"/>
    <cellStyle name="Обычный 15 21 2 2 3" xfId="2532"/>
    <cellStyle name="Обычный 15 21 2 2 3 2" xfId="2533"/>
    <cellStyle name="Обычный 15 21 2 2 3 2 2" xfId="2534"/>
    <cellStyle name="Обычный 15 21 2 2 3 3" xfId="2535"/>
    <cellStyle name="Обычный 15 21 2 2 4" xfId="2536"/>
    <cellStyle name="Обычный 15 21 2 2 4 2" xfId="2537"/>
    <cellStyle name="Обычный 15 21 2 2 5" xfId="2538"/>
    <cellStyle name="Обычный 15 21 2 3" xfId="2539"/>
    <cellStyle name="Обычный 15 21 2 3 2" xfId="2540"/>
    <cellStyle name="Обычный 15 21 2 3 2 2" xfId="2541"/>
    <cellStyle name="Обычный 15 21 2 3 2 2 2" xfId="2542"/>
    <cellStyle name="Обычный 15 21 2 3 2 2 2 2" xfId="2543"/>
    <cellStyle name="Обычный 15 21 2 3 2 2 3" xfId="2544"/>
    <cellStyle name="Обычный 15 21 2 3 2 3" xfId="2545"/>
    <cellStyle name="Обычный 15 21 2 3 2 3 2" xfId="2546"/>
    <cellStyle name="Обычный 15 21 2 3 2 4" xfId="2547"/>
    <cellStyle name="Обычный 15 21 2 3 3" xfId="2548"/>
    <cellStyle name="Обычный 15 21 2 3 3 2" xfId="2549"/>
    <cellStyle name="Обычный 15 21 2 3 3 2 2" xfId="2550"/>
    <cellStyle name="Обычный 15 21 2 3 3 3" xfId="2551"/>
    <cellStyle name="Обычный 15 21 2 3 4" xfId="2552"/>
    <cellStyle name="Обычный 15 21 2 3 4 2" xfId="2553"/>
    <cellStyle name="Обычный 15 21 2 3 5" xfId="2554"/>
    <cellStyle name="Обычный 15 21 2 4" xfId="2555"/>
    <cellStyle name="Обычный 15 21 2 4 2" xfId="2556"/>
    <cellStyle name="Обычный 15 21 2 4 2 2" xfId="2557"/>
    <cellStyle name="Обычный 15 21 2 4 2 2 2" xfId="2558"/>
    <cellStyle name="Обычный 15 21 2 4 2 3" xfId="2559"/>
    <cellStyle name="Обычный 15 21 2 4 3" xfId="2560"/>
    <cellStyle name="Обычный 15 21 2 4 3 2" xfId="2561"/>
    <cellStyle name="Обычный 15 21 2 4 4" xfId="2562"/>
    <cellStyle name="Обычный 15 21 2 5" xfId="2563"/>
    <cellStyle name="Обычный 15 21 2 5 2" xfId="2564"/>
    <cellStyle name="Обычный 15 21 2 5 2 2" xfId="2565"/>
    <cellStyle name="Обычный 15 21 2 5 3" xfId="2566"/>
    <cellStyle name="Обычный 15 21 2 6" xfId="2567"/>
    <cellStyle name="Обычный 15 21 2 6 2" xfId="2568"/>
    <cellStyle name="Обычный 15 21 2 7" xfId="2569"/>
    <cellStyle name="Обычный 15 21 3" xfId="2570"/>
    <cellStyle name="Обычный 15 21 3 2" xfId="2571"/>
    <cellStyle name="Обычный 15 21 3 2 2" xfId="2572"/>
    <cellStyle name="Обычный 15 21 3 2 2 2" xfId="2573"/>
    <cellStyle name="Обычный 15 21 3 2 2 2 2" xfId="2574"/>
    <cellStyle name="Обычный 15 21 3 2 2 3" xfId="2575"/>
    <cellStyle name="Обычный 15 21 3 2 3" xfId="2576"/>
    <cellStyle name="Обычный 15 21 3 2 3 2" xfId="2577"/>
    <cellStyle name="Обычный 15 21 3 2 4" xfId="2578"/>
    <cellStyle name="Обычный 15 21 3 3" xfId="2579"/>
    <cellStyle name="Обычный 15 21 3 3 2" xfId="2580"/>
    <cellStyle name="Обычный 15 21 3 3 2 2" xfId="2581"/>
    <cellStyle name="Обычный 15 21 3 3 3" xfId="2582"/>
    <cellStyle name="Обычный 15 21 3 4" xfId="2583"/>
    <cellStyle name="Обычный 15 21 3 4 2" xfId="2584"/>
    <cellStyle name="Обычный 15 21 3 5" xfId="2585"/>
    <cellStyle name="Обычный 15 21 4" xfId="2586"/>
    <cellStyle name="Обычный 15 21 4 2" xfId="2587"/>
    <cellStyle name="Обычный 15 21 4 2 2" xfId="2588"/>
    <cellStyle name="Обычный 15 21 4 2 2 2" xfId="2589"/>
    <cellStyle name="Обычный 15 21 4 2 2 2 2" xfId="2590"/>
    <cellStyle name="Обычный 15 21 4 2 2 3" xfId="2591"/>
    <cellStyle name="Обычный 15 21 4 2 3" xfId="2592"/>
    <cellStyle name="Обычный 15 21 4 2 3 2" xfId="2593"/>
    <cellStyle name="Обычный 15 21 4 2 4" xfId="2594"/>
    <cellStyle name="Обычный 15 21 4 3" xfId="2595"/>
    <cellStyle name="Обычный 15 21 4 3 2" xfId="2596"/>
    <cellStyle name="Обычный 15 21 4 3 2 2" xfId="2597"/>
    <cellStyle name="Обычный 15 21 4 3 3" xfId="2598"/>
    <cellStyle name="Обычный 15 21 4 4" xfId="2599"/>
    <cellStyle name="Обычный 15 21 4 4 2" xfId="2600"/>
    <cellStyle name="Обычный 15 21 4 5" xfId="2601"/>
    <cellStyle name="Обычный 15 21 5" xfId="2602"/>
    <cellStyle name="Обычный 15 21 5 2" xfId="2603"/>
    <cellStyle name="Обычный 15 21 5 2 2" xfId="2604"/>
    <cellStyle name="Обычный 15 21 5 2 2 2" xfId="2605"/>
    <cellStyle name="Обычный 15 21 5 2 3" xfId="2606"/>
    <cellStyle name="Обычный 15 21 5 3" xfId="2607"/>
    <cellStyle name="Обычный 15 21 5 3 2" xfId="2608"/>
    <cellStyle name="Обычный 15 21 5 4" xfId="2609"/>
    <cellStyle name="Обычный 15 21 6" xfId="2610"/>
    <cellStyle name="Обычный 15 21 6 2" xfId="2611"/>
    <cellStyle name="Обычный 15 21 6 2 2" xfId="2612"/>
    <cellStyle name="Обычный 15 21 6 3" xfId="2613"/>
    <cellStyle name="Обычный 15 21 7" xfId="2614"/>
    <cellStyle name="Обычный 15 21 7 2" xfId="2615"/>
    <cellStyle name="Обычный 15 21 8" xfId="2616"/>
    <cellStyle name="Обычный 15 22" xfId="2617"/>
    <cellStyle name="Обычный 15 22 2" xfId="2618"/>
    <cellStyle name="Обычный 15 22 2 2" xfId="2619"/>
    <cellStyle name="Обычный 15 22 2 2 2" xfId="2620"/>
    <cellStyle name="Обычный 15 22 2 2 2 2" xfId="2621"/>
    <cellStyle name="Обычный 15 22 2 2 2 2 2" xfId="2622"/>
    <cellStyle name="Обычный 15 22 2 2 2 2 2 2" xfId="2623"/>
    <cellStyle name="Обычный 15 22 2 2 2 2 3" xfId="2624"/>
    <cellStyle name="Обычный 15 22 2 2 2 3" xfId="2625"/>
    <cellStyle name="Обычный 15 22 2 2 2 3 2" xfId="2626"/>
    <cellStyle name="Обычный 15 22 2 2 2 4" xfId="2627"/>
    <cellStyle name="Обычный 15 22 2 2 3" xfId="2628"/>
    <cellStyle name="Обычный 15 22 2 2 3 2" xfId="2629"/>
    <cellStyle name="Обычный 15 22 2 2 3 2 2" xfId="2630"/>
    <cellStyle name="Обычный 15 22 2 2 3 3" xfId="2631"/>
    <cellStyle name="Обычный 15 22 2 2 4" xfId="2632"/>
    <cellStyle name="Обычный 15 22 2 2 4 2" xfId="2633"/>
    <cellStyle name="Обычный 15 22 2 2 5" xfId="2634"/>
    <cellStyle name="Обычный 15 22 2 3" xfId="2635"/>
    <cellStyle name="Обычный 15 22 2 3 2" xfId="2636"/>
    <cellStyle name="Обычный 15 22 2 3 2 2" xfId="2637"/>
    <cellStyle name="Обычный 15 22 2 3 2 2 2" xfId="2638"/>
    <cellStyle name="Обычный 15 22 2 3 2 2 2 2" xfId="2639"/>
    <cellStyle name="Обычный 15 22 2 3 2 2 3" xfId="2640"/>
    <cellStyle name="Обычный 15 22 2 3 2 3" xfId="2641"/>
    <cellStyle name="Обычный 15 22 2 3 2 3 2" xfId="2642"/>
    <cellStyle name="Обычный 15 22 2 3 2 4" xfId="2643"/>
    <cellStyle name="Обычный 15 22 2 3 3" xfId="2644"/>
    <cellStyle name="Обычный 15 22 2 3 3 2" xfId="2645"/>
    <cellStyle name="Обычный 15 22 2 3 3 2 2" xfId="2646"/>
    <cellStyle name="Обычный 15 22 2 3 3 3" xfId="2647"/>
    <cellStyle name="Обычный 15 22 2 3 4" xfId="2648"/>
    <cellStyle name="Обычный 15 22 2 3 4 2" xfId="2649"/>
    <cellStyle name="Обычный 15 22 2 3 5" xfId="2650"/>
    <cellStyle name="Обычный 15 22 2 4" xfId="2651"/>
    <cellStyle name="Обычный 15 22 2 4 2" xfId="2652"/>
    <cellStyle name="Обычный 15 22 2 4 2 2" xfId="2653"/>
    <cellStyle name="Обычный 15 22 2 4 2 2 2" xfId="2654"/>
    <cellStyle name="Обычный 15 22 2 4 2 3" xfId="2655"/>
    <cellStyle name="Обычный 15 22 2 4 3" xfId="2656"/>
    <cellStyle name="Обычный 15 22 2 4 3 2" xfId="2657"/>
    <cellStyle name="Обычный 15 22 2 4 4" xfId="2658"/>
    <cellStyle name="Обычный 15 22 2 5" xfId="2659"/>
    <cellStyle name="Обычный 15 22 2 5 2" xfId="2660"/>
    <cellStyle name="Обычный 15 22 2 5 2 2" xfId="2661"/>
    <cellStyle name="Обычный 15 22 2 5 3" xfId="2662"/>
    <cellStyle name="Обычный 15 22 2 6" xfId="2663"/>
    <cellStyle name="Обычный 15 22 2 6 2" xfId="2664"/>
    <cellStyle name="Обычный 15 22 2 7" xfId="2665"/>
    <cellStyle name="Обычный 15 22 3" xfId="2666"/>
    <cellStyle name="Обычный 15 22 3 2" xfId="2667"/>
    <cellStyle name="Обычный 15 22 3 2 2" xfId="2668"/>
    <cellStyle name="Обычный 15 22 3 2 2 2" xfId="2669"/>
    <cellStyle name="Обычный 15 22 3 2 2 2 2" xfId="2670"/>
    <cellStyle name="Обычный 15 22 3 2 2 3" xfId="2671"/>
    <cellStyle name="Обычный 15 22 3 2 3" xfId="2672"/>
    <cellStyle name="Обычный 15 22 3 2 3 2" xfId="2673"/>
    <cellStyle name="Обычный 15 22 3 2 4" xfId="2674"/>
    <cellStyle name="Обычный 15 22 3 3" xfId="2675"/>
    <cellStyle name="Обычный 15 22 3 3 2" xfId="2676"/>
    <cellStyle name="Обычный 15 22 3 3 2 2" xfId="2677"/>
    <cellStyle name="Обычный 15 22 3 3 3" xfId="2678"/>
    <cellStyle name="Обычный 15 22 3 4" xfId="2679"/>
    <cellStyle name="Обычный 15 22 3 4 2" xfId="2680"/>
    <cellStyle name="Обычный 15 22 3 5" xfId="2681"/>
    <cellStyle name="Обычный 15 22 4" xfId="2682"/>
    <cellStyle name="Обычный 15 22 4 2" xfId="2683"/>
    <cellStyle name="Обычный 15 22 4 2 2" xfId="2684"/>
    <cellStyle name="Обычный 15 22 4 2 2 2" xfId="2685"/>
    <cellStyle name="Обычный 15 22 4 2 2 2 2" xfId="2686"/>
    <cellStyle name="Обычный 15 22 4 2 2 3" xfId="2687"/>
    <cellStyle name="Обычный 15 22 4 2 3" xfId="2688"/>
    <cellStyle name="Обычный 15 22 4 2 3 2" xfId="2689"/>
    <cellStyle name="Обычный 15 22 4 2 4" xfId="2690"/>
    <cellStyle name="Обычный 15 22 4 3" xfId="2691"/>
    <cellStyle name="Обычный 15 22 4 3 2" xfId="2692"/>
    <cellStyle name="Обычный 15 22 4 3 2 2" xfId="2693"/>
    <cellStyle name="Обычный 15 22 4 3 3" xfId="2694"/>
    <cellStyle name="Обычный 15 22 4 4" xfId="2695"/>
    <cellStyle name="Обычный 15 22 4 4 2" xfId="2696"/>
    <cellStyle name="Обычный 15 22 4 5" xfId="2697"/>
    <cellStyle name="Обычный 15 22 5" xfId="2698"/>
    <cellStyle name="Обычный 15 22 5 2" xfId="2699"/>
    <cellStyle name="Обычный 15 22 5 2 2" xfId="2700"/>
    <cellStyle name="Обычный 15 22 5 2 2 2" xfId="2701"/>
    <cellStyle name="Обычный 15 22 5 2 3" xfId="2702"/>
    <cellStyle name="Обычный 15 22 5 3" xfId="2703"/>
    <cellStyle name="Обычный 15 22 5 3 2" xfId="2704"/>
    <cellStyle name="Обычный 15 22 5 4" xfId="2705"/>
    <cellStyle name="Обычный 15 22 6" xfId="2706"/>
    <cellStyle name="Обычный 15 22 6 2" xfId="2707"/>
    <cellStyle name="Обычный 15 22 6 2 2" xfId="2708"/>
    <cellStyle name="Обычный 15 22 6 3" xfId="2709"/>
    <cellStyle name="Обычный 15 22 7" xfId="2710"/>
    <cellStyle name="Обычный 15 22 7 2" xfId="2711"/>
    <cellStyle name="Обычный 15 22 8" xfId="2712"/>
    <cellStyle name="Обычный 15 23" xfId="2713"/>
    <cellStyle name="Обычный 15 23 2" xfId="2714"/>
    <cellStyle name="Обычный 15 23 2 2" xfId="2715"/>
    <cellStyle name="Обычный 15 23 2 2 2" xfId="2716"/>
    <cellStyle name="Обычный 15 23 2 2 2 2" xfId="2717"/>
    <cellStyle name="Обычный 15 23 2 2 2 2 2" xfId="2718"/>
    <cellStyle name="Обычный 15 23 2 2 2 2 2 2" xfId="2719"/>
    <cellStyle name="Обычный 15 23 2 2 2 2 3" xfId="2720"/>
    <cellStyle name="Обычный 15 23 2 2 2 3" xfId="2721"/>
    <cellStyle name="Обычный 15 23 2 2 2 3 2" xfId="2722"/>
    <cellStyle name="Обычный 15 23 2 2 2 4" xfId="2723"/>
    <cellStyle name="Обычный 15 23 2 2 3" xfId="2724"/>
    <cellStyle name="Обычный 15 23 2 2 3 2" xfId="2725"/>
    <cellStyle name="Обычный 15 23 2 2 3 2 2" xfId="2726"/>
    <cellStyle name="Обычный 15 23 2 2 3 3" xfId="2727"/>
    <cellStyle name="Обычный 15 23 2 2 4" xfId="2728"/>
    <cellStyle name="Обычный 15 23 2 2 4 2" xfId="2729"/>
    <cellStyle name="Обычный 15 23 2 2 5" xfId="2730"/>
    <cellStyle name="Обычный 15 23 2 3" xfId="2731"/>
    <cellStyle name="Обычный 15 23 2 3 2" xfId="2732"/>
    <cellStyle name="Обычный 15 23 2 3 2 2" xfId="2733"/>
    <cellStyle name="Обычный 15 23 2 3 2 2 2" xfId="2734"/>
    <cellStyle name="Обычный 15 23 2 3 2 2 2 2" xfId="2735"/>
    <cellStyle name="Обычный 15 23 2 3 2 2 3" xfId="2736"/>
    <cellStyle name="Обычный 15 23 2 3 2 3" xfId="2737"/>
    <cellStyle name="Обычный 15 23 2 3 2 3 2" xfId="2738"/>
    <cellStyle name="Обычный 15 23 2 3 2 4" xfId="2739"/>
    <cellStyle name="Обычный 15 23 2 3 3" xfId="2740"/>
    <cellStyle name="Обычный 15 23 2 3 3 2" xfId="2741"/>
    <cellStyle name="Обычный 15 23 2 3 3 2 2" xfId="2742"/>
    <cellStyle name="Обычный 15 23 2 3 3 3" xfId="2743"/>
    <cellStyle name="Обычный 15 23 2 3 4" xfId="2744"/>
    <cellStyle name="Обычный 15 23 2 3 4 2" xfId="2745"/>
    <cellStyle name="Обычный 15 23 2 3 5" xfId="2746"/>
    <cellStyle name="Обычный 15 23 2 4" xfId="2747"/>
    <cellStyle name="Обычный 15 23 2 4 2" xfId="2748"/>
    <cellStyle name="Обычный 15 23 2 4 2 2" xfId="2749"/>
    <cellStyle name="Обычный 15 23 2 4 2 2 2" xfId="2750"/>
    <cellStyle name="Обычный 15 23 2 4 2 3" xfId="2751"/>
    <cellStyle name="Обычный 15 23 2 4 3" xfId="2752"/>
    <cellStyle name="Обычный 15 23 2 4 3 2" xfId="2753"/>
    <cellStyle name="Обычный 15 23 2 4 4" xfId="2754"/>
    <cellStyle name="Обычный 15 23 2 5" xfId="2755"/>
    <cellStyle name="Обычный 15 23 2 5 2" xfId="2756"/>
    <cellStyle name="Обычный 15 23 2 5 2 2" xfId="2757"/>
    <cellStyle name="Обычный 15 23 2 5 3" xfId="2758"/>
    <cellStyle name="Обычный 15 23 2 6" xfId="2759"/>
    <cellStyle name="Обычный 15 23 2 6 2" xfId="2760"/>
    <cellStyle name="Обычный 15 23 2 7" xfId="2761"/>
    <cellStyle name="Обычный 15 23 3" xfId="2762"/>
    <cellStyle name="Обычный 15 23 3 2" xfId="2763"/>
    <cellStyle name="Обычный 15 23 3 2 2" xfId="2764"/>
    <cellStyle name="Обычный 15 23 3 2 2 2" xfId="2765"/>
    <cellStyle name="Обычный 15 23 3 2 2 2 2" xfId="2766"/>
    <cellStyle name="Обычный 15 23 3 2 2 3" xfId="2767"/>
    <cellStyle name="Обычный 15 23 3 2 3" xfId="2768"/>
    <cellStyle name="Обычный 15 23 3 2 3 2" xfId="2769"/>
    <cellStyle name="Обычный 15 23 3 2 4" xfId="2770"/>
    <cellStyle name="Обычный 15 23 3 3" xfId="2771"/>
    <cellStyle name="Обычный 15 23 3 3 2" xfId="2772"/>
    <cellStyle name="Обычный 15 23 3 3 2 2" xfId="2773"/>
    <cellStyle name="Обычный 15 23 3 3 3" xfId="2774"/>
    <cellStyle name="Обычный 15 23 3 4" xfId="2775"/>
    <cellStyle name="Обычный 15 23 3 4 2" xfId="2776"/>
    <cellStyle name="Обычный 15 23 3 5" xfId="2777"/>
    <cellStyle name="Обычный 15 23 4" xfId="2778"/>
    <cellStyle name="Обычный 15 23 4 2" xfId="2779"/>
    <cellStyle name="Обычный 15 23 4 2 2" xfId="2780"/>
    <cellStyle name="Обычный 15 23 4 2 2 2" xfId="2781"/>
    <cellStyle name="Обычный 15 23 4 2 2 2 2" xfId="2782"/>
    <cellStyle name="Обычный 15 23 4 2 2 3" xfId="2783"/>
    <cellStyle name="Обычный 15 23 4 2 3" xfId="2784"/>
    <cellStyle name="Обычный 15 23 4 2 3 2" xfId="2785"/>
    <cellStyle name="Обычный 15 23 4 2 4" xfId="2786"/>
    <cellStyle name="Обычный 15 23 4 3" xfId="2787"/>
    <cellStyle name="Обычный 15 23 4 3 2" xfId="2788"/>
    <cellStyle name="Обычный 15 23 4 3 2 2" xfId="2789"/>
    <cellStyle name="Обычный 15 23 4 3 3" xfId="2790"/>
    <cellStyle name="Обычный 15 23 4 4" xfId="2791"/>
    <cellStyle name="Обычный 15 23 4 4 2" xfId="2792"/>
    <cellStyle name="Обычный 15 23 4 5" xfId="2793"/>
    <cellStyle name="Обычный 15 23 5" xfId="2794"/>
    <cellStyle name="Обычный 15 23 5 2" xfId="2795"/>
    <cellStyle name="Обычный 15 23 5 2 2" xfId="2796"/>
    <cellStyle name="Обычный 15 23 5 2 2 2" xfId="2797"/>
    <cellStyle name="Обычный 15 23 5 2 3" xfId="2798"/>
    <cellStyle name="Обычный 15 23 5 3" xfId="2799"/>
    <cellStyle name="Обычный 15 23 5 3 2" xfId="2800"/>
    <cellStyle name="Обычный 15 23 5 4" xfId="2801"/>
    <cellStyle name="Обычный 15 23 6" xfId="2802"/>
    <cellStyle name="Обычный 15 23 6 2" xfId="2803"/>
    <cellStyle name="Обычный 15 23 6 2 2" xfId="2804"/>
    <cellStyle name="Обычный 15 23 6 3" xfId="2805"/>
    <cellStyle name="Обычный 15 23 7" xfId="2806"/>
    <cellStyle name="Обычный 15 23 7 2" xfId="2807"/>
    <cellStyle name="Обычный 15 23 8" xfId="2808"/>
    <cellStyle name="Обычный 15 24" xfId="2809"/>
    <cellStyle name="Обычный 15 24 2" xfId="2810"/>
    <cellStyle name="Обычный 15 24 2 2" xfId="2811"/>
    <cellStyle name="Обычный 15 24 2 2 2" xfId="2812"/>
    <cellStyle name="Обычный 15 24 2 2 2 2" xfId="2813"/>
    <cellStyle name="Обычный 15 24 2 2 2 2 2" xfId="2814"/>
    <cellStyle name="Обычный 15 24 2 2 2 2 2 2" xfId="2815"/>
    <cellStyle name="Обычный 15 24 2 2 2 2 3" xfId="2816"/>
    <cellStyle name="Обычный 15 24 2 2 2 3" xfId="2817"/>
    <cellStyle name="Обычный 15 24 2 2 2 3 2" xfId="2818"/>
    <cellStyle name="Обычный 15 24 2 2 2 4" xfId="2819"/>
    <cellStyle name="Обычный 15 24 2 2 3" xfId="2820"/>
    <cellStyle name="Обычный 15 24 2 2 3 2" xfId="2821"/>
    <cellStyle name="Обычный 15 24 2 2 3 2 2" xfId="2822"/>
    <cellStyle name="Обычный 15 24 2 2 3 3" xfId="2823"/>
    <cellStyle name="Обычный 15 24 2 2 4" xfId="2824"/>
    <cellStyle name="Обычный 15 24 2 2 4 2" xfId="2825"/>
    <cellStyle name="Обычный 15 24 2 2 5" xfId="2826"/>
    <cellStyle name="Обычный 15 24 2 3" xfId="2827"/>
    <cellStyle name="Обычный 15 24 2 3 2" xfId="2828"/>
    <cellStyle name="Обычный 15 24 2 3 2 2" xfId="2829"/>
    <cellStyle name="Обычный 15 24 2 3 2 2 2" xfId="2830"/>
    <cellStyle name="Обычный 15 24 2 3 2 2 2 2" xfId="2831"/>
    <cellStyle name="Обычный 15 24 2 3 2 2 3" xfId="2832"/>
    <cellStyle name="Обычный 15 24 2 3 2 3" xfId="2833"/>
    <cellStyle name="Обычный 15 24 2 3 2 3 2" xfId="2834"/>
    <cellStyle name="Обычный 15 24 2 3 2 4" xfId="2835"/>
    <cellStyle name="Обычный 15 24 2 3 3" xfId="2836"/>
    <cellStyle name="Обычный 15 24 2 3 3 2" xfId="2837"/>
    <cellStyle name="Обычный 15 24 2 3 3 2 2" xfId="2838"/>
    <cellStyle name="Обычный 15 24 2 3 3 3" xfId="2839"/>
    <cellStyle name="Обычный 15 24 2 3 4" xfId="2840"/>
    <cellStyle name="Обычный 15 24 2 3 4 2" xfId="2841"/>
    <cellStyle name="Обычный 15 24 2 3 5" xfId="2842"/>
    <cellStyle name="Обычный 15 24 2 4" xfId="2843"/>
    <cellStyle name="Обычный 15 24 2 4 2" xfId="2844"/>
    <cellStyle name="Обычный 15 24 2 4 2 2" xfId="2845"/>
    <cellStyle name="Обычный 15 24 2 4 2 2 2" xfId="2846"/>
    <cellStyle name="Обычный 15 24 2 4 2 3" xfId="2847"/>
    <cellStyle name="Обычный 15 24 2 4 3" xfId="2848"/>
    <cellStyle name="Обычный 15 24 2 4 3 2" xfId="2849"/>
    <cellStyle name="Обычный 15 24 2 4 4" xfId="2850"/>
    <cellStyle name="Обычный 15 24 2 5" xfId="2851"/>
    <cellStyle name="Обычный 15 24 2 5 2" xfId="2852"/>
    <cellStyle name="Обычный 15 24 2 5 2 2" xfId="2853"/>
    <cellStyle name="Обычный 15 24 2 5 3" xfId="2854"/>
    <cellStyle name="Обычный 15 24 2 6" xfId="2855"/>
    <cellStyle name="Обычный 15 24 2 6 2" xfId="2856"/>
    <cellStyle name="Обычный 15 24 2 7" xfId="2857"/>
    <cellStyle name="Обычный 15 24 3" xfId="2858"/>
    <cellStyle name="Обычный 15 24 3 2" xfId="2859"/>
    <cellStyle name="Обычный 15 24 3 2 2" xfId="2860"/>
    <cellStyle name="Обычный 15 24 3 2 2 2" xfId="2861"/>
    <cellStyle name="Обычный 15 24 3 2 2 2 2" xfId="2862"/>
    <cellStyle name="Обычный 15 24 3 2 2 3" xfId="2863"/>
    <cellStyle name="Обычный 15 24 3 2 3" xfId="2864"/>
    <cellStyle name="Обычный 15 24 3 2 3 2" xfId="2865"/>
    <cellStyle name="Обычный 15 24 3 2 4" xfId="2866"/>
    <cellStyle name="Обычный 15 24 3 3" xfId="2867"/>
    <cellStyle name="Обычный 15 24 3 3 2" xfId="2868"/>
    <cellStyle name="Обычный 15 24 3 3 2 2" xfId="2869"/>
    <cellStyle name="Обычный 15 24 3 3 3" xfId="2870"/>
    <cellStyle name="Обычный 15 24 3 4" xfId="2871"/>
    <cellStyle name="Обычный 15 24 3 4 2" xfId="2872"/>
    <cellStyle name="Обычный 15 24 3 5" xfId="2873"/>
    <cellStyle name="Обычный 15 24 4" xfId="2874"/>
    <cellStyle name="Обычный 15 24 4 2" xfId="2875"/>
    <cellStyle name="Обычный 15 24 4 2 2" xfId="2876"/>
    <cellStyle name="Обычный 15 24 4 2 2 2" xfId="2877"/>
    <cellStyle name="Обычный 15 24 4 2 2 2 2" xfId="2878"/>
    <cellStyle name="Обычный 15 24 4 2 2 3" xfId="2879"/>
    <cellStyle name="Обычный 15 24 4 2 3" xfId="2880"/>
    <cellStyle name="Обычный 15 24 4 2 3 2" xfId="2881"/>
    <cellStyle name="Обычный 15 24 4 2 4" xfId="2882"/>
    <cellStyle name="Обычный 15 24 4 3" xfId="2883"/>
    <cellStyle name="Обычный 15 24 4 3 2" xfId="2884"/>
    <cellStyle name="Обычный 15 24 4 3 2 2" xfId="2885"/>
    <cellStyle name="Обычный 15 24 4 3 3" xfId="2886"/>
    <cellStyle name="Обычный 15 24 4 4" xfId="2887"/>
    <cellStyle name="Обычный 15 24 4 4 2" xfId="2888"/>
    <cellStyle name="Обычный 15 24 4 5" xfId="2889"/>
    <cellStyle name="Обычный 15 24 5" xfId="2890"/>
    <cellStyle name="Обычный 15 24 5 2" xfId="2891"/>
    <cellStyle name="Обычный 15 24 5 2 2" xfId="2892"/>
    <cellStyle name="Обычный 15 24 5 2 2 2" xfId="2893"/>
    <cellStyle name="Обычный 15 24 5 2 3" xfId="2894"/>
    <cellStyle name="Обычный 15 24 5 3" xfId="2895"/>
    <cellStyle name="Обычный 15 24 5 3 2" xfId="2896"/>
    <cellStyle name="Обычный 15 24 5 4" xfId="2897"/>
    <cellStyle name="Обычный 15 24 6" xfId="2898"/>
    <cellStyle name="Обычный 15 24 6 2" xfId="2899"/>
    <cellStyle name="Обычный 15 24 6 2 2" xfId="2900"/>
    <cellStyle name="Обычный 15 24 6 3" xfId="2901"/>
    <cellStyle name="Обычный 15 24 7" xfId="2902"/>
    <cellStyle name="Обычный 15 24 7 2" xfId="2903"/>
    <cellStyle name="Обычный 15 24 8" xfId="2904"/>
    <cellStyle name="Обычный 15 25" xfId="2905"/>
    <cellStyle name="Обычный 15 25 2" xfId="2906"/>
    <cellStyle name="Обычный 15 25 2 2" xfId="2907"/>
    <cellStyle name="Обычный 15 25 2 2 2" xfId="2908"/>
    <cellStyle name="Обычный 15 25 2 2 2 2" xfId="2909"/>
    <cellStyle name="Обычный 15 25 2 2 2 2 2" xfId="2910"/>
    <cellStyle name="Обычный 15 25 2 2 2 2 2 2" xfId="2911"/>
    <cellStyle name="Обычный 15 25 2 2 2 2 3" xfId="2912"/>
    <cellStyle name="Обычный 15 25 2 2 2 3" xfId="2913"/>
    <cellStyle name="Обычный 15 25 2 2 2 3 2" xfId="2914"/>
    <cellStyle name="Обычный 15 25 2 2 2 4" xfId="2915"/>
    <cellStyle name="Обычный 15 25 2 2 3" xfId="2916"/>
    <cellStyle name="Обычный 15 25 2 2 3 2" xfId="2917"/>
    <cellStyle name="Обычный 15 25 2 2 3 2 2" xfId="2918"/>
    <cellStyle name="Обычный 15 25 2 2 3 3" xfId="2919"/>
    <cellStyle name="Обычный 15 25 2 2 4" xfId="2920"/>
    <cellStyle name="Обычный 15 25 2 2 4 2" xfId="2921"/>
    <cellStyle name="Обычный 15 25 2 2 5" xfId="2922"/>
    <cellStyle name="Обычный 15 25 2 3" xfId="2923"/>
    <cellStyle name="Обычный 15 25 2 3 2" xfId="2924"/>
    <cellStyle name="Обычный 15 25 2 3 2 2" xfId="2925"/>
    <cellStyle name="Обычный 15 25 2 3 2 2 2" xfId="2926"/>
    <cellStyle name="Обычный 15 25 2 3 2 2 2 2" xfId="2927"/>
    <cellStyle name="Обычный 15 25 2 3 2 2 3" xfId="2928"/>
    <cellStyle name="Обычный 15 25 2 3 2 3" xfId="2929"/>
    <cellStyle name="Обычный 15 25 2 3 2 3 2" xfId="2930"/>
    <cellStyle name="Обычный 15 25 2 3 2 4" xfId="2931"/>
    <cellStyle name="Обычный 15 25 2 3 3" xfId="2932"/>
    <cellStyle name="Обычный 15 25 2 3 3 2" xfId="2933"/>
    <cellStyle name="Обычный 15 25 2 3 3 2 2" xfId="2934"/>
    <cellStyle name="Обычный 15 25 2 3 3 3" xfId="2935"/>
    <cellStyle name="Обычный 15 25 2 3 4" xfId="2936"/>
    <cellStyle name="Обычный 15 25 2 3 4 2" xfId="2937"/>
    <cellStyle name="Обычный 15 25 2 3 5" xfId="2938"/>
    <cellStyle name="Обычный 15 25 2 4" xfId="2939"/>
    <cellStyle name="Обычный 15 25 2 4 2" xfId="2940"/>
    <cellStyle name="Обычный 15 25 2 4 2 2" xfId="2941"/>
    <cellStyle name="Обычный 15 25 2 4 2 2 2" xfId="2942"/>
    <cellStyle name="Обычный 15 25 2 4 2 3" xfId="2943"/>
    <cellStyle name="Обычный 15 25 2 4 3" xfId="2944"/>
    <cellStyle name="Обычный 15 25 2 4 3 2" xfId="2945"/>
    <cellStyle name="Обычный 15 25 2 4 4" xfId="2946"/>
    <cellStyle name="Обычный 15 25 2 5" xfId="2947"/>
    <cellStyle name="Обычный 15 25 2 5 2" xfId="2948"/>
    <cellStyle name="Обычный 15 25 2 5 2 2" xfId="2949"/>
    <cellStyle name="Обычный 15 25 2 5 3" xfId="2950"/>
    <cellStyle name="Обычный 15 25 2 6" xfId="2951"/>
    <cellStyle name="Обычный 15 25 2 6 2" xfId="2952"/>
    <cellStyle name="Обычный 15 25 2 7" xfId="2953"/>
    <cellStyle name="Обычный 15 25 3" xfId="2954"/>
    <cellStyle name="Обычный 15 25 3 2" xfId="2955"/>
    <cellStyle name="Обычный 15 25 3 2 2" xfId="2956"/>
    <cellStyle name="Обычный 15 25 3 2 2 2" xfId="2957"/>
    <cellStyle name="Обычный 15 25 3 2 2 2 2" xfId="2958"/>
    <cellStyle name="Обычный 15 25 3 2 2 3" xfId="2959"/>
    <cellStyle name="Обычный 15 25 3 2 3" xfId="2960"/>
    <cellStyle name="Обычный 15 25 3 2 3 2" xfId="2961"/>
    <cellStyle name="Обычный 15 25 3 2 4" xfId="2962"/>
    <cellStyle name="Обычный 15 25 3 3" xfId="2963"/>
    <cellStyle name="Обычный 15 25 3 3 2" xfId="2964"/>
    <cellStyle name="Обычный 15 25 3 3 2 2" xfId="2965"/>
    <cellStyle name="Обычный 15 25 3 3 3" xfId="2966"/>
    <cellStyle name="Обычный 15 25 3 4" xfId="2967"/>
    <cellStyle name="Обычный 15 25 3 4 2" xfId="2968"/>
    <cellStyle name="Обычный 15 25 3 5" xfId="2969"/>
    <cellStyle name="Обычный 15 25 4" xfId="2970"/>
    <cellStyle name="Обычный 15 25 4 2" xfId="2971"/>
    <cellStyle name="Обычный 15 25 4 2 2" xfId="2972"/>
    <cellStyle name="Обычный 15 25 4 2 2 2" xfId="2973"/>
    <cellStyle name="Обычный 15 25 4 2 2 2 2" xfId="2974"/>
    <cellStyle name="Обычный 15 25 4 2 2 3" xfId="2975"/>
    <cellStyle name="Обычный 15 25 4 2 3" xfId="2976"/>
    <cellStyle name="Обычный 15 25 4 2 3 2" xfId="2977"/>
    <cellStyle name="Обычный 15 25 4 2 4" xfId="2978"/>
    <cellStyle name="Обычный 15 25 4 3" xfId="2979"/>
    <cellStyle name="Обычный 15 25 4 3 2" xfId="2980"/>
    <cellStyle name="Обычный 15 25 4 3 2 2" xfId="2981"/>
    <cellStyle name="Обычный 15 25 4 3 3" xfId="2982"/>
    <cellStyle name="Обычный 15 25 4 4" xfId="2983"/>
    <cellStyle name="Обычный 15 25 4 4 2" xfId="2984"/>
    <cellStyle name="Обычный 15 25 4 5" xfId="2985"/>
    <cellStyle name="Обычный 15 25 5" xfId="2986"/>
    <cellStyle name="Обычный 15 25 5 2" xfId="2987"/>
    <cellStyle name="Обычный 15 25 5 2 2" xfId="2988"/>
    <cellStyle name="Обычный 15 25 5 2 2 2" xfId="2989"/>
    <cellStyle name="Обычный 15 25 5 2 3" xfId="2990"/>
    <cellStyle name="Обычный 15 25 5 3" xfId="2991"/>
    <cellStyle name="Обычный 15 25 5 3 2" xfId="2992"/>
    <cellStyle name="Обычный 15 25 5 4" xfId="2993"/>
    <cellStyle name="Обычный 15 25 6" xfId="2994"/>
    <cellStyle name="Обычный 15 25 6 2" xfId="2995"/>
    <cellStyle name="Обычный 15 25 6 2 2" xfId="2996"/>
    <cellStyle name="Обычный 15 25 6 3" xfId="2997"/>
    <cellStyle name="Обычный 15 25 7" xfId="2998"/>
    <cellStyle name="Обычный 15 25 7 2" xfId="2999"/>
    <cellStyle name="Обычный 15 25 8" xfId="3000"/>
    <cellStyle name="Обычный 15 26" xfId="3001"/>
    <cellStyle name="Обычный 15 26 2" xfId="3002"/>
    <cellStyle name="Обычный 15 26 2 2" xfId="3003"/>
    <cellStyle name="Обычный 15 26 2 2 2" xfId="3004"/>
    <cellStyle name="Обычный 15 26 2 2 2 2" xfId="3005"/>
    <cellStyle name="Обычный 15 26 2 2 2 2 2" xfId="3006"/>
    <cellStyle name="Обычный 15 26 2 2 2 2 2 2" xfId="3007"/>
    <cellStyle name="Обычный 15 26 2 2 2 2 3" xfId="3008"/>
    <cellStyle name="Обычный 15 26 2 2 2 3" xfId="3009"/>
    <cellStyle name="Обычный 15 26 2 2 2 3 2" xfId="3010"/>
    <cellStyle name="Обычный 15 26 2 2 2 4" xfId="3011"/>
    <cellStyle name="Обычный 15 26 2 2 3" xfId="3012"/>
    <cellStyle name="Обычный 15 26 2 2 3 2" xfId="3013"/>
    <cellStyle name="Обычный 15 26 2 2 3 2 2" xfId="3014"/>
    <cellStyle name="Обычный 15 26 2 2 3 3" xfId="3015"/>
    <cellStyle name="Обычный 15 26 2 2 4" xfId="3016"/>
    <cellStyle name="Обычный 15 26 2 2 4 2" xfId="3017"/>
    <cellStyle name="Обычный 15 26 2 2 5" xfId="3018"/>
    <cellStyle name="Обычный 15 26 2 3" xfId="3019"/>
    <cellStyle name="Обычный 15 26 2 3 2" xfId="3020"/>
    <cellStyle name="Обычный 15 26 2 3 2 2" xfId="3021"/>
    <cellStyle name="Обычный 15 26 2 3 2 2 2" xfId="3022"/>
    <cellStyle name="Обычный 15 26 2 3 2 2 2 2" xfId="3023"/>
    <cellStyle name="Обычный 15 26 2 3 2 2 3" xfId="3024"/>
    <cellStyle name="Обычный 15 26 2 3 2 3" xfId="3025"/>
    <cellStyle name="Обычный 15 26 2 3 2 3 2" xfId="3026"/>
    <cellStyle name="Обычный 15 26 2 3 2 4" xfId="3027"/>
    <cellStyle name="Обычный 15 26 2 3 3" xfId="3028"/>
    <cellStyle name="Обычный 15 26 2 3 3 2" xfId="3029"/>
    <cellStyle name="Обычный 15 26 2 3 3 2 2" xfId="3030"/>
    <cellStyle name="Обычный 15 26 2 3 3 3" xfId="3031"/>
    <cellStyle name="Обычный 15 26 2 3 4" xfId="3032"/>
    <cellStyle name="Обычный 15 26 2 3 4 2" xfId="3033"/>
    <cellStyle name="Обычный 15 26 2 3 5" xfId="3034"/>
    <cellStyle name="Обычный 15 26 2 4" xfId="3035"/>
    <cellStyle name="Обычный 15 26 2 4 2" xfId="3036"/>
    <cellStyle name="Обычный 15 26 2 4 2 2" xfId="3037"/>
    <cellStyle name="Обычный 15 26 2 4 2 2 2" xfId="3038"/>
    <cellStyle name="Обычный 15 26 2 4 2 3" xfId="3039"/>
    <cellStyle name="Обычный 15 26 2 4 3" xfId="3040"/>
    <cellStyle name="Обычный 15 26 2 4 3 2" xfId="3041"/>
    <cellStyle name="Обычный 15 26 2 4 4" xfId="3042"/>
    <cellStyle name="Обычный 15 26 2 5" xfId="3043"/>
    <cellStyle name="Обычный 15 26 2 5 2" xfId="3044"/>
    <cellStyle name="Обычный 15 26 2 5 2 2" xfId="3045"/>
    <cellStyle name="Обычный 15 26 2 5 3" xfId="3046"/>
    <cellStyle name="Обычный 15 26 2 6" xfId="3047"/>
    <cellStyle name="Обычный 15 26 2 6 2" xfId="3048"/>
    <cellStyle name="Обычный 15 26 2 7" xfId="3049"/>
    <cellStyle name="Обычный 15 26 3" xfId="3050"/>
    <cellStyle name="Обычный 15 26 3 2" xfId="3051"/>
    <cellStyle name="Обычный 15 26 3 2 2" xfId="3052"/>
    <cellStyle name="Обычный 15 26 3 2 2 2" xfId="3053"/>
    <cellStyle name="Обычный 15 26 3 2 2 2 2" xfId="3054"/>
    <cellStyle name="Обычный 15 26 3 2 2 3" xfId="3055"/>
    <cellStyle name="Обычный 15 26 3 2 3" xfId="3056"/>
    <cellStyle name="Обычный 15 26 3 2 3 2" xfId="3057"/>
    <cellStyle name="Обычный 15 26 3 2 4" xfId="3058"/>
    <cellStyle name="Обычный 15 26 3 3" xfId="3059"/>
    <cellStyle name="Обычный 15 26 3 3 2" xfId="3060"/>
    <cellStyle name="Обычный 15 26 3 3 2 2" xfId="3061"/>
    <cellStyle name="Обычный 15 26 3 3 3" xfId="3062"/>
    <cellStyle name="Обычный 15 26 3 4" xfId="3063"/>
    <cellStyle name="Обычный 15 26 3 4 2" xfId="3064"/>
    <cellStyle name="Обычный 15 26 3 5" xfId="3065"/>
    <cellStyle name="Обычный 15 26 4" xfId="3066"/>
    <cellStyle name="Обычный 15 26 4 2" xfId="3067"/>
    <cellStyle name="Обычный 15 26 4 2 2" xfId="3068"/>
    <cellStyle name="Обычный 15 26 4 2 2 2" xfId="3069"/>
    <cellStyle name="Обычный 15 26 4 2 2 2 2" xfId="3070"/>
    <cellStyle name="Обычный 15 26 4 2 2 3" xfId="3071"/>
    <cellStyle name="Обычный 15 26 4 2 3" xfId="3072"/>
    <cellStyle name="Обычный 15 26 4 2 3 2" xfId="3073"/>
    <cellStyle name="Обычный 15 26 4 2 4" xfId="3074"/>
    <cellStyle name="Обычный 15 26 4 3" xfId="3075"/>
    <cellStyle name="Обычный 15 26 4 3 2" xfId="3076"/>
    <cellStyle name="Обычный 15 26 4 3 2 2" xfId="3077"/>
    <cellStyle name="Обычный 15 26 4 3 3" xfId="3078"/>
    <cellStyle name="Обычный 15 26 4 4" xfId="3079"/>
    <cellStyle name="Обычный 15 26 4 4 2" xfId="3080"/>
    <cellStyle name="Обычный 15 26 4 5" xfId="3081"/>
    <cellStyle name="Обычный 15 26 5" xfId="3082"/>
    <cellStyle name="Обычный 15 26 5 2" xfId="3083"/>
    <cellStyle name="Обычный 15 26 5 2 2" xfId="3084"/>
    <cellStyle name="Обычный 15 26 5 2 2 2" xfId="3085"/>
    <cellStyle name="Обычный 15 26 5 2 3" xfId="3086"/>
    <cellStyle name="Обычный 15 26 5 3" xfId="3087"/>
    <cellStyle name="Обычный 15 26 5 3 2" xfId="3088"/>
    <cellStyle name="Обычный 15 26 5 4" xfId="3089"/>
    <cellStyle name="Обычный 15 26 6" xfId="3090"/>
    <cellStyle name="Обычный 15 26 6 2" xfId="3091"/>
    <cellStyle name="Обычный 15 26 6 2 2" xfId="3092"/>
    <cellStyle name="Обычный 15 26 6 3" xfId="3093"/>
    <cellStyle name="Обычный 15 26 7" xfId="3094"/>
    <cellStyle name="Обычный 15 26 7 2" xfId="3095"/>
    <cellStyle name="Обычный 15 26 8" xfId="3096"/>
    <cellStyle name="Обычный 15 27" xfId="3097"/>
    <cellStyle name="Обычный 15 27 2" xfId="3098"/>
    <cellStyle name="Обычный 15 27 2 2" xfId="3099"/>
    <cellStyle name="Обычный 15 27 2 2 2" xfId="3100"/>
    <cellStyle name="Обычный 15 27 2 2 2 2" xfId="3101"/>
    <cellStyle name="Обычный 15 27 2 2 2 2 2" xfId="3102"/>
    <cellStyle name="Обычный 15 27 2 2 2 2 2 2" xfId="3103"/>
    <cellStyle name="Обычный 15 27 2 2 2 2 3" xfId="3104"/>
    <cellStyle name="Обычный 15 27 2 2 2 3" xfId="3105"/>
    <cellStyle name="Обычный 15 27 2 2 2 3 2" xfId="3106"/>
    <cellStyle name="Обычный 15 27 2 2 2 4" xfId="3107"/>
    <cellStyle name="Обычный 15 27 2 2 3" xfId="3108"/>
    <cellStyle name="Обычный 15 27 2 2 3 2" xfId="3109"/>
    <cellStyle name="Обычный 15 27 2 2 3 2 2" xfId="3110"/>
    <cellStyle name="Обычный 15 27 2 2 3 3" xfId="3111"/>
    <cellStyle name="Обычный 15 27 2 2 4" xfId="3112"/>
    <cellStyle name="Обычный 15 27 2 2 4 2" xfId="3113"/>
    <cellStyle name="Обычный 15 27 2 2 5" xfId="3114"/>
    <cellStyle name="Обычный 15 27 2 3" xfId="3115"/>
    <cellStyle name="Обычный 15 27 2 3 2" xfId="3116"/>
    <cellStyle name="Обычный 15 27 2 3 2 2" xfId="3117"/>
    <cellStyle name="Обычный 15 27 2 3 2 2 2" xfId="3118"/>
    <cellStyle name="Обычный 15 27 2 3 2 2 2 2" xfId="3119"/>
    <cellStyle name="Обычный 15 27 2 3 2 2 3" xfId="3120"/>
    <cellStyle name="Обычный 15 27 2 3 2 3" xfId="3121"/>
    <cellStyle name="Обычный 15 27 2 3 2 3 2" xfId="3122"/>
    <cellStyle name="Обычный 15 27 2 3 2 4" xfId="3123"/>
    <cellStyle name="Обычный 15 27 2 3 3" xfId="3124"/>
    <cellStyle name="Обычный 15 27 2 3 3 2" xfId="3125"/>
    <cellStyle name="Обычный 15 27 2 3 3 2 2" xfId="3126"/>
    <cellStyle name="Обычный 15 27 2 3 3 3" xfId="3127"/>
    <cellStyle name="Обычный 15 27 2 3 4" xfId="3128"/>
    <cellStyle name="Обычный 15 27 2 3 4 2" xfId="3129"/>
    <cellStyle name="Обычный 15 27 2 3 5" xfId="3130"/>
    <cellStyle name="Обычный 15 27 2 4" xfId="3131"/>
    <cellStyle name="Обычный 15 27 2 4 2" xfId="3132"/>
    <cellStyle name="Обычный 15 27 2 4 2 2" xfId="3133"/>
    <cellStyle name="Обычный 15 27 2 4 2 2 2" xfId="3134"/>
    <cellStyle name="Обычный 15 27 2 4 2 3" xfId="3135"/>
    <cellStyle name="Обычный 15 27 2 4 3" xfId="3136"/>
    <cellStyle name="Обычный 15 27 2 4 3 2" xfId="3137"/>
    <cellStyle name="Обычный 15 27 2 4 4" xfId="3138"/>
    <cellStyle name="Обычный 15 27 2 5" xfId="3139"/>
    <cellStyle name="Обычный 15 27 2 5 2" xfId="3140"/>
    <cellStyle name="Обычный 15 27 2 5 2 2" xfId="3141"/>
    <cellStyle name="Обычный 15 27 2 5 3" xfId="3142"/>
    <cellStyle name="Обычный 15 27 2 6" xfId="3143"/>
    <cellStyle name="Обычный 15 27 2 6 2" xfId="3144"/>
    <cellStyle name="Обычный 15 27 2 7" xfId="3145"/>
    <cellStyle name="Обычный 15 27 3" xfId="3146"/>
    <cellStyle name="Обычный 15 27 3 2" xfId="3147"/>
    <cellStyle name="Обычный 15 27 3 2 2" xfId="3148"/>
    <cellStyle name="Обычный 15 27 3 2 2 2" xfId="3149"/>
    <cellStyle name="Обычный 15 27 3 2 2 2 2" xfId="3150"/>
    <cellStyle name="Обычный 15 27 3 2 2 3" xfId="3151"/>
    <cellStyle name="Обычный 15 27 3 2 3" xfId="3152"/>
    <cellStyle name="Обычный 15 27 3 2 3 2" xfId="3153"/>
    <cellStyle name="Обычный 15 27 3 2 4" xfId="3154"/>
    <cellStyle name="Обычный 15 27 3 3" xfId="3155"/>
    <cellStyle name="Обычный 15 27 3 3 2" xfId="3156"/>
    <cellStyle name="Обычный 15 27 3 3 2 2" xfId="3157"/>
    <cellStyle name="Обычный 15 27 3 3 3" xfId="3158"/>
    <cellStyle name="Обычный 15 27 3 4" xfId="3159"/>
    <cellStyle name="Обычный 15 27 3 4 2" xfId="3160"/>
    <cellStyle name="Обычный 15 27 3 5" xfId="3161"/>
    <cellStyle name="Обычный 15 27 4" xfId="3162"/>
    <cellStyle name="Обычный 15 27 4 2" xfId="3163"/>
    <cellStyle name="Обычный 15 27 4 2 2" xfId="3164"/>
    <cellStyle name="Обычный 15 27 4 2 2 2" xfId="3165"/>
    <cellStyle name="Обычный 15 27 4 2 2 2 2" xfId="3166"/>
    <cellStyle name="Обычный 15 27 4 2 2 3" xfId="3167"/>
    <cellStyle name="Обычный 15 27 4 2 3" xfId="3168"/>
    <cellStyle name="Обычный 15 27 4 2 3 2" xfId="3169"/>
    <cellStyle name="Обычный 15 27 4 2 4" xfId="3170"/>
    <cellStyle name="Обычный 15 27 4 3" xfId="3171"/>
    <cellStyle name="Обычный 15 27 4 3 2" xfId="3172"/>
    <cellStyle name="Обычный 15 27 4 3 2 2" xfId="3173"/>
    <cellStyle name="Обычный 15 27 4 3 3" xfId="3174"/>
    <cellStyle name="Обычный 15 27 4 4" xfId="3175"/>
    <cellStyle name="Обычный 15 27 4 4 2" xfId="3176"/>
    <cellStyle name="Обычный 15 27 4 5" xfId="3177"/>
    <cellStyle name="Обычный 15 27 5" xfId="3178"/>
    <cellStyle name="Обычный 15 27 5 2" xfId="3179"/>
    <cellStyle name="Обычный 15 27 5 2 2" xfId="3180"/>
    <cellStyle name="Обычный 15 27 5 2 2 2" xfId="3181"/>
    <cellStyle name="Обычный 15 27 5 2 3" xfId="3182"/>
    <cellStyle name="Обычный 15 27 5 3" xfId="3183"/>
    <cellStyle name="Обычный 15 27 5 3 2" xfId="3184"/>
    <cellStyle name="Обычный 15 27 5 4" xfId="3185"/>
    <cellStyle name="Обычный 15 27 6" xfId="3186"/>
    <cellStyle name="Обычный 15 27 6 2" xfId="3187"/>
    <cellStyle name="Обычный 15 27 6 2 2" xfId="3188"/>
    <cellStyle name="Обычный 15 27 6 3" xfId="3189"/>
    <cellStyle name="Обычный 15 27 7" xfId="3190"/>
    <cellStyle name="Обычный 15 27 7 2" xfId="3191"/>
    <cellStyle name="Обычный 15 27 8" xfId="3192"/>
    <cellStyle name="Обычный 15 28" xfId="3193"/>
    <cellStyle name="Обычный 15 28 2" xfId="3194"/>
    <cellStyle name="Обычный 15 28 2 2" xfId="3195"/>
    <cellStyle name="Обычный 15 28 2 2 2" xfId="3196"/>
    <cellStyle name="Обычный 15 28 2 2 2 2" xfId="3197"/>
    <cellStyle name="Обычный 15 28 2 2 2 2 2" xfId="3198"/>
    <cellStyle name="Обычный 15 28 2 2 2 2 2 2" xfId="3199"/>
    <cellStyle name="Обычный 15 28 2 2 2 2 3" xfId="3200"/>
    <cellStyle name="Обычный 15 28 2 2 2 3" xfId="3201"/>
    <cellStyle name="Обычный 15 28 2 2 2 3 2" xfId="3202"/>
    <cellStyle name="Обычный 15 28 2 2 2 4" xfId="3203"/>
    <cellStyle name="Обычный 15 28 2 2 3" xfId="3204"/>
    <cellStyle name="Обычный 15 28 2 2 3 2" xfId="3205"/>
    <cellStyle name="Обычный 15 28 2 2 3 2 2" xfId="3206"/>
    <cellStyle name="Обычный 15 28 2 2 3 3" xfId="3207"/>
    <cellStyle name="Обычный 15 28 2 2 4" xfId="3208"/>
    <cellStyle name="Обычный 15 28 2 2 4 2" xfId="3209"/>
    <cellStyle name="Обычный 15 28 2 2 5" xfId="3210"/>
    <cellStyle name="Обычный 15 28 2 3" xfId="3211"/>
    <cellStyle name="Обычный 15 28 2 3 2" xfId="3212"/>
    <cellStyle name="Обычный 15 28 2 3 2 2" xfId="3213"/>
    <cellStyle name="Обычный 15 28 2 3 2 2 2" xfId="3214"/>
    <cellStyle name="Обычный 15 28 2 3 2 2 2 2" xfId="3215"/>
    <cellStyle name="Обычный 15 28 2 3 2 2 3" xfId="3216"/>
    <cellStyle name="Обычный 15 28 2 3 2 3" xfId="3217"/>
    <cellStyle name="Обычный 15 28 2 3 2 3 2" xfId="3218"/>
    <cellStyle name="Обычный 15 28 2 3 2 4" xfId="3219"/>
    <cellStyle name="Обычный 15 28 2 3 3" xfId="3220"/>
    <cellStyle name="Обычный 15 28 2 3 3 2" xfId="3221"/>
    <cellStyle name="Обычный 15 28 2 3 3 2 2" xfId="3222"/>
    <cellStyle name="Обычный 15 28 2 3 3 3" xfId="3223"/>
    <cellStyle name="Обычный 15 28 2 3 4" xfId="3224"/>
    <cellStyle name="Обычный 15 28 2 3 4 2" xfId="3225"/>
    <cellStyle name="Обычный 15 28 2 3 5" xfId="3226"/>
    <cellStyle name="Обычный 15 28 2 4" xfId="3227"/>
    <cellStyle name="Обычный 15 28 2 4 2" xfId="3228"/>
    <cellStyle name="Обычный 15 28 2 4 2 2" xfId="3229"/>
    <cellStyle name="Обычный 15 28 2 4 2 2 2" xfId="3230"/>
    <cellStyle name="Обычный 15 28 2 4 2 3" xfId="3231"/>
    <cellStyle name="Обычный 15 28 2 4 3" xfId="3232"/>
    <cellStyle name="Обычный 15 28 2 4 3 2" xfId="3233"/>
    <cellStyle name="Обычный 15 28 2 4 4" xfId="3234"/>
    <cellStyle name="Обычный 15 28 2 5" xfId="3235"/>
    <cellStyle name="Обычный 15 28 2 5 2" xfId="3236"/>
    <cellStyle name="Обычный 15 28 2 5 2 2" xfId="3237"/>
    <cellStyle name="Обычный 15 28 2 5 3" xfId="3238"/>
    <cellStyle name="Обычный 15 28 2 6" xfId="3239"/>
    <cellStyle name="Обычный 15 28 2 6 2" xfId="3240"/>
    <cellStyle name="Обычный 15 28 2 7" xfId="3241"/>
    <cellStyle name="Обычный 15 28 3" xfId="3242"/>
    <cellStyle name="Обычный 15 28 3 2" xfId="3243"/>
    <cellStyle name="Обычный 15 28 3 2 2" xfId="3244"/>
    <cellStyle name="Обычный 15 28 3 2 2 2" xfId="3245"/>
    <cellStyle name="Обычный 15 28 3 2 2 2 2" xfId="3246"/>
    <cellStyle name="Обычный 15 28 3 2 2 3" xfId="3247"/>
    <cellStyle name="Обычный 15 28 3 2 3" xfId="3248"/>
    <cellStyle name="Обычный 15 28 3 2 3 2" xfId="3249"/>
    <cellStyle name="Обычный 15 28 3 2 4" xfId="3250"/>
    <cellStyle name="Обычный 15 28 3 3" xfId="3251"/>
    <cellStyle name="Обычный 15 28 3 3 2" xfId="3252"/>
    <cellStyle name="Обычный 15 28 3 3 2 2" xfId="3253"/>
    <cellStyle name="Обычный 15 28 3 3 3" xfId="3254"/>
    <cellStyle name="Обычный 15 28 3 4" xfId="3255"/>
    <cellStyle name="Обычный 15 28 3 4 2" xfId="3256"/>
    <cellStyle name="Обычный 15 28 3 5" xfId="3257"/>
    <cellStyle name="Обычный 15 28 4" xfId="3258"/>
    <cellStyle name="Обычный 15 28 4 2" xfId="3259"/>
    <cellStyle name="Обычный 15 28 4 2 2" xfId="3260"/>
    <cellStyle name="Обычный 15 28 4 2 2 2" xfId="3261"/>
    <cellStyle name="Обычный 15 28 4 2 2 2 2" xfId="3262"/>
    <cellStyle name="Обычный 15 28 4 2 2 3" xfId="3263"/>
    <cellStyle name="Обычный 15 28 4 2 3" xfId="3264"/>
    <cellStyle name="Обычный 15 28 4 2 3 2" xfId="3265"/>
    <cellStyle name="Обычный 15 28 4 2 4" xfId="3266"/>
    <cellStyle name="Обычный 15 28 4 3" xfId="3267"/>
    <cellStyle name="Обычный 15 28 4 3 2" xfId="3268"/>
    <cellStyle name="Обычный 15 28 4 3 2 2" xfId="3269"/>
    <cellStyle name="Обычный 15 28 4 3 3" xfId="3270"/>
    <cellStyle name="Обычный 15 28 4 4" xfId="3271"/>
    <cellStyle name="Обычный 15 28 4 4 2" xfId="3272"/>
    <cellStyle name="Обычный 15 28 4 5" xfId="3273"/>
    <cellStyle name="Обычный 15 28 5" xfId="3274"/>
    <cellStyle name="Обычный 15 28 5 2" xfId="3275"/>
    <cellStyle name="Обычный 15 28 5 2 2" xfId="3276"/>
    <cellStyle name="Обычный 15 28 5 2 2 2" xfId="3277"/>
    <cellStyle name="Обычный 15 28 5 2 3" xfId="3278"/>
    <cellStyle name="Обычный 15 28 5 3" xfId="3279"/>
    <cellStyle name="Обычный 15 28 5 3 2" xfId="3280"/>
    <cellStyle name="Обычный 15 28 5 4" xfId="3281"/>
    <cellStyle name="Обычный 15 28 6" xfId="3282"/>
    <cellStyle name="Обычный 15 28 6 2" xfId="3283"/>
    <cellStyle name="Обычный 15 28 6 2 2" xfId="3284"/>
    <cellStyle name="Обычный 15 28 6 3" xfId="3285"/>
    <cellStyle name="Обычный 15 28 7" xfId="3286"/>
    <cellStyle name="Обычный 15 28 7 2" xfId="3287"/>
    <cellStyle name="Обычный 15 28 8" xfId="3288"/>
    <cellStyle name="Обычный 15 29" xfId="3289"/>
    <cellStyle name="Обычный 15 29 2" xfId="3290"/>
    <cellStyle name="Обычный 15 29 2 2" xfId="3291"/>
    <cellStyle name="Обычный 15 29 2 2 2" xfId="3292"/>
    <cellStyle name="Обычный 15 29 2 2 2 2" xfId="3293"/>
    <cellStyle name="Обычный 15 29 2 2 2 2 2" xfId="3294"/>
    <cellStyle name="Обычный 15 29 2 2 2 2 2 2" xfId="3295"/>
    <cellStyle name="Обычный 15 29 2 2 2 2 3" xfId="3296"/>
    <cellStyle name="Обычный 15 29 2 2 2 3" xfId="3297"/>
    <cellStyle name="Обычный 15 29 2 2 2 3 2" xfId="3298"/>
    <cellStyle name="Обычный 15 29 2 2 2 4" xfId="3299"/>
    <cellStyle name="Обычный 15 29 2 2 3" xfId="3300"/>
    <cellStyle name="Обычный 15 29 2 2 3 2" xfId="3301"/>
    <cellStyle name="Обычный 15 29 2 2 3 2 2" xfId="3302"/>
    <cellStyle name="Обычный 15 29 2 2 3 3" xfId="3303"/>
    <cellStyle name="Обычный 15 29 2 2 4" xfId="3304"/>
    <cellStyle name="Обычный 15 29 2 2 4 2" xfId="3305"/>
    <cellStyle name="Обычный 15 29 2 2 5" xfId="3306"/>
    <cellStyle name="Обычный 15 29 2 3" xfId="3307"/>
    <cellStyle name="Обычный 15 29 2 3 2" xfId="3308"/>
    <cellStyle name="Обычный 15 29 2 3 2 2" xfId="3309"/>
    <cellStyle name="Обычный 15 29 2 3 2 2 2" xfId="3310"/>
    <cellStyle name="Обычный 15 29 2 3 2 2 2 2" xfId="3311"/>
    <cellStyle name="Обычный 15 29 2 3 2 2 3" xfId="3312"/>
    <cellStyle name="Обычный 15 29 2 3 2 3" xfId="3313"/>
    <cellStyle name="Обычный 15 29 2 3 2 3 2" xfId="3314"/>
    <cellStyle name="Обычный 15 29 2 3 2 4" xfId="3315"/>
    <cellStyle name="Обычный 15 29 2 3 3" xfId="3316"/>
    <cellStyle name="Обычный 15 29 2 3 3 2" xfId="3317"/>
    <cellStyle name="Обычный 15 29 2 3 3 2 2" xfId="3318"/>
    <cellStyle name="Обычный 15 29 2 3 3 3" xfId="3319"/>
    <cellStyle name="Обычный 15 29 2 3 4" xfId="3320"/>
    <cellStyle name="Обычный 15 29 2 3 4 2" xfId="3321"/>
    <cellStyle name="Обычный 15 29 2 3 5" xfId="3322"/>
    <cellStyle name="Обычный 15 29 2 4" xfId="3323"/>
    <cellStyle name="Обычный 15 29 2 4 2" xfId="3324"/>
    <cellStyle name="Обычный 15 29 2 4 2 2" xfId="3325"/>
    <cellStyle name="Обычный 15 29 2 4 2 2 2" xfId="3326"/>
    <cellStyle name="Обычный 15 29 2 4 2 3" xfId="3327"/>
    <cellStyle name="Обычный 15 29 2 4 3" xfId="3328"/>
    <cellStyle name="Обычный 15 29 2 4 3 2" xfId="3329"/>
    <cellStyle name="Обычный 15 29 2 4 4" xfId="3330"/>
    <cellStyle name="Обычный 15 29 2 5" xfId="3331"/>
    <cellStyle name="Обычный 15 29 2 5 2" xfId="3332"/>
    <cellStyle name="Обычный 15 29 2 5 2 2" xfId="3333"/>
    <cellStyle name="Обычный 15 29 2 5 3" xfId="3334"/>
    <cellStyle name="Обычный 15 29 2 6" xfId="3335"/>
    <cellStyle name="Обычный 15 29 2 6 2" xfId="3336"/>
    <cellStyle name="Обычный 15 29 2 7" xfId="3337"/>
    <cellStyle name="Обычный 15 29 3" xfId="3338"/>
    <cellStyle name="Обычный 15 29 3 2" xfId="3339"/>
    <cellStyle name="Обычный 15 29 3 2 2" xfId="3340"/>
    <cellStyle name="Обычный 15 29 3 2 2 2" xfId="3341"/>
    <cellStyle name="Обычный 15 29 3 2 2 2 2" xfId="3342"/>
    <cellStyle name="Обычный 15 29 3 2 2 3" xfId="3343"/>
    <cellStyle name="Обычный 15 29 3 2 3" xfId="3344"/>
    <cellStyle name="Обычный 15 29 3 2 3 2" xfId="3345"/>
    <cellStyle name="Обычный 15 29 3 2 4" xfId="3346"/>
    <cellStyle name="Обычный 15 29 3 3" xfId="3347"/>
    <cellStyle name="Обычный 15 29 3 3 2" xfId="3348"/>
    <cellStyle name="Обычный 15 29 3 3 2 2" xfId="3349"/>
    <cellStyle name="Обычный 15 29 3 3 3" xfId="3350"/>
    <cellStyle name="Обычный 15 29 3 4" xfId="3351"/>
    <cellStyle name="Обычный 15 29 3 4 2" xfId="3352"/>
    <cellStyle name="Обычный 15 29 3 5" xfId="3353"/>
    <cellStyle name="Обычный 15 29 4" xfId="3354"/>
    <cellStyle name="Обычный 15 29 4 2" xfId="3355"/>
    <cellStyle name="Обычный 15 29 4 2 2" xfId="3356"/>
    <cellStyle name="Обычный 15 29 4 2 2 2" xfId="3357"/>
    <cellStyle name="Обычный 15 29 4 2 2 2 2" xfId="3358"/>
    <cellStyle name="Обычный 15 29 4 2 2 3" xfId="3359"/>
    <cellStyle name="Обычный 15 29 4 2 3" xfId="3360"/>
    <cellStyle name="Обычный 15 29 4 2 3 2" xfId="3361"/>
    <cellStyle name="Обычный 15 29 4 2 4" xfId="3362"/>
    <cellStyle name="Обычный 15 29 4 3" xfId="3363"/>
    <cellStyle name="Обычный 15 29 4 3 2" xfId="3364"/>
    <cellStyle name="Обычный 15 29 4 3 2 2" xfId="3365"/>
    <cellStyle name="Обычный 15 29 4 3 3" xfId="3366"/>
    <cellStyle name="Обычный 15 29 4 4" xfId="3367"/>
    <cellStyle name="Обычный 15 29 4 4 2" xfId="3368"/>
    <cellStyle name="Обычный 15 29 4 5" xfId="3369"/>
    <cellStyle name="Обычный 15 29 5" xfId="3370"/>
    <cellStyle name="Обычный 15 29 5 2" xfId="3371"/>
    <cellStyle name="Обычный 15 29 5 2 2" xfId="3372"/>
    <cellStyle name="Обычный 15 29 5 2 2 2" xfId="3373"/>
    <cellStyle name="Обычный 15 29 5 2 3" xfId="3374"/>
    <cellStyle name="Обычный 15 29 5 3" xfId="3375"/>
    <cellStyle name="Обычный 15 29 5 3 2" xfId="3376"/>
    <cellStyle name="Обычный 15 29 5 4" xfId="3377"/>
    <cellStyle name="Обычный 15 29 6" xfId="3378"/>
    <cellStyle name="Обычный 15 29 6 2" xfId="3379"/>
    <cellStyle name="Обычный 15 29 6 2 2" xfId="3380"/>
    <cellStyle name="Обычный 15 29 6 3" xfId="3381"/>
    <cellStyle name="Обычный 15 29 7" xfId="3382"/>
    <cellStyle name="Обычный 15 29 7 2" xfId="3383"/>
    <cellStyle name="Обычный 15 29 8" xfId="3384"/>
    <cellStyle name="Обычный 15 3" xfId="3385"/>
    <cellStyle name="Обычный 15 3 2" xfId="3386"/>
    <cellStyle name="Обычный 15 3 2 2" xfId="3387"/>
    <cellStyle name="Обычный 15 3 2 2 2" xfId="3388"/>
    <cellStyle name="Обычный 15 3 2 2 2 2" xfId="3389"/>
    <cellStyle name="Обычный 15 3 2 2 2 2 2" xfId="3390"/>
    <cellStyle name="Обычный 15 3 2 2 2 2 2 2" xfId="3391"/>
    <cellStyle name="Обычный 15 3 2 2 2 2 3" xfId="3392"/>
    <cellStyle name="Обычный 15 3 2 2 2 3" xfId="3393"/>
    <cellStyle name="Обычный 15 3 2 2 2 3 2" xfId="3394"/>
    <cellStyle name="Обычный 15 3 2 2 2 4" xfId="3395"/>
    <cellStyle name="Обычный 15 3 2 2 3" xfId="3396"/>
    <cellStyle name="Обычный 15 3 2 2 3 2" xfId="3397"/>
    <cellStyle name="Обычный 15 3 2 2 3 2 2" xfId="3398"/>
    <cellStyle name="Обычный 15 3 2 2 3 3" xfId="3399"/>
    <cellStyle name="Обычный 15 3 2 2 4" xfId="3400"/>
    <cellStyle name="Обычный 15 3 2 2 4 2" xfId="3401"/>
    <cellStyle name="Обычный 15 3 2 2 5" xfId="3402"/>
    <cellStyle name="Обычный 15 3 2 3" xfId="3403"/>
    <cellStyle name="Обычный 15 3 2 3 2" xfId="3404"/>
    <cellStyle name="Обычный 15 3 2 3 2 2" xfId="3405"/>
    <cellStyle name="Обычный 15 3 2 3 2 2 2" xfId="3406"/>
    <cellStyle name="Обычный 15 3 2 3 2 2 2 2" xfId="3407"/>
    <cellStyle name="Обычный 15 3 2 3 2 2 3" xfId="3408"/>
    <cellStyle name="Обычный 15 3 2 3 2 3" xfId="3409"/>
    <cellStyle name="Обычный 15 3 2 3 2 3 2" xfId="3410"/>
    <cellStyle name="Обычный 15 3 2 3 2 4" xfId="3411"/>
    <cellStyle name="Обычный 15 3 2 3 3" xfId="3412"/>
    <cellStyle name="Обычный 15 3 2 3 3 2" xfId="3413"/>
    <cellStyle name="Обычный 15 3 2 3 3 2 2" xfId="3414"/>
    <cellStyle name="Обычный 15 3 2 3 3 3" xfId="3415"/>
    <cellStyle name="Обычный 15 3 2 3 4" xfId="3416"/>
    <cellStyle name="Обычный 15 3 2 3 4 2" xfId="3417"/>
    <cellStyle name="Обычный 15 3 2 3 5" xfId="3418"/>
    <cellStyle name="Обычный 15 3 2 4" xfId="3419"/>
    <cellStyle name="Обычный 15 3 2 4 2" xfId="3420"/>
    <cellStyle name="Обычный 15 3 2 4 2 2" xfId="3421"/>
    <cellStyle name="Обычный 15 3 2 4 2 2 2" xfId="3422"/>
    <cellStyle name="Обычный 15 3 2 4 2 3" xfId="3423"/>
    <cellStyle name="Обычный 15 3 2 4 3" xfId="3424"/>
    <cellStyle name="Обычный 15 3 2 4 3 2" xfId="3425"/>
    <cellStyle name="Обычный 15 3 2 4 4" xfId="3426"/>
    <cellStyle name="Обычный 15 3 2 5" xfId="3427"/>
    <cellStyle name="Обычный 15 3 2 5 2" xfId="3428"/>
    <cellStyle name="Обычный 15 3 2 5 2 2" xfId="3429"/>
    <cellStyle name="Обычный 15 3 2 5 3" xfId="3430"/>
    <cellStyle name="Обычный 15 3 2 6" xfId="3431"/>
    <cellStyle name="Обычный 15 3 2 6 2" xfId="3432"/>
    <cellStyle name="Обычный 15 3 2 7" xfId="3433"/>
    <cellStyle name="Обычный 15 3 3" xfId="3434"/>
    <cellStyle name="Обычный 15 3 3 2" xfId="3435"/>
    <cellStyle name="Обычный 15 3 3 2 2" xfId="3436"/>
    <cellStyle name="Обычный 15 3 3 2 2 2" xfId="3437"/>
    <cellStyle name="Обычный 15 3 3 2 2 2 2" xfId="3438"/>
    <cellStyle name="Обычный 15 3 3 2 2 3" xfId="3439"/>
    <cellStyle name="Обычный 15 3 3 2 3" xfId="3440"/>
    <cellStyle name="Обычный 15 3 3 2 3 2" xfId="3441"/>
    <cellStyle name="Обычный 15 3 3 2 4" xfId="3442"/>
    <cellStyle name="Обычный 15 3 3 3" xfId="3443"/>
    <cellStyle name="Обычный 15 3 3 3 2" xfId="3444"/>
    <cellStyle name="Обычный 15 3 3 3 2 2" xfId="3445"/>
    <cellStyle name="Обычный 15 3 3 3 3" xfId="3446"/>
    <cellStyle name="Обычный 15 3 3 4" xfId="3447"/>
    <cellStyle name="Обычный 15 3 3 4 2" xfId="3448"/>
    <cellStyle name="Обычный 15 3 3 5" xfId="3449"/>
    <cellStyle name="Обычный 15 3 4" xfId="3450"/>
    <cellStyle name="Обычный 15 3 4 2" xfId="3451"/>
    <cellStyle name="Обычный 15 3 4 2 2" xfId="3452"/>
    <cellStyle name="Обычный 15 3 4 2 2 2" xfId="3453"/>
    <cellStyle name="Обычный 15 3 4 2 2 2 2" xfId="3454"/>
    <cellStyle name="Обычный 15 3 4 2 2 3" xfId="3455"/>
    <cellStyle name="Обычный 15 3 4 2 3" xfId="3456"/>
    <cellStyle name="Обычный 15 3 4 2 3 2" xfId="3457"/>
    <cellStyle name="Обычный 15 3 4 2 4" xfId="3458"/>
    <cellStyle name="Обычный 15 3 4 3" xfId="3459"/>
    <cellStyle name="Обычный 15 3 4 3 2" xfId="3460"/>
    <cellStyle name="Обычный 15 3 4 3 2 2" xfId="3461"/>
    <cellStyle name="Обычный 15 3 4 3 3" xfId="3462"/>
    <cellStyle name="Обычный 15 3 4 4" xfId="3463"/>
    <cellStyle name="Обычный 15 3 4 4 2" xfId="3464"/>
    <cellStyle name="Обычный 15 3 4 5" xfId="3465"/>
    <cellStyle name="Обычный 15 3 5" xfId="3466"/>
    <cellStyle name="Обычный 15 3 5 2" xfId="3467"/>
    <cellStyle name="Обычный 15 3 5 2 2" xfId="3468"/>
    <cellStyle name="Обычный 15 3 5 2 2 2" xfId="3469"/>
    <cellStyle name="Обычный 15 3 5 2 3" xfId="3470"/>
    <cellStyle name="Обычный 15 3 5 3" xfId="3471"/>
    <cellStyle name="Обычный 15 3 5 3 2" xfId="3472"/>
    <cellStyle name="Обычный 15 3 5 4" xfId="3473"/>
    <cellStyle name="Обычный 15 3 6" xfId="3474"/>
    <cellStyle name="Обычный 15 3 6 2" xfId="3475"/>
    <cellStyle name="Обычный 15 3 6 2 2" xfId="3476"/>
    <cellStyle name="Обычный 15 3 6 3" xfId="3477"/>
    <cellStyle name="Обычный 15 3 7" xfId="3478"/>
    <cellStyle name="Обычный 15 3 7 2" xfId="3479"/>
    <cellStyle name="Обычный 15 3 8" xfId="3480"/>
    <cellStyle name="Обычный 15 30" xfId="3481"/>
    <cellStyle name="Обычный 15 30 2" xfId="3482"/>
    <cellStyle name="Обычный 15 30 2 2" xfId="3483"/>
    <cellStyle name="Обычный 15 30 2 2 2" xfId="3484"/>
    <cellStyle name="Обычный 15 30 2 2 2 2" xfId="3485"/>
    <cellStyle name="Обычный 15 30 2 2 2 2 2" xfId="3486"/>
    <cellStyle name="Обычный 15 30 2 2 2 2 2 2" xfId="3487"/>
    <cellStyle name="Обычный 15 30 2 2 2 2 3" xfId="3488"/>
    <cellStyle name="Обычный 15 30 2 2 2 3" xfId="3489"/>
    <cellStyle name="Обычный 15 30 2 2 2 3 2" xfId="3490"/>
    <cellStyle name="Обычный 15 30 2 2 2 4" xfId="3491"/>
    <cellStyle name="Обычный 15 30 2 2 3" xfId="3492"/>
    <cellStyle name="Обычный 15 30 2 2 3 2" xfId="3493"/>
    <cellStyle name="Обычный 15 30 2 2 3 2 2" xfId="3494"/>
    <cellStyle name="Обычный 15 30 2 2 3 3" xfId="3495"/>
    <cellStyle name="Обычный 15 30 2 2 4" xfId="3496"/>
    <cellStyle name="Обычный 15 30 2 2 4 2" xfId="3497"/>
    <cellStyle name="Обычный 15 30 2 2 5" xfId="3498"/>
    <cellStyle name="Обычный 15 30 2 3" xfId="3499"/>
    <cellStyle name="Обычный 15 30 2 3 2" xfId="3500"/>
    <cellStyle name="Обычный 15 30 2 3 2 2" xfId="3501"/>
    <cellStyle name="Обычный 15 30 2 3 2 2 2" xfId="3502"/>
    <cellStyle name="Обычный 15 30 2 3 2 2 2 2" xfId="3503"/>
    <cellStyle name="Обычный 15 30 2 3 2 2 3" xfId="3504"/>
    <cellStyle name="Обычный 15 30 2 3 2 3" xfId="3505"/>
    <cellStyle name="Обычный 15 30 2 3 2 3 2" xfId="3506"/>
    <cellStyle name="Обычный 15 30 2 3 2 4" xfId="3507"/>
    <cellStyle name="Обычный 15 30 2 3 3" xfId="3508"/>
    <cellStyle name="Обычный 15 30 2 3 3 2" xfId="3509"/>
    <cellStyle name="Обычный 15 30 2 3 3 2 2" xfId="3510"/>
    <cellStyle name="Обычный 15 30 2 3 3 3" xfId="3511"/>
    <cellStyle name="Обычный 15 30 2 3 4" xfId="3512"/>
    <cellStyle name="Обычный 15 30 2 3 4 2" xfId="3513"/>
    <cellStyle name="Обычный 15 30 2 3 5" xfId="3514"/>
    <cellStyle name="Обычный 15 30 2 4" xfId="3515"/>
    <cellStyle name="Обычный 15 30 2 4 2" xfId="3516"/>
    <cellStyle name="Обычный 15 30 2 4 2 2" xfId="3517"/>
    <cellStyle name="Обычный 15 30 2 4 2 2 2" xfId="3518"/>
    <cellStyle name="Обычный 15 30 2 4 2 3" xfId="3519"/>
    <cellStyle name="Обычный 15 30 2 4 3" xfId="3520"/>
    <cellStyle name="Обычный 15 30 2 4 3 2" xfId="3521"/>
    <cellStyle name="Обычный 15 30 2 4 4" xfId="3522"/>
    <cellStyle name="Обычный 15 30 2 5" xfId="3523"/>
    <cellStyle name="Обычный 15 30 2 5 2" xfId="3524"/>
    <cellStyle name="Обычный 15 30 2 5 2 2" xfId="3525"/>
    <cellStyle name="Обычный 15 30 2 5 3" xfId="3526"/>
    <cellStyle name="Обычный 15 30 2 6" xfId="3527"/>
    <cellStyle name="Обычный 15 30 2 6 2" xfId="3528"/>
    <cellStyle name="Обычный 15 30 2 7" xfId="3529"/>
    <cellStyle name="Обычный 15 30 3" xfId="3530"/>
    <cellStyle name="Обычный 15 30 3 2" xfId="3531"/>
    <cellStyle name="Обычный 15 30 3 2 2" xfId="3532"/>
    <cellStyle name="Обычный 15 30 3 2 2 2" xfId="3533"/>
    <cellStyle name="Обычный 15 30 3 2 2 2 2" xfId="3534"/>
    <cellStyle name="Обычный 15 30 3 2 2 3" xfId="3535"/>
    <cellStyle name="Обычный 15 30 3 2 3" xfId="3536"/>
    <cellStyle name="Обычный 15 30 3 2 3 2" xfId="3537"/>
    <cellStyle name="Обычный 15 30 3 2 4" xfId="3538"/>
    <cellStyle name="Обычный 15 30 3 3" xfId="3539"/>
    <cellStyle name="Обычный 15 30 3 3 2" xfId="3540"/>
    <cellStyle name="Обычный 15 30 3 3 2 2" xfId="3541"/>
    <cellStyle name="Обычный 15 30 3 3 3" xfId="3542"/>
    <cellStyle name="Обычный 15 30 3 4" xfId="3543"/>
    <cellStyle name="Обычный 15 30 3 4 2" xfId="3544"/>
    <cellStyle name="Обычный 15 30 3 5" xfId="3545"/>
    <cellStyle name="Обычный 15 30 4" xfId="3546"/>
    <cellStyle name="Обычный 15 30 4 2" xfId="3547"/>
    <cellStyle name="Обычный 15 30 4 2 2" xfId="3548"/>
    <cellStyle name="Обычный 15 30 4 2 2 2" xfId="3549"/>
    <cellStyle name="Обычный 15 30 4 2 2 2 2" xfId="3550"/>
    <cellStyle name="Обычный 15 30 4 2 2 3" xfId="3551"/>
    <cellStyle name="Обычный 15 30 4 2 3" xfId="3552"/>
    <cellStyle name="Обычный 15 30 4 2 3 2" xfId="3553"/>
    <cellStyle name="Обычный 15 30 4 2 4" xfId="3554"/>
    <cellStyle name="Обычный 15 30 4 3" xfId="3555"/>
    <cellStyle name="Обычный 15 30 4 3 2" xfId="3556"/>
    <cellStyle name="Обычный 15 30 4 3 2 2" xfId="3557"/>
    <cellStyle name="Обычный 15 30 4 3 3" xfId="3558"/>
    <cellStyle name="Обычный 15 30 4 4" xfId="3559"/>
    <cellStyle name="Обычный 15 30 4 4 2" xfId="3560"/>
    <cellStyle name="Обычный 15 30 4 5" xfId="3561"/>
    <cellStyle name="Обычный 15 30 5" xfId="3562"/>
    <cellStyle name="Обычный 15 30 5 2" xfId="3563"/>
    <cellStyle name="Обычный 15 30 5 2 2" xfId="3564"/>
    <cellStyle name="Обычный 15 30 5 2 2 2" xfId="3565"/>
    <cellStyle name="Обычный 15 30 5 2 3" xfId="3566"/>
    <cellStyle name="Обычный 15 30 5 3" xfId="3567"/>
    <cellStyle name="Обычный 15 30 5 3 2" xfId="3568"/>
    <cellStyle name="Обычный 15 30 5 4" xfId="3569"/>
    <cellStyle name="Обычный 15 30 6" xfId="3570"/>
    <cellStyle name="Обычный 15 30 6 2" xfId="3571"/>
    <cellStyle name="Обычный 15 30 6 2 2" xfId="3572"/>
    <cellStyle name="Обычный 15 30 6 3" xfId="3573"/>
    <cellStyle name="Обычный 15 30 7" xfId="3574"/>
    <cellStyle name="Обычный 15 30 7 2" xfId="3575"/>
    <cellStyle name="Обычный 15 30 8" xfId="3576"/>
    <cellStyle name="Обычный 15 31" xfId="3577"/>
    <cellStyle name="Обычный 15 31 2" xfId="3578"/>
    <cellStyle name="Обычный 15 31 2 2" xfId="3579"/>
    <cellStyle name="Обычный 15 31 2 2 2" xfId="3580"/>
    <cellStyle name="Обычный 15 31 2 2 2 2" xfId="3581"/>
    <cellStyle name="Обычный 15 31 2 2 2 2 2" xfId="3582"/>
    <cellStyle name="Обычный 15 31 2 2 2 2 2 2" xfId="3583"/>
    <cellStyle name="Обычный 15 31 2 2 2 2 3" xfId="3584"/>
    <cellStyle name="Обычный 15 31 2 2 2 3" xfId="3585"/>
    <cellStyle name="Обычный 15 31 2 2 2 3 2" xfId="3586"/>
    <cellStyle name="Обычный 15 31 2 2 2 4" xfId="3587"/>
    <cellStyle name="Обычный 15 31 2 2 3" xfId="3588"/>
    <cellStyle name="Обычный 15 31 2 2 3 2" xfId="3589"/>
    <cellStyle name="Обычный 15 31 2 2 3 2 2" xfId="3590"/>
    <cellStyle name="Обычный 15 31 2 2 3 3" xfId="3591"/>
    <cellStyle name="Обычный 15 31 2 2 4" xfId="3592"/>
    <cellStyle name="Обычный 15 31 2 2 4 2" xfId="3593"/>
    <cellStyle name="Обычный 15 31 2 2 5" xfId="3594"/>
    <cellStyle name="Обычный 15 31 2 3" xfId="3595"/>
    <cellStyle name="Обычный 15 31 2 3 2" xfId="3596"/>
    <cellStyle name="Обычный 15 31 2 3 2 2" xfId="3597"/>
    <cellStyle name="Обычный 15 31 2 3 2 2 2" xfId="3598"/>
    <cellStyle name="Обычный 15 31 2 3 2 2 2 2" xfId="3599"/>
    <cellStyle name="Обычный 15 31 2 3 2 2 3" xfId="3600"/>
    <cellStyle name="Обычный 15 31 2 3 2 3" xfId="3601"/>
    <cellStyle name="Обычный 15 31 2 3 2 3 2" xfId="3602"/>
    <cellStyle name="Обычный 15 31 2 3 2 4" xfId="3603"/>
    <cellStyle name="Обычный 15 31 2 3 3" xfId="3604"/>
    <cellStyle name="Обычный 15 31 2 3 3 2" xfId="3605"/>
    <cellStyle name="Обычный 15 31 2 3 3 2 2" xfId="3606"/>
    <cellStyle name="Обычный 15 31 2 3 3 3" xfId="3607"/>
    <cellStyle name="Обычный 15 31 2 3 4" xfId="3608"/>
    <cellStyle name="Обычный 15 31 2 3 4 2" xfId="3609"/>
    <cellStyle name="Обычный 15 31 2 3 5" xfId="3610"/>
    <cellStyle name="Обычный 15 31 2 4" xfId="3611"/>
    <cellStyle name="Обычный 15 31 2 4 2" xfId="3612"/>
    <cellStyle name="Обычный 15 31 2 4 2 2" xfId="3613"/>
    <cellStyle name="Обычный 15 31 2 4 2 2 2" xfId="3614"/>
    <cellStyle name="Обычный 15 31 2 4 2 3" xfId="3615"/>
    <cellStyle name="Обычный 15 31 2 4 3" xfId="3616"/>
    <cellStyle name="Обычный 15 31 2 4 3 2" xfId="3617"/>
    <cellStyle name="Обычный 15 31 2 4 4" xfId="3618"/>
    <cellStyle name="Обычный 15 31 2 5" xfId="3619"/>
    <cellStyle name="Обычный 15 31 2 5 2" xfId="3620"/>
    <cellStyle name="Обычный 15 31 2 5 2 2" xfId="3621"/>
    <cellStyle name="Обычный 15 31 2 5 3" xfId="3622"/>
    <cellStyle name="Обычный 15 31 2 6" xfId="3623"/>
    <cellStyle name="Обычный 15 31 2 6 2" xfId="3624"/>
    <cellStyle name="Обычный 15 31 2 7" xfId="3625"/>
    <cellStyle name="Обычный 15 31 3" xfId="3626"/>
    <cellStyle name="Обычный 15 31 3 2" xfId="3627"/>
    <cellStyle name="Обычный 15 31 3 2 2" xfId="3628"/>
    <cellStyle name="Обычный 15 31 3 2 2 2" xfId="3629"/>
    <cellStyle name="Обычный 15 31 3 2 2 2 2" xfId="3630"/>
    <cellStyle name="Обычный 15 31 3 2 2 3" xfId="3631"/>
    <cellStyle name="Обычный 15 31 3 2 3" xfId="3632"/>
    <cellStyle name="Обычный 15 31 3 2 3 2" xfId="3633"/>
    <cellStyle name="Обычный 15 31 3 2 4" xfId="3634"/>
    <cellStyle name="Обычный 15 31 3 3" xfId="3635"/>
    <cellStyle name="Обычный 15 31 3 3 2" xfId="3636"/>
    <cellStyle name="Обычный 15 31 3 3 2 2" xfId="3637"/>
    <cellStyle name="Обычный 15 31 3 3 3" xfId="3638"/>
    <cellStyle name="Обычный 15 31 3 4" xfId="3639"/>
    <cellStyle name="Обычный 15 31 3 4 2" xfId="3640"/>
    <cellStyle name="Обычный 15 31 3 5" xfId="3641"/>
    <cellStyle name="Обычный 15 31 4" xfId="3642"/>
    <cellStyle name="Обычный 15 31 4 2" xfId="3643"/>
    <cellStyle name="Обычный 15 31 4 2 2" xfId="3644"/>
    <cellStyle name="Обычный 15 31 4 2 2 2" xfId="3645"/>
    <cellStyle name="Обычный 15 31 4 2 2 2 2" xfId="3646"/>
    <cellStyle name="Обычный 15 31 4 2 2 3" xfId="3647"/>
    <cellStyle name="Обычный 15 31 4 2 3" xfId="3648"/>
    <cellStyle name="Обычный 15 31 4 2 3 2" xfId="3649"/>
    <cellStyle name="Обычный 15 31 4 2 4" xfId="3650"/>
    <cellStyle name="Обычный 15 31 4 3" xfId="3651"/>
    <cellStyle name="Обычный 15 31 4 3 2" xfId="3652"/>
    <cellStyle name="Обычный 15 31 4 3 2 2" xfId="3653"/>
    <cellStyle name="Обычный 15 31 4 3 3" xfId="3654"/>
    <cellStyle name="Обычный 15 31 4 4" xfId="3655"/>
    <cellStyle name="Обычный 15 31 4 4 2" xfId="3656"/>
    <cellStyle name="Обычный 15 31 4 5" xfId="3657"/>
    <cellStyle name="Обычный 15 31 5" xfId="3658"/>
    <cellStyle name="Обычный 15 31 5 2" xfId="3659"/>
    <cellStyle name="Обычный 15 31 5 2 2" xfId="3660"/>
    <cellStyle name="Обычный 15 31 5 2 2 2" xfId="3661"/>
    <cellStyle name="Обычный 15 31 5 2 3" xfId="3662"/>
    <cellStyle name="Обычный 15 31 5 3" xfId="3663"/>
    <cellStyle name="Обычный 15 31 5 3 2" xfId="3664"/>
    <cellStyle name="Обычный 15 31 5 4" xfId="3665"/>
    <cellStyle name="Обычный 15 31 6" xfId="3666"/>
    <cellStyle name="Обычный 15 31 6 2" xfId="3667"/>
    <cellStyle name="Обычный 15 31 6 2 2" xfId="3668"/>
    <cellStyle name="Обычный 15 31 6 3" xfId="3669"/>
    <cellStyle name="Обычный 15 31 7" xfId="3670"/>
    <cellStyle name="Обычный 15 31 7 2" xfId="3671"/>
    <cellStyle name="Обычный 15 31 8" xfId="3672"/>
    <cellStyle name="Обычный 15 32" xfId="3673"/>
    <cellStyle name="Обычный 15 32 2" xfId="3674"/>
    <cellStyle name="Обычный 15 32 2 2" xfId="3675"/>
    <cellStyle name="Обычный 15 32 2 2 2" xfId="3676"/>
    <cellStyle name="Обычный 15 32 2 2 2 2" xfId="3677"/>
    <cellStyle name="Обычный 15 32 2 2 2 2 2" xfId="3678"/>
    <cellStyle name="Обычный 15 32 2 2 2 2 2 2" xfId="3679"/>
    <cellStyle name="Обычный 15 32 2 2 2 2 3" xfId="3680"/>
    <cellStyle name="Обычный 15 32 2 2 2 3" xfId="3681"/>
    <cellStyle name="Обычный 15 32 2 2 2 3 2" xfId="3682"/>
    <cellStyle name="Обычный 15 32 2 2 2 4" xfId="3683"/>
    <cellStyle name="Обычный 15 32 2 2 3" xfId="3684"/>
    <cellStyle name="Обычный 15 32 2 2 3 2" xfId="3685"/>
    <cellStyle name="Обычный 15 32 2 2 3 2 2" xfId="3686"/>
    <cellStyle name="Обычный 15 32 2 2 3 3" xfId="3687"/>
    <cellStyle name="Обычный 15 32 2 2 4" xfId="3688"/>
    <cellStyle name="Обычный 15 32 2 2 4 2" xfId="3689"/>
    <cellStyle name="Обычный 15 32 2 2 5" xfId="3690"/>
    <cellStyle name="Обычный 15 32 2 3" xfId="3691"/>
    <cellStyle name="Обычный 15 32 2 3 2" xfId="3692"/>
    <cellStyle name="Обычный 15 32 2 3 2 2" xfId="3693"/>
    <cellStyle name="Обычный 15 32 2 3 2 2 2" xfId="3694"/>
    <cellStyle name="Обычный 15 32 2 3 2 2 2 2" xfId="3695"/>
    <cellStyle name="Обычный 15 32 2 3 2 2 3" xfId="3696"/>
    <cellStyle name="Обычный 15 32 2 3 2 3" xfId="3697"/>
    <cellStyle name="Обычный 15 32 2 3 2 3 2" xfId="3698"/>
    <cellStyle name="Обычный 15 32 2 3 2 4" xfId="3699"/>
    <cellStyle name="Обычный 15 32 2 3 3" xfId="3700"/>
    <cellStyle name="Обычный 15 32 2 3 3 2" xfId="3701"/>
    <cellStyle name="Обычный 15 32 2 3 3 2 2" xfId="3702"/>
    <cellStyle name="Обычный 15 32 2 3 3 3" xfId="3703"/>
    <cellStyle name="Обычный 15 32 2 3 4" xfId="3704"/>
    <cellStyle name="Обычный 15 32 2 3 4 2" xfId="3705"/>
    <cellStyle name="Обычный 15 32 2 3 5" xfId="3706"/>
    <cellStyle name="Обычный 15 32 2 4" xfId="3707"/>
    <cellStyle name="Обычный 15 32 2 4 2" xfId="3708"/>
    <cellStyle name="Обычный 15 32 2 4 2 2" xfId="3709"/>
    <cellStyle name="Обычный 15 32 2 4 2 2 2" xfId="3710"/>
    <cellStyle name="Обычный 15 32 2 4 2 3" xfId="3711"/>
    <cellStyle name="Обычный 15 32 2 4 3" xfId="3712"/>
    <cellStyle name="Обычный 15 32 2 4 3 2" xfId="3713"/>
    <cellStyle name="Обычный 15 32 2 4 4" xfId="3714"/>
    <cellStyle name="Обычный 15 32 2 5" xfId="3715"/>
    <cellStyle name="Обычный 15 32 2 5 2" xfId="3716"/>
    <cellStyle name="Обычный 15 32 2 5 2 2" xfId="3717"/>
    <cellStyle name="Обычный 15 32 2 5 3" xfId="3718"/>
    <cellStyle name="Обычный 15 32 2 6" xfId="3719"/>
    <cellStyle name="Обычный 15 32 2 6 2" xfId="3720"/>
    <cellStyle name="Обычный 15 32 2 7" xfId="3721"/>
    <cellStyle name="Обычный 15 32 3" xfId="3722"/>
    <cellStyle name="Обычный 15 32 3 2" xfId="3723"/>
    <cellStyle name="Обычный 15 32 3 2 2" xfId="3724"/>
    <cellStyle name="Обычный 15 32 3 2 2 2" xfId="3725"/>
    <cellStyle name="Обычный 15 32 3 2 2 2 2" xfId="3726"/>
    <cellStyle name="Обычный 15 32 3 2 2 3" xfId="3727"/>
    <cellStyle name="Обычный 15 32 3 2 3" xfId="3728"/>
    <cellStyle name="Обычный 15 32 3 2 3 2" xfId="3729"/>
    <cellStyle name="Обычный 15 32 3 2 4" xfId="3730"/>
    <cellStyle name="Обычный 15 32 3 3" xfId="3731"/>
    <cellStyle name="Обычный 15 32 3 3 2" xfId="3732"/>
    <cellStyle name="Обычный 15 32 3 3 2 2" xfId="3733"/>
    <cellStyle name="Обычный 15 32 3 3 3" xfId="3734"/>
    <cellStyle name="Обычный 15 32 3 4" xfId="3735"/>
    <cellStyle name="Обычный 15 32 3 4 2" xfId="3736"/>
    <cellStyle name="Обычный 15 32 3 5" xfId="3737"/>
    <cellStyle name="Обычный 15 32 4" xfId="3738"/>
    <cellStyle name="Обычный 15 32 4 2" xfId="3739"/>
    <cellStyle name="Обычный 15 32 4 2 2" xfId="3740"/>
    <cellStyle name="Обычный 15 32 4 2 2 2" xfId="3741"/>
    <cellStyle name="Обычный 15 32 4 2 2 2 2" xfId="3742"/>
    <cellStyle name="Обычный 15 32 4 2 2 3" xfId="3743"/>
    <cellStyle name="Обычный 15 32 4 2 3" xfId="3744"/>
    <cellStyle name="Обычный 15 32 4 2 3 2" xfId="3745"/>
    <cellStyle name="Обычный 15 32 4 2 4" xfId="3746"/>
    <cellStyle name="Обычный 15 32 4 3" xfId="3747"/>
    <cellStyle name="Обычный 15 32 4 3 2" xfId="3748"/>
    <cellStyle name="Обычный 15 32 4 3 2 2" xfId="3749"/>
    <cellStyle name="Обычный 15 32 4 3 3" xfId="3750"/>
    <cellStyle name="Обычный 15 32 4 4" xfId="3751"/>
    <cellStyle name="Обычный 15 32 4 4 2" xfId="3752"/>
    <cellStyle name="Обычный 15 32 4 5" xfId="3753"/>
    <cellStyle name="Обычный 15 32 5" xfId="3754"/>
    <cellStyle name="Обычный 15 32 5 2" xfId="3755"/>
    <cellStyle name="Обычный 15 32 5 2 2" xfId="3756"/>
    <cellStyle name="Обычный 15 32 5 2 2 2" xfId="3757"/>
    <cellStyle name="Обычный 15 32 5 2 3" xfId="3758"/>
    <cellStyle name="Обычный 15 32 5 3" xfId="3759"/>
    <cellStyle name="Обычный 15 32 5 3 2" xfId="3760"/>
    <cellStyle name="Обычный 15 32 5 4" xfId="3761"/>
    <cellStyle name="Обычный 15 32 6" xfId="3762"/>
    <cellStyle name="Обычный 15 32 6 2" xfId="3763"/>
    <cellStyle name="Обычный 15 32 6 2 2" xfId="3764"/>
    <cellStyle name="Обычный 15 32 6 3" xfId="3765"/>
    <cellStyle name="Обычный 15 32 7" xfId="3766"/>
    <cellStyle name="Обычный 15 32 7 2" xfId="3767"/>
    <cellStyle name="Обычный 15 32 8" xfId="3768"/>
    <cellStyle name="Обычный 15 33" xfId="3769"/>
    <cellStyle name="Обычный 15 33 2" xfId="3770"/>
    <cellStyle name="Обычный 15 33 2 2" xfId="3771"/>
    <cellStyle name="Обычный 15 33 2 2 2" xfId="3772"/>
    <cellStyle name="Обычный 15 33 2 2 2 2" xfId="3773"/>
    <cellStyle name="Обычный 15 33 2 2 2 2 2" xfId="3774"/>
    <cellStyle name="Обычный 15 33 2 2 2 2 2 2" xfId="3775"/>
    <cellStyle name="Обычный 15 33 2 2 2 2 3" xfId="3776"/>
    <cellStyle name="Обычный 15 33 2 2 2 3" xfId="3777"/>
    <cellStyle name="Обычный 15 33 2 2 2 3 2" xfId="3778"/>
    <cellStyle name="Обычный 15 33 2 2 2 4" xfId="3779"/>
    <cellStyle name="Обычный 15 33 2 2 3" xfId="3780"/>
    <cellStyle name="Обычный 15 33 2 2 3 2" xfId="3781"/>
    <cellStyle name="Обычный 15 33 2 2 3 2 2" xfId="3782"/>
    <cellStyle name="Обычный 15 33 2 2 3 3" xfId="3783"/>
    <cellStyle name="Обычный 15 33 2 2 4" xfId="3784"/>
    <cellStyle name="Обычный 15 33 2 2 4 2" xfId="3785"/>
    <cellStyle name="Обычный 15 33 2 2 5" xfId="3786"/>
    <cellStyle name="Обычный 15 33 2 3" xfId="3787"/>
    <cellStyle name="Обычный 15 33 2 3 2" xfId="3788"/>
    <cellStyle name="Обычный 15 33 2 3 2 2" xfId="3789"/>
    <cellStyle name="Обычный 15 33 2 3 2 2 2" xfId="3790"/>
    <cellStyle name="Обычный 15 33 2 3 2 2 2 2" xfId="3791"/>
    <cellStyle name="Обычный 15 33 2 3 2 2 3" xfId="3792"/>
    <cellStyle name="Обычный 15 33 2 3 2 3" xfId="3793"/>
    <cellStyle name="Обычный 15 33 2 3 2 3 2" xfId="3794"/>
    <cellStyle name="Обычный 15 33 2 3 2 4" xfId="3795"/>
    <cellStyle name="Обычный 15 33 2 3 3" xfId="3796"/>
    <cellStyle name="Обычный 15 33 2 3 3 2" xfId="3797"/>
    <cellStyle name="Обычный 15 33 2 3 3 2 2" xfId="3798"/>
    <cellStyle name="Обычный 15 33 2 3 3 3" xfId="3799"/>
    <cellStyle name="Обычный 15 33 2 3 4" xfId="3800"/>
    <cellStyle name="Обычный 15 33 2 3 4 2" xfId="3801"/>
    <cellStyle name="Обычный 15 33 2 3 5" xfId="3802"/>
    <cellStyle name="Обычный 15 33 2 4" xfId="3803"/>
    <cellStyle name="Обычный 15 33 2 4 2" xfId="3804"/>
    <cellStyle name="Обычный 15 33 2 4 2 2" xfId="3805"/>
    <cellStyle name="Обычный 15 33 2 4 2 2 2" xfId="3806"/>
    <cellStyle name="Обычный 15 33 2 4 2 3" xfId="3807"/>
    <cellStyle name="Обычный 15 33 2 4 3" xfId="3808"/>
    <cellStyle name="Обычный 15 33 2 4 3 2" xfId="3809"/>
    <cellStyle name="Обычный 15 33 2 4 4" xfId="3810"/>
    <cellStyle name="Обычный 15 33 2 5" xfId="3811"/>
    <cellStyle name="Обычный 15 33 2 5 2" xfId="3812"/>
    <cellStyle name="Обычный 15 33 2 5 2 2" xfId="3813"/>
    <cellStyle name="Обычный 15 33 2 5 3" xfId="3814"/>
    <cellStyle name="Обычный 15 33 2 6" xfId="3815"/>
    <cellStyle name="Обычный 15 33 2 6 2" xfId="3816"/>
    <cellStyle name="Обычный 15 33 2 7" xfId="3817"/>
    <cellStyle name="Обычный 15 33 3" xfId="3818"/>
    <cellStyle name="Обычный 15 33 3 2" xfId="3819"/>
    <cellStyle name="Обычный 15 33 3 2 2" xfId="3820"/>
    <cellStyle name="Обычный 15 33 3 2 2 2" xfId="3821"/>
    <cellStyle name="Обычный 15 33 3 2 2 2 2" xfId="3822"/>
    <cellStyle name="Обычный 15 33 3 2 2 3" xfId="3823"/>
    <cellStyle name="Обычный 15 33 3 2 3" xfId="3824"/>
    <cellStyle name="Обычный 15 33 3 2 3 2" xfId="3825"/>
    <cellStyle name="Обычный 15 33 3 2 4" xfId="3826"/>
    <cellStyle name="Обычный 15 33 3 3" xfId="3827"/>
    <cellStyle name="Обычный 15 33 3 3 2" xfId="3828"/>
    <cellStyle name="Обычный 15 33 3 3 2 2" xfId="3829"/>
    <cellStyle name="Обычный 15 33 3 3 3" xfId="3830"/>
    <cellStyle name="Обычный 15 33 3 4" xfId="3831"/>
    <cellStyle name="Обычный 15 33 3 4 2" xfId="3832"/>
    <cellStyle name="Обычный 15 33 3 5" xfId="3833"/>
    <cellStyle name="Обычный 15 33 4" xfId="3834"/>
    <cellStyle name="Обычный 15 33 4 2" xfId="3835"/>
    <cellStyle name="Обычный 15 33 4 2 2" xfId="3836"/>
    <cellStyle name="Обычный 15 33 4 2 2 2" xfId="3837"/>
    <cellStyle name="Обычный 15 33 4 2 2 2 2" xfId="3838"/>
    <cellStyle name="Обычный 15 33 4 2 2 3" xfId="3839"/>
    <cellStyle name="Обычный 15 33 4 2 3" xfId="3840"/>
    <cellStyle name="Обычный 15 33 4 2 3 2" xfId="3841"/>
    <cellStyle name="Обычный 15 33 4 2 4" xfId="3842"/>
    <cellStyle name="Обычный 15 33 4 3" xfId="3843"/>
    <cellStyle name="Обычный 15 33 4 3 2" xfId="3844"/>
    <cellStyle name="Обычный 15 33 4 3 2 2" xfId="3845"/>
    <cellStyle name="Обычный 15 33 4 3 3" xfId="3846"/>
    <cellStyle name="Обычный 15 33 4 4" xfId="3847"/>
    <cellStyle name="Обычный 15 33 4 4 2" xfId="3848"/>
    <cellStyle name="Обычный 15 33 4 5" xfId="3849"/>
    <cellStyle name="Обычный 15 33 5" xfId="3850"/>
    <cellStyle name="Обычный 15 33 5 2" xfId="3851"/>
    <cellStyle name="Обычный 15 33 5 2 2" xfId="3852"/>
    <cellStyle name="Обычный 15 33 5 2 2 2" xfId="3853"/>
    <cellStyle name="Обычный 15 33 5 2 3" xfId="3854"/>
    <cellStyle name="Обычный 15 33 5 3" xfId="3855"/>
    <cellStyle name="Обычный 15 33 5 3 2" xfId="3856"/>
    <cellStyle name="Обычный 15 33 5 4" xfId="3857"/>
    <cellStyle name="Обычный 15 33 6" xfId="3858"/>
    <cellStyle name="Обычный 15 33 6 2" xfId="3859"/>
    <cellStyle name="Обычный 15 33 6 2 2" xfId="3860"/>
    <cellStyle name="Обычный 15 33 6 3" xfId="3861"/>
    <cellStyle name="Обычный 15 33 7" xfId="3862"/>
    <cellStyle name="Обычный 15 33 7 2" xfId="3863"/>
    <cellStyle name="Обычный 15 33 8" xfId="3864"/>
    <cellStyle name="Обычный 15 34" xfId="3865"/>
    <cellStyle name="Обычный 15 34 2" xfId="3866"/>
    <cellStyle name="Обычный 15 34 2 2" xfId="3867"/>
    <cellStyle name="Обычный 15 34 2 2 2" xfId="3868"/>
    <cellStyle name="Обычный 15 34 2 2 2 2" xfId="3869"/>
    <cellStyle name="Обычный 15 34 2 2 2 2 2" xfId="3870"/>
    <cellStyle name="Обычный 15 34 2 2 2 2 2 2" xfId="3871"/>
    <cellStyle name="Обычный 15 34 2 2 2 2 3" xfId="3872"/>
    <cellStyle name="Обычный 15 34 2 2 2 3" xfId="3873"/>
    <cellStyle name="Обычный 15 34 2 2 2 3 2" xfId="3874"/>
    <cellStyle name="Обычный 15 34 2 2 2 4" xfId="3875"/>
    <cellStyle name="Обычный 15 34 2 2 3" xfId="3876"/>
    <cellStyle name="Обычный 15 34 2 2 3 2" xfId="3877"/>
    <cellStyle name="Обычный 15 34 2 2 3 2 2" xfId="3878"/>
    <cellStyle name="Обычный 15 34 2 2 3 3" xfId="3879"/>
    <cellStyle name="Обычный 15 34 2 2 4" xfId="3880"/>
    <cellStyle name="Обычный 15 34 2 2 4 2" xfId="3881"/>
    <cellStyle name="Обычный 15 34 2 2 5" xfId="3882"/>
    <cellStyle name="Обычный 15 34 2 3" xfId="3883"/>
    <cellStyle name="Обычный 15 34 2 3 2" xfId="3884"/>
    <cellStyle name="Обычный 15 34 2 3 2 2" xfId="3885"/>
    <cellStyle name="Обычный 15 34 2 3 2 2 2" xfId="3886"/>
    <cellStyle name="Обычный 15 34 2 3 2 2 2 2" xfId="3887"/>
    <cellStyle name="Обычный 15 34 2 3 2 2 3" xfId="3888"/>
    <cellStyle name="Обычный 15 34 2 3 2 3" xfId="3889"/>
    <cellStyle name="Обычный 15 34 2 3 2 3 2" xfId="3890"/>
    <cellStyle name="Обычный 15 34 2 3 2 4" xfId="3891"/>
    <cellStyle name="Обычный 15 34 2 3 3" xfId="3892"/>
    <cellStyle name="Обычный 15 34 2 3 3 2" xfId="3893"/>
    <cellStyle name="Обычный 15 34 2 3 3 2 2" xfId="3894"/>
    <cellStyle name="Обычный 15 34 2 3 3 3" xfId="3895"/>
    <cellStyle name="Обычный 15 34 2 3 4" xfId="3896"/>
    <cellStyle name="Обычный 15 34 2 3 4 2" xfId="3897"/>
    <cellStyle name="Обычный 15 34 2 3 5" xfId="3898"/>
    <cellStyle name="Обычный 15 34 2 4" xfId="3899"/>
    <cellStyle name="Обычный 15 34 2 4 2" xfId="3900"/>
    <cellStyle name="Обычный 15 34 2 4 2 2" xfId="3901"/>
    <cellStyle name="Обычный 15 34 2 4 2 2 2" xfId="3902"/>
    <cellStyle name="Обычный 15 34 2 4 2 3" xfId="3903"/>
    <cellStyle name="Обычный 15 34 2 4 3" xfId="3904"/>
    <cellStyle name="Обычный 15 34 2 4 3 2" xfId="3905"/>
    <cellStyle name="Обычный 15 34 2 4 4" xfId="3906"/>
    <cellStyle name="Обычный 15 34 2 5" xfId="3907"/>
    <cellStyle name="Обычный 15 34 2 5 2" xfId="3908"/>
    <cellStyle name="Обычный 15 34 2 5 2 2" xfId="3909"/>
    <cellStyle name="Обычный 15 34 2 5 3" xfId="3910"/>
    <cellStyle name="Обычный 15 34 2 6" xfId="3911"/>
    <cellStyle name="Обычный 15 34 2 6 2" xfId="3912"/>
    <cellStyle name="Обычный 15 34 2 7" xfId="3913"/>
    <cellStyle name="Обычный 15 34 3" xfId="3914"/>
    <cellStyle name="Обычный 15 34 3 2" xfId="3915"/>
    <cellStyle name="Обычный 15 34 3 2 2" xfId="3916"/>
    <cellStyle name="Обычный 15 34 3 2 2 2" xfId="3917"/>
    <cellStyle name="Обычный 15 34 3 2 2 2 2" xfId="3918"/>
    <cellStyle name="Обычный 15 34 3 2 2 3" xfId="3919"/>
    <cellStyle name="Обычный 15 34 3 2 3" xfId="3920"/>
    <cellStyle name="Обычный 15 34 3 2 3 2" xfId="3921"/>
    <cellStyle name="Обычный 15 34 3 2 4" xfId="3922"/>
    <cellStyle name="Обычный 15 34 3 3" xfId="3923"/>
    <cellStyle name="Обычный 15 34 3 3 2" xfId="3924"/>
    <cellStyle name="Обычный 15 34 3 3 2 2" xfId="3925"/>
    <cellStyle name="Обычный 15 34 3 3 3" xfId="3926"/>
    <cellStyle name="Обычный 15 34 3 4" xfId="3927"/>
    <cellStyle name="Обычный 15 34 3 4 2" xfId="3928"/>
    <cellStyle name="Обычный 15 34 3 5" xfId="3929"/>
    <cellStyle name="Обычный 15 34 4" xfId="3930"/>
    <cellStyle name="Обычный 15 34 4 2" xfId="3931"/>
    <cellStyle name="Обычный 15 34 4 2 2" xfId="3932"/>
    <cellStyle name="Обычный 15 34 4 2 2 2" xfId="3933"/>
    <cellStyle name="Обычный 15 34 4 2 2 2 2" xfId="3934"/>
    <cellStyle name="Обычный 15 34 4 2 2 3" xfId="3935"/>
    <cellStyle name="Обычный 15 34 4 2 3" xfId="3936"/>
    <cellStyle name="Обычный 15 34 4 2 3 2" xfId="3937"/>
    <cellStyle name="Обычный 15 34 4 2 4" xfId="3938"/>
    <cellStyle name="Обычный 15 34 4 3" xfId="3939"/>
    <cellStyle name="Обычный 15 34 4 3 2" xfId="3940"/>
    <cellStyle name="Обычный 15 34 4 3 2 2" xfId="3941"/>
    <cellStyle name="Обычный 15 34 4 3 3" xfId="3942"/>
    <cellStyle name="Обычный 15 34 4 4" xfId="3943"/>
    <cellStyle name="Обычный 15 34 4 4 2" xfId="3944"/>
    <cellStyle name="Обычный 15 34 4 5" xfId="3945"/>
    <cellStyle name="Обычный 15 34 5" xfId="3946"/>
    <cellStyle name="Обычный 15 34 5 2" xfId="3947"/>
    <cellStyle name="Обычный 15 34 5 2 2" xfId="3948"/>
    <cellStyle name="Обычный 15 34 5 2 2 2" xfId="3949"/>
    <cellStyle name="Обычный 15 34 5 2 3" xfId="3950"/>
    <cellStyle name="Обычный 15 34 5 3" xfId="3951"/>
    <cellStyle name="Обычный 15 34 5 3 2" xfId="3952"/>
    <cellStyle name="Обычный 15 34 5 4" xfId="3953"/>
    <cellStyle name="Обычный 15 34 6" xfId="3954"/>
    <cellStyle name="Обычный 15 34 6 2" xfId="3955"/>
    <cellStyle name="Обычный 15 34 6 2 2" xfId="3956"/>
    <cellStyle name="Обычный 15 34 6 3" xfId="3957"/>
    <cellStyle name="Обычный 15 34 7" xfId="3958"/>
    <cellStyle name="Обычный 15 34 7 2" xfId="3959"/>
    <cellStyle name="Обычный 15 34 8" xfId="3960"/>
    <cellStyle name="Обычный 15 35" xfId="3961"/>
    <cellStyle name="Обычный 15 35 2" xfId="3962"/>
    <cellStyle name="Обычный 15 35 2 2" xfId="3963"/>
    <cellStyle name="Обычный 15 35 2 2 2" xfId="3964"/>
    <cellStyle name="Обычный 15 35 2 2 2 2" xfId="3965"/>
    <cellStyle name="Обычный 15 35 2 2 2 2 2" xfId="3966"/>
    <cellStyle name="Обычный 15 35 2 2 2 2 2 2" xfId="3967"/>
    <cellStyle name="Обычный 15 35 2 2 2 2 3" xfId="3968"/>
    <cellStyle name="Обычный 15 35 2 2 2 3" xfId="3969"/>
    <cellStyle name="Обычный 15 35 2 2 2 3 2" xfId="3970"/>
    <cellStyle name="Обычный 15 35 2 2 2 4" xfId="3971"/>
    <cellStyle name="Обычный 15 35 2 2 3" xfId="3972"/>
    <cellStyle name="Обычный 15 35 2 2 3 2" xfId="3973"/>
    <cellStyle name="Обычный 15 35 2 2 3 2 2" xfId="3974"/>
    <cellStyle name="Обычный 15 35 2 2 3 3" xfId="3975"/>
    <cellStyle name="Обычный 15 35 2 2 4" xfId="3976"/>
    <cellStyle name="Обычный 15 35 2 2 4 2" xfId="3977"/>
    <cellStyle name="Обычный 15 35 2 2 5" xfId="3978"/>
    <cellStyle name="Обычный 15 35 2 3" xfId="3979"/>
    <cellStyle name="Обычный 15 35 2 3 2" xfId="3980"/>
    <cellStyle name="Обычный 15 35 2 3 2 2" xfId="3981"/>
    <cellStyle name="Обычный 15 35 2 3 2 2 2" xfId="3982"/>
    <cellStyle name="Обычный 15 35 2 3 2 2 2 2" xfId="3983"/>
    <cellStyle name="Обычный 15 35 2 3 2 2 3" xfId="3984"/>
    <cellStyle name="Обычный 15 35 2 3 2 3" xfId="3985"/>
    <cellStyle name="Обычный 15 35 2 3 2 3 2" xfId="3986"/>
    <cellStyle name="Обычный 15 35 2 3 2 4" xfId="3987"/>
    <cellStyle name="Обычный 15 35 2 3 3" xfId="3988"/>
    <cellStyle name="Обычный 15 35 2 3 3 2" xfId="3989"/>
    <cellStyle name="Обычный 15 35 2 3 3 2 2" xfId="3990"/>
    <cellStyle name="Обычный 15 35 2 3 3 3" xfId="3991"/>
    <cellStyle name="Обычный 15 35 2 3 4" xfId="3992"/>
    <cellStyle name="Обычный 15 35 2 3 4 2" xfId="3993"/>
    <cellStyle name="Обычный 15 35 2 3 5" xfId="3994"/>
    <cellStyle name="Обычный 15 35 2 4" xfId="3995"/>
    <cellStyle name="Обычный 15 35 2 4 2" xfId="3996"/>
    <cellStyle name="Обычный 15 35 2 4 2 2" xfId="3997"/>
    <cellStyle name="Обычный 15 35 2 4 2 2 2" xfId="3998"/>
    <cellStyle name="Обычный 15 35 2 4 2 3" xfId="3999"/>
    <cellStyle name="Обычный 15 35 2 4 3" xfId="4000"/>
    <cellStyle name="Обычный 15 35 2 4 3 2" xfId="4001"/>
    <cellStyle name="Обычный 15 35 2 4 4" xfId="4002"/>
    <cellStyle name="Обычный 15 35 2 5" xfId="4003"/>
    <cellStyle name="Обычный 15 35 2 5 2" xfId="4004"/>
    <cellStyle name="Обычный 15 35 2 5 2 2" xfId="4005"/>
    <cellStyle name="Обычный 15 35 2 5 3" xfId="4006"/>
    <cellStyle name="Обычный 15 35 2 6" xfId="4007"/>
    <cellStyle name="Обычный 15 35 2 6 2" xfId="4008"/>
    <cellStyle name="Обычный 15 35 2 7" xfId="4009"/>
    <cellStyle name="Обычный 15 35 3" xfId="4010"/>
    <cellStyle name="Обычный 15 35 3 2" xfId="4011"/>
    <cellStyle name="Обычный 15 35 3 2 2" xfId="4012"/>
    <cellStyle name="Обычный 15 35 3 2 2 2" xfId="4013"/>
    <cellStyle name="Обычный 15 35 3 2 2 2 2" xfId="4014"/>
    <cellStyle name="Обычный 15 35 3 2 2 3" xfId="4015"/>
    <cellStyle name="Обычный 15 35 3 2 3" xfId="4016"/>
    <cellStyle name="Обычный 15 35 3 2 3 2" xfId="4017"/>
    <cellStyle name="Обычный 15 35 3 2 4" xfId="4018"/>
    <cellStyle name="Обычный 15 35 3 3" xfId="4019"/>
    <cellStyle name="Обычный 15 35 3 3 2" xfId="4020"/>
    <cellStyle name="Обычный 15 35 3 3 2 2" xfId="4021"/>
    <cellStyle name="Обычный 15 35 3 3 3" xfId="4022"/>
    <cellStyle name="Обычный 15 35 3 4" xfId="4023"/>
    <cellStyle name="Обычный 15 35 3 4 2" xfId="4024"/>
    <cellStyle name="Обычный 15 35 3 5" xfId="4025"/>
    <cellStyle name="Обычный 15 35 4" xfId="4026"/>
    <cellStyle name="Обычный 15 35 4 2" xfId="4027"/>
    <cellStyle name="Обычный 15 35 4 2 2" xfId="4028"/>
    <cellStyle name="Обычный 15 35 4 2 2 2" xfId="4029"/>
    <cellStyle name="Обычный 15 35 4 2 2 2 2" xfId="4030"/>
    <cellStyle name="Обычный 15 35 4 2 2 3" xfId="4031"/>
    <cellStyle name="Обычный 15 35 4 2 3" xfId="4032"/>
    <cellStyle name="Обычный 15 35 4 2 3 2" xfId="4033"/>
    <cellStyle name="Обычный 15 35 4 2 4" xfId="4034"/>
    <cellStyle name="Обычный 15 35 4 3" xfId="4035"/>
    <cellStyle name="Обычный 15 35 4 3 2" xfId="4036"/>
    <cellStyle name="Обычный 15 35 4 3 2 2" xfId="4037"/>
    <cellStyle name="Обычный 15 35 4 3 3" xfId="4038"/>
    <cellStyle name="Обычный 15 35 4 4" xfId="4039"/>
    <cellStyle name="Обычный 15 35 4 4 2" xfId="4040"/>
    <cellStyle name="Обычный 15 35 4 5" xfId="4041"/>
    <cellStyle name="Обычный 15 35 5" xfId="4042"/>
    <cellStyle name="Обычный 15 35 5 2" xfId="4043"/>
    <cellStyle name="Обычный 15 35 5 2 2" xfId="4044"/>
    <cellStyle name="Обычный 15 35 5 2 2 2" xfId="4045"/>
    <cellStyle name="Обычный 15 35 5 2 3" xfId="4046"/>
    <cellStyle name="Обычный 15 35 5 3" xfId="4047"/>
    <cellStyle name="Обычный 15 35 5 3 2" xfId="4048"/>
    <cellStyle name="Обычный 15 35 5 4" xfId="4049"/>
    <cellStyle name="Обычный 15 35 6" xfId="4050"/>
    <cellStyle name="Обычный 15 35 6 2" xfId="4051"/>
    <cellStyle name="Обычный 15 35 6 2 2" xfId="4052"/>
    <cellStyle name="Обычный 15 35 6 3" xfId="4053"/>
    <cellStyle name="Обычный 15 35 7" xfId="4054"/>
    <cellStyle name="Обычный 15 35 7 2" xfId="4055"/>
    <cellStyle name="Обычный 15 35 8" xfId="4056"/>
    <cellStyle name="Обычный 15 36" xfId="4057"/>
    <cellStyle name="Обычный 15 36 2" xfId="4058"/>
    <cellStyle name="Обычный 15 36 2 2" xfId="4059"/>
    <cellStyle name="Обычный 15 36 2 2 2" xfId="4060"/>
    <cellStyle name="Обычный 15 36 2 2 2 2" xfId="4061"/>
    <cellStyle name="Обычный 15 36 2 2 2 2 2" xfId="4062"/>
    <cellStyle name="Обычный 15 36 2 2 2 2 2 2" xfId="4063"/>
    <cellStyle name="Обычный 15 36 2 2 2 2 3" xfId="4064"/>
    <cellStyle name="Обычный 15 36 2 2 2 3" xfId="4065"/>
    <cellStyle name="Обычный 15 36 2 2 2 3 2" xfId="4066"/>
    <cellStyle name="Обычный 15 36 2 2 2 4" xfId="4067"/>
    <cellStyle name="Обычный 15 36 2 2 3" xfId="4068"/>
    <cellStyle name="Обычный 15 36 2 2 3 2" xfId="4069"/>
    <cellStyle name="Обычный 15 36 2 2 3 2 2" xfId="4070"/>
    <cellStyle name="Обычный 15 36 2 2 3 3" xfId="4071"/>
    <cellStyle name="Обычный 15 36 2 2 4" xfId="4072"/>
    <cellStyle name="Обычный 15 36 2 2 4 2" xfId="4073"/>
    <cellStyle name="Обычный 15 36 2 2 5" xfId="4074"/>
    <cellStyle name="Обычный 15 36 2 3" xfId="4075"/>
    <cellStyle name="Обычный 15 36 2 3 2" xfId="4076"/>
    <cellStyle name="Обычный 15 36 2 3 2 2" xfId="4077"/>
    <cellStyle name="Обычный 15 36 2 3 2 2 2" xfId="4078"/>
    <cellStyle name="Обычный 15 36 2 3 2 2 2 2" xfId="4079"/>
    <cellStyle name="Обычный 15 36 2 3 2 2 3" xfId="4080"/>
    <cellStyle name="Обычный 15 36 2 3 2 3" xfId="4081"/>
    <cellStyle name="Обычный 15 36 2 3 2 3 2" xfId="4082"/>
    <cellStyle name="Обычный 15 36 2 3 2 4" xfId="4083"/>
    <cellStyle name="Обычный 15 36 2 3 3" xfId="4084"/>
    <cellStyle name="Обычный 15 36 2 3 3 2" xfId="4085"/>
    <cellStyle name="Обычный 15 36 2 3 3 2 2" xfId="4086"/>
    <cellStyle name="Обычный 15 36 2 3 3 3" xfId="4087"/>
    <cellStyle name="Обычный 15 36 2 3 4" xfId="4088"/>
    <cellStyle name="Обычный 15 36 2 3 4 2" xfId="4089"/>
    <cellStyle name="Обычный 15 36 2 3 5" xfId="4090"/>
    <cellStyle name="Обычный 15 36 2 4" xfId="4091"/>
    <cellStyle name="Обычный 15 36 2 4 2" xfId="4092"/>
    <cellStyle name="Обычный 15 36 2 4 2 2" xfId="4093"/>
    <cellStyle name="Обычный 15 36 2 4 2 2 2" xfId="4094"/>
    <cellStyle name="Обычный 15 36 2 4 2 3" xfId="4095"/>
    <cellStyle name="Обычный 15 36 2 4 3" xfId="4096"/>
    <cellStyle name="Обычный 15 36 2 4 3 2" xfId="4097"/>
    <cellStyle name="Обычный 15 36 2 4 4" xfId="4098"/>
    <cellStyle name="Обычный 15 36 2 5" xfId="4099"/>
    <cellStyle name="Обычный 15 36 2 5 2" xfId="4100"/>
    <cellStyle name="Обычный 15 36 2 5 2 2" xfId="4101"/>
    <cellStyle name="Обычный 15 36 2 5 3" xfId="4102"/>
    <cellStyle name="Обычный 15 36 2 6" xfId="4103"/>
    <cellStyle name="Обычный 15 36 2 6 2" xfId="4104"/>
    <cellStyle name="Обычный 15 36 2 7" xfId="4105"/>
    <cellStyle name="Обычный 15 36 3" xfId="4106"/>
    <cellStyle name="Обычный 15 36 3 2" xfId="4107"/>
    <cellStyle name="Обычный 15 36 3 2 2" xfId="4108"/>
    <cellStyle name="Обычный 15 36 3 2 2 2" xfId="4109"/>
    <cellStyle name="Обычный 15 36 3 2 2 2 2" xfId="4110"/>
    <cellStyle name="Обычный 15 36 3 2 2 3" xfId="4111"/>
    <cellStyle name="Обычный 15 36 3 2 3" xfId="4112"/>
    <cellStyle name="Обычный 15 36 3 2 3 2" xfId="4113"/>
    <cellStyle name="Обычный 15 36 3 2 4" xfId="4114"/>
    <cellStyle name="Обычный 15 36 3 3" xfId="4115"/>
    <cellStyle name="Обычный 15 36 3 3 2" xfId="4116"/>
    <cellStyle name="Обычный 15 36 3 3 2 2" xfId="4117"/>
    <cellStyle name="Обычный 15 36 3 3 3" xfId="4118"/>
    <cellStyle name="Обычный 15 36 3 4" xfId="4119"/>
    <cellStyle name="Обычный 15 36 3 4 2" xfId="4120"/>
    <cellStyle name="Обычный 15 36 3 5" xfId="4121"/>
    <cellStyle name="Обычный 15 36 4" xfId="4122"/>
    <cellStyle name="Обычный 15 36 4 2" xfId="4123"/>
    <cellStyle name="Обычный 15 36 4 2 2" xfId="4124"/>
    <cellStyle name="Обычный 15 36 4 2 2 2" xfId="4125"/>
    <cellStyle name="Обычный 15 36 4 2 2 2 2" xfId="4126"/>
    <cellStyle name="Обычный 15 36 4 2 2 3" xfId="4127"/>
    <cellStyle name="Обычный 15 36 4 2 3" xfId="4128"/>
    <cellStyle name="Обычный 15 36 4 2 3 2" xfId="4129"/>
    <cellStyle name="Обычный 15 36 4 2 4" xfId="4130"/>
    <cellStyle name="Обычный 15 36 4 3" xfId="4131"/>
    <cellStyle name="Обычный 15 36 4 3 2" xfId="4132"/>
    <cellStyle name="Обычный 15 36 4 3 2 2" xfId="4133"/>
    <cellStyle name="Обычный 15 36 4 3 3" xfId="4134"/>
    <cellStyle name="Обычный 15 36 4 4" xfId="4135"/>
    <cellStyle name="Обычный 15 36 4 4 2" xfId="4136"/>
    <cellStyle name="Обычный 15 36 4 5" xfId="4137"/>
    <cellStyle name="Обычный 15 36 5" xfId="4138"/>
    <cellStyle name="Обычный 15 36 5 2" xfId="4139"/>
    <cellStyle name="Обычный 15 36 5 2 2" xfId="4140"/>
    <cellStyle name="Обычный 15 36 5 2 2 2" xfId="4141"/>
    <cellStyle name="Обычный 15 36 5 2 3" xfId="4142"/>
    <cellStyle name="Обычный 15 36 5 3" xfId="4143"/>
    <cellStyle name="Обычный 15 36 5 3 2" xfId="4144"/>
    <cellStyle name="Обычный 15 36 5 4" xfId="4145"/>
    <cellStyle name="Обычный 15 36 6" xfId="4146"/>
    <cellStyle name="Обычный 15 36 6 2" xfId="4147"/>
    <cellStyle name="Обычный 15 36 6 2 2" xfId="4148"/>
    <cellStyle name="Обычный 15 36 6 3" xfId="4149"/>
    <cellStyle name="Обычный 15 36 7" xfId="4150"/>
    <cellStyle name="Обычный 15 36 7 2" xfId="4151"/>
    <cellStyle name="Обычный 15 36 8" xfId="4152"/>
    <cellStyle name="Обычный 15 37" xfId="4153"/>
    <cellStyle name="Обычный 15 37 2" xfId="4154"/>
    <cellStyle name="Обычный 15 37 2 2" xfId="4155"/>
    <cellStyle name="Обычный 15 37 2 2 2" xfId="4156"/>
    <cellStyle name="Обычный 15 37 2 2 2 2" xfId="4157"/>
    <cellStyle name="Обычный 15 37 2 2 2 2 2" xfId="4158"/>
    <cellStyle name="Обычный 15 37 2 2 2 2 2 2" xfId="4159"/>
    <cellStyle name="Обычный 15 37 2 2 2 2 3" xfId="4160"/>
    <cellStyle name="Обычный 15 37 2 2 2 3" xfId="4161"/>
    <cellStyle name="Обычный 15 37 2 2 2 3 2" xfId="4162"/>
    <cellStyle name="Обычный 15 37 2 2 2 4" xfId="4163"/>
    <cellStyle name="Обычный 15 37 2 2 3" xfId="4164"/>
    <cellStyle name="Обычный 15 37 2 2 3 2" xfId="4165"/>
    <cellStyle name="Обычный 15 37 2 2 3 2 2" xfId="4166"/>
    <cellStyle name="Обычный 15 37 2 2 3 3" xfId="4167"/>
    <cellStyle name="Обычный 15 37 2 2 4" xfId="4168"/>
    <cellStyle name="Обычный 15 37 2 2 4 2" xfId="4169"/>
    <cellStyle name="Обычный 15 37 2 2 5" xfId="4170"/>
    <cellStyle name="Обычный 15 37 2 3" xfId="4171"/>
    <cellStyle name="Обычный 15 37 2 3 2" xfId="4172"/>
    <cellStyle name="Обычный 15 37 2 3 2 2" xfId="4173"/>
    <cellStyle name="Обычный 15 37 2 3 2 2 2" xfId="4174"/>
    <cellStyle name="Обычный 15 37 2 3 2 2 2 2" xfId="4175"/>
    <cellStyle name="Обычный 15 37 2 3 2 2 3" xfId="4176"/>
    <cellStyle name="Обычный 15 37 2 3 2 3" xfId="4177"/>
    <cellStyle name="Обычный 15 37 2 3 2 3 2" xfId="4178"/>
    <cellStyle name="Обычный 15 37 2 3 2 4" xfId="4179"/>
    <cellStyle name="Обычный 15 37 2 3 3" xfId="4180"/>
    <cellStyle name="Обычный 15 37 2 3 3 2" xfId="4181"/>
    <cellStyle name="Обычный 15 37 2 3 3 2 2" xfId="4182"/>
    <cellStyle name="Обычный 15 37 2 3 3 3" xfId="4183"/>
    <cellStyle name="Обычный 15 37 2 3 4" xfId="4184"/>
    <cellStyle name="Обычный 15 37 2 3 4 2" xfId="4185"/>
    <cellStyle name="Обычный 15 37 2 3 5" xfId="4186"/>
    <cellStyle name="Обычный 15 37 2 4" xfId="4187"/>
    <cellStyle name="Обычный 15 37 2 4 2" xfId="4188"/>
    <cellStyle name="Обычный 15 37 2 4 2 2" xfId="4189"/>
    <cellStyle name="Обычный 15 37 2 4 2 2 2" xfId="4190"/>
    <cellStyle name="Обычный 15 37 2 4 2 3" xfId="4191"/>
    <cellStyle name="Обычный 15 37 2 4 3" xfId="4192"/>
    <cellStyle name="Обычный 15 37 2 4 3 2" xfId="4193"/>
    <cellStyle name="Обычный 15 37 2 4 4" xfId="4194"/>
    <cellStyle name="Обычный 15 37 2 5" xfId="4195"/>
    <cellStyle name="Обычный 15 37 2 5 2" xfId="4196"/>
    <cellStyle name="Обычный 15 37 2 5 2 2" xfId="4197"/>
    <cellStyle name="Обычный 15 37 2 5 3" xfId="4198"/>
    <cellStyle name="Обычный 15 37 2 6" xfId="4199"/>
    <cellStyle name="Обычный 15 37 2 6 2" xfId="4200"/>
    <cellStyle name="Обычный 15 37 2 7" xfId="4201"/>
    <cellStyle name="Обычный 15 37 3" xfId="4202"/>
    <cellStyle name="Обычный 15 37 3 2" xfId="4203"/>
    <cellStyle name="Обычный 15 37 3 2 2" xfId="4204"/>
    <cellStyle name="Обычный 15 37 3 2 2 2" xfId="4205"/>
    <cellStyle name="Обычный 15 37 3 2 2 2 2" xfId="4206"/>
    <cellStyle name="Обычный 15 37 3 2 2 3" xfId="4207"/>
    <cellStyle name="Обычный 15 37 3 2 3" xfId="4208"/>
    <cellStyle name="Обычный 15 37 3 2 3 2" xfId="4209"/>
    <cellStyle name="Обычный 15 37 3 2 4" xfId="4210"/>
    <cellStyle name="Обычный 15 37 3 3" xfId="4211"/>
    <cellStyle name="Обычный 15 37 3 3 2" xfId="4212"/>
    <cellStyle name="Обычный 15 37 3 3 2 2" xfId="4213"/>
    <cellStyle name="Обычный 15 37 3 3 3" xfId="4214"/>
    <cellStyle name="Обычный 15 37 3 4" xfId="4215"/>
    <cellStyle name="Обычный 15 37 3 4 2" xfId="4216"/>
    <cellStyle name="Обычный 15 37 3 5" xfId="4217"/>
    <cellStyle name="Обычный 15 37 4" xfId="4218"/>
    <cellStyle name="Обычный 15 37 4 2" xfId="4219"/>
    <cellStyle name="Обычный 15 37 4 2 2" xfId="4220"/>
    <cellStyle name="Обычный 15 37 4 2 2 2" xfId="4221"/>
    <cellStyle name="Обычный 15 37 4 2 2 2 2" xfId="4222"/>
    <cellStyle name="Обычный 15 37 4 2 2 3" xfId="4223"/>
    <cellStyle name="Обычный 15 37 4 2 3" xfId="4224"/>
    <cellStyle name="Обычный 15 37 4 2 3 2" xfId="4225"/>
    <cellStyle name="Обычный 15 37 4 2 4" xfId="4226"/>
    <cellStyle name="Обычный 15 37 4 3" xfId="4227"/>
    <cellStyle name="Обычный 15 37 4 3 2" xfId="4228"/>
    <cellStyle name="Обычный 15 37 4 3 2 2" xfId="4229"/>
    <cellStyle name="Обычный 15 37 4 3 3" xfId="4230"/>
    <cellStyle name="Обычный 15 37 4 4" xfId="4231"/>
    <cellStyle name="Обычный 15 37 4 4 2" xfId="4232"/>
    <cellStyle name="Обычный 15 37 4 5" xfId="4233"/>
    <cellStyle name="Обычный 15 37 5" xfId="4234"/>
    <cellStyle name="Обычный 15 37 5 2" xfId="4235"/>
    <cellStyle name="Обычный 15 37 5 2 2" xfId="4236"/>
    <cellStyle name="Обычный 15 37 5 2 2 2" xfId="4237"/>
    <cellStyle name="Обычный 15 37 5 2 3" xfId="4238"/>
    <cellStyle name="Обычный 15 37 5 3" xfId="4239"/>
    <cellStyle name="Обычный 15 37 5 3 2" xfId="4240"/>
    <cellStyle name="Обычный 15 37 5 4" xfId="4241"/>
    <cellStyle name="Обычный 15 37 6" xfId="4242"/>
    <cellStyle name="Обычный 15 37 6 2" xfId="4243"/>
    <cellStyle name="Обычный 15 37 6 2 2" xfId="4244"/>
    <cellStyle name="Обычный 15 37 6 3" xfId="4245"/>
    <cellStyle name="Обычный 15 37 7" xfId="4246"/>
    <cellStyle name="Обычный 15 37 7 2" xfId="4247"/>
    <cellStyle name="Обычный 15 37 8" xfId="4248"/>
    <cellStyle name="Обычный 15 38" xfId="4249"/>
    <cellStyle name="Обычный 15 38 2" xfId="4250"/>
    <cellStyle name="Обычный 15 38 2 2" xfId="4251"/>
    <cellStyle name="Обычный 15 38 2 2 2" xfId="4252"/>
    <cellStyle name="Обычный 15 38 2 2 2 2" xfId="4253"/>
    <cellStyle name="Обычный 15 38 2 2 2 2 2" xfId="4254"/>
    <cellStyle name="Обычный 15 38 2 2 2 2 2 2" xfId="4255"/>
    <cellStyle name="Обычный 15 38 2 2 2 2 3" xfId="4256"/>
    <cellStyle name="Обычный 15 38 2 2 2 3" xfId="4257"/>
    <cellStyle name="Обычный 15 38 2 2 2 3 2" xfId="4258"/>
    <cellStyle name="Обычный 15 38 2 2 2 4" xfId="4259"/>
    <cellStyle name="Обычный 15 38 2 2 3" xfId="4260"/>
    <cellStyle name="Обычный 15 38 2 2 3 2" xfId="4261"/>
    <cellStyle name="Обычный 15 38 2 2 3 2 2" xfId="4262"/>
    <cellStyle name="Обычный 15 38 2 2 3 3" xfId="4263"/>
    <cellStyle name="Обычный 15 38 2 2 4" xfId="4264"/>
    <cellStyle name="Обычный 15 38 2 2 4 2" xfId="4265"/>
    <cellStyle name="Обычный 15 38 2 2 5" xfId="4266"/>
    <cellStyle name="Обычный 15 38 2 3" xfId="4267"/>
    <cellStyle name="Обычный 15 38 2 3 2" xfId="4268"/>
    <cellStyle name="Обычный 15 38 2 3 2 2" xfId="4269"/>
    <cellStyle name="Обычный 15 38 2 3 2 2 2" xfId="4270"/>
    <cellStyle name="Обычный 15 38 2 3 2 2 2 2" xfId="4271"/>
    <cellStyle name="Обычный 15 38 2 3 2 2 3" xfId="4272"/>
    <cellStyle name="Обычный 15 38 2 3 2 3" xfId="4273"/>
    <cellStyle name="Обычный 15 38 2 3 2 3 2" xfId="4274"/>
    <cellStyle name="Обычный 15 38 2 3 2 4" xfId="4275"/>
    <cellStyle name="Обычный 15 38 2 3 3" xfId="4276"/>
    <cellStyle name="Обычный 15 38 2 3 3 2" xfId="4277"/>
    <cellStyle name="Обычный 15 38 2 3 3 2 2" xfId="4278"/>
    <cellStyle name="Обычный 15 38 2 3 3 3" xfId="4279"/>
    <cellStyle name="Обычный 15 38 2 3 4" xfId="4280"/>
    <cellStyle name="Обычный 15 38 2 3 4 2" xfId="4281"/>
    <cellStyle name="Обычный 15 38 2 3 5" xfId="4282"/>
    <cellStyle name="Обычный 15 38 2 4" xfId="4283"/>
    <cellStyle name="Обычный 15 38 2 4 2" xfId="4284"/>
    <cellStyle name="Обычный 15 38 2 4 2 2" xfId="4285"/>
    <cellStyle name="Обычный 15 38 2 4 2 2 2" xfId="4286"/>
    <cellStyle name="Обычный 15 38 2 4 2 3" xfId="4287"/>
    <cellStyle name="Обычный 15 38 2 4 3" xfId="4288"/>
    <cellStyle name="Обычный 15 38 2 4 3 2" xfId="4289"/>
    <cellStyle name="Обычный 15 38 2 4 4" xfId="4290"/>
    <cellStyle name="Обычный 15 38 2 5" xfId="4291"/>
    <cellStyle name="Обычный 15 38 2 5 2" xfId="4292"/>
    <cellStyle name="Обычный 15 38 2 5 2 2" xfId="4293"/>
    <cellStyle name="Обычный 15 38 2 5 3" xfId="4294"/>
    <cellStyle name="Обычный 15 38 2 6" xfId="4295"/>
    <cellStyle name="Обычный 15 38 2 6 2" xfId="4296"/>
    <cellStyle name="Обычный 15 38 2 7" xfId="4297"/>
    <cellStyle name="Обычный 15 38 3" xfId="4298"/>
    <cellStyle name="Обычный 15 38 3 2" xfId="4299"/>
    <cellStyle name="Обычный 15 38 3 2 2" xfId="4300"/>
    <cellStyle name="Обычный 15 38 3 2 2 2" xfId="4301"/>
    <cellStyle name="Обычный 15 38 3 2 2 2 2" xfId="4302"/>
    <cellStyle name="Обычный 15 38 3 2 2 3" xfId="4303"/>
    <cellStyle name="Обычный 15 38 3 2 3" xfId="4304"/>
    <cellStyle name="Обычный 15 38 3 2 3 2" xfId="4305"/>
    <cellStyle name="Обычный 15 38 3 2 4" xfId="4306"/>
    <cellStyle name="Обычный 15 38 3 3" xfId="4307"/>
    <cellStyle name="Обычный 15 38 3 3 2" xfId="4308"/>
    <cellStyle name="Обычный 15 38 3 3 2 2" xfId="4309"/>
    <cellStyle name="Обычный 15 38 3 3 3" xfId="4310"/>
    <cellStyle name="Обычный 15 38 3 4" xfId="4311"/>
    <cellStyle name="Обычный 15 38 3 4 2" xfId="4312"/>
    <cellStyle name="Обычный 15 38 3 5" xfId="4313"/>
    <cellStyle name="Обычный 15 38 4" xfId="4314"/>
    <cellStyle name="Обычный 15 38 4 2" xfId="4315"/>
    <cellStyle name="Обычный 15 38 4 2 2" xfId="4316"/>
    <cellStyle name="Обычный 15 38 4 2 2 2" xfId="4317"/>
    <cellStyle name="Обычный 15 38 4 2 2 2 2" xfId="4318"/>
    <cellStyle name="Обычный 15 38 4 2 2 3" xfId="4319"/>
    <cellStyle name="Обычный 15 38 4 2 3" xfId="4320"/>
    <cellStyle name="Обычный 15 38 4 2 3 2" xfId="4321"/>
    <cellStyle name="Обычный 15 38 4 2 4" xfId="4322"/>
    <cellStyle name="Обычный 15 38 4 3" xfId="4323"/>
    <cellStyle name="Обычный 15 38 4 3 2" xfId="4324"/>
    <cellStyle name="Обычный 15 38 4 3 2 2" xfId="4325"/>
    <cellStyle name="Обычный 15 38 4 3 3" xfId="4326"/>
    <cellStyle name="Обычный 15 38 4 4" xfId="4327"/>
    <cellStyle name="Обычный 15 38 4 4 2" xfId="4328"/>
    <cellStyle name="Обычный 15 38 4 5" xfId="4329"/>
    <cellStyle name="Обычный 15 38 5" xfId="4330"/>
    <cellStyle name="Обычный 15 38 5 2" xfId="4331"/>
    <cellStyle name="Обычный 15 38 5 2 2" xfId="4332"/>
    <cellStyle name="Обычный 15 38 5 2 2 2" xfId="4333"/>
    <cellStyle name="Обычный 15 38 5 2 3" xfId="4334"/>
    <cellStyle name="Обычный 15 38 5 3" xfId="4335"/>
    <cellStyle name="Обычный 15 38 5 3 2" xfId="4336"/>
    <cellStyle name="Обычный 15 38 5 4" xfId="4337"/>
    <cellStyle name="Обычный 15 38 6" xfId="4338"/>
    <cellStyle name="Обычный 15 38 6 2" xfId="4339"/>
    <cellStyle name="Обычный 15 38 6 2 2" xfId="4340"/>
    <cellStyle name="Обычный 15 38 6 3" xfId="4341"/>
    <cellStyle name="Обычный 15 38 7" xfId="4342"/>
    <cellStyle name="Обычный 15 38 7 2" xfId="4343"/>
    <cellStyle name="Обычный 15 38 8" xfId="4344"/>
    <cellStyle name="Обычный 15 39" xfId="4345"/>
    <cellStyle name="Обычный 15 39 2" xfId="4346"/>
    <cellStyle name="Обычный 15 39 2 2" xfId="4347"/>
    <cellStyle name="Обычный 15 39 2 2 2" xfId="4348"/>
    <cellStyle name="Обычный 15 39 2 2 2 2" xfId="4349"/>
    <cellStyle name="Обычный 15 39 2 2 2 2 2" xfId="4350"/>
    <cellStyle name="Обычный 15 39 2 2 2 2 2 2" xfId="4351"/>
    <cellStyle name="Обычный 15 39 2 2 2 2 3" xfId="4352"/>
    <cellStyle name="Обычный 15 39 2 2 2 3" xfId="4353"/>
    <cellStyle name="Обычный 15 39 2 2 2 3 2" xfId="4354"/>
    <cellStyle name="Обычный 15 39 2 2 2 4" xfId="4355"/>
    <cellStyle name="Обычный 15 39 2 2 3" xfId="4356"/>
    <cellStyle name="Обычный 15 39 2 2 3 2" xfId="4357"/>
    <cellStyle name="Обычный 15 39 2 2 3 2 2" xfId="4358"/>
    <cellStyle name="Обычный 15 39 2 2 3 3" xfId="4359"/>
    <cellStyle name="Обычный 15 39 2 2 4" xfId="4360"/>
    <cellStyle name="Обычный 15 39 2 2 4 2" xfId="4361"/>
    <cellStyle name="Обычный 15 39 2 2 5" xfId="4362"/>
    <cellStyle name="Обычный 15 39 2 3" xfId="4363"/>
    <cellStyle name="Обычный 15 39 2 3 2" xfId="4364"/>
    <cellStyle name="Обычный 15 39 2 3 2 2" xfId="4365"/>
    <cellStyle name="Обычный 15 39 2 3 2 2 2" xfId="4366"/>
    <cellStyle name="Обычный 15 39 2 3 2 2 2 2" xfId="4367"/>
    <cellStyle name="Обычный 15 39 2 3 2 2 3" xfId="4368"/>
    <cellStyle name="Обычный 15 39 2 3 2 3" xfId="4369"/>
    <cellStyle name="Обычный 15 39 2 3 2 3 2" xfId="4370"/>
    <cellStyle name="Обычный 15 39 2 3 2 4" xfId="4371"/>
    <cellStyle name="Обычный 15 39 2 3 3" xfId="4372"/>
    <cellStyle name="Обычный 15 39 2 3 3 2" xfId="4373"/>
    <cellStyle name="Обычный 15 39 2 3 3 2 2" xfId="4374"/>
    <cellStyle name="Обычный 15 39 2 3 3 3" xfId="4375"/>
    <cellStyle name="Обычный 15 39 2 3 4" xfId="4376"/>
    <cellStyle name="Обычный 15 39 2 3 4 2" xfId="4377"/>
    <cellStyle name="Обычный 15 39 2 3 5" xfId="4378"/>
    <cellStyle name="Обычный 15 39 2 4" xfId="4379"/>
    <cellStyle name="Обычный 15 39 2 4 2" xfId="4380"/>
    <cellStyle name="Обычный 15 39 2 4 2 2" xfId="4381"/>
    <cellStyle name="Обычный 15 39 2 4 2 2 2" xfId="4382"/>
    <cellStyle name="Обычный 15 39 2 4 2 3" xfId="4383"/>
    <cellStyle name="Обычный 15 39 2 4 3" xfId="4384"/>
    <cellStyle name="Обычный 15 39 2 4 3 2" xfId="4385"/>
    <cellStyle name="Обычный 15 39 2 4 4" xfId="4386"/>
    <cellStyle name="Обычный 15 39 2 5" xfId="4387"/>
    <cellStyle name="Обычный 15 39 2 5 2" xfId="4388"/>
    <cellStyle name="Обычный 15 39 2 5 2 2" xfId="4389"/>
    <cellStyle name="Обычный 15 39 2 5 3" xfId="4390"/>
    <cellStyle name="Обычный 15 39 2 6" xfId="4391"/>
    <cellStyle name="Обычный 15 39 2 6 2" xfId="4392"/>
    <cellStyle name="Обычный 15 39 2 7" xfId="4393"/>
    <cellStyle name="Обычный 15 39 3" xfId="4394"/>
    <cellStyle name="Обычный 15 39 3 2" xfId="4395"/>
    <cellStyle name="Обычный 15 39 3 2 2" xfId="4396"/>
    <cellStyle name="Обычный 15 39 3 2 2 2" xfId="4397"/>
    <cellStyle name="Обычный 15 39 3 2 2 2 2" xfId="4398"/>
    <cellStyle name="Обычный 15 39 3 2 2 3" xfId="4399"/>
    <cellStyle name="Обычный 15 39 3 2 3" xfId="4400"/>
    <cellStyle name="Обычный 15 39 3 2 3 2" xfId="4401"/>
    <cellStyle name="Обычный 15 39 3 2 4" xfId="4402"/>
    <cellStyle name="Обычный 15 39 3 3" xfId="4403"/>
    <cellStyle name="Обычный 15 39 3 3 2" xfId="4404"/>
    <cellStyle name="Обычный 15 39 3 3 2 2" xfId="4405"/>
    <cellStyle name="Обычный 15 39 3 3 3" xfId="4406"/>
    <cellStyle name="Обычный 15 39 3 4" xfId="4407"/>
    <cellStyle name="Обычный 15 39 3 4 2" xfId="4408"/>
    <cellStyle name="Обычный 15 39 3 5" xfId="4409"/>
    <cellStyle name="Обычный 15 39 4" xfId="4410"/>
    <cellStyle name="Обычный 15 39 4 2" xfId="4411"/>
    <cellStyle name="Обычный 15 39 4 2 2" xfId="4412"/>
    <cellStyle name="Обычный 15 39 4 2 2 2" xfId="4413"/>
    <cellStyle name="Обычный 15 39 4 2 2 2 2" xfId="4414"/>
    <cellStyle name="Обычный 15 39 4 2 2 3" xfId="4415"/>
    <cellStyle name="Обычный 15 39 4 2 3" xfId="4416"/>
    <cellStyle name="Обычный 15 39 4 2 3 2" xfId="4417"/>
    <cellStyle name="Обычный 15 39 4 2 4" xfId="4418"/>
    <cellStyle name="Обычный 15 39 4 3" xfId="4419"/>
    <cellStyle name="Обычный 15 39 4 3 2" xfId="4420"/>
    <cellStyle name="Обычный 15 39 4 3 2 2" xfId="4421"/>
    <cellStyle name="Обычный 15 39 4 3 3" xfId="4422"/>
    <cellStyle name="Обычный 15 39 4 4" xfId="4423"/>
    <cellStyle name="Обычный 15 39 4 4 2" xfId="4424"/>
    <cellStyle name="Обычный 15 39 4 5" xfId="4425"/>
    <cellStyle name="Обычный 15 39 5" xfId="4426"/>
    <cellStyle name="Обычный 15 39 5 2" xfId="4427"/>
    <cellStyle name="Обычный 15 39 5 2 2" xfId="4428"/>
    <cellStyle name="Обычный 15 39 5 2 2 2" xfId="4429"/>
    <cellStyle name="Обычный 15 39 5 2 3" xfId="4430"/>
    <cellStyle name="Обычный 15 39 5 3" xfId="4431"/>
    <cellStyle name="Обычный 15 39 5 3 2" xfId="4432"/>
    <cellStyle name="Обычный 15 39 5 4" xfId="4433"/>
    <cellStyle name="Обычный 15 39 6" xfId="4434"/>
    <cellStyle name="Обычный 15 39 6 2" xfId="4435"/>
    <cellStyle name="Обычный 15 39 6 2 2" xfId="4436"/>
    <cellStyle name="Обычный 15 39 6 3" xfId="4437"/>
    <cellStyle name="Обычный 15 39 7" xfId="4438"/>
    <cellStyle name="Обычный 15 39 7 2" xfId="4439"/>
    <cellStyle name="Обычный 15 39 8" xfId="4440"/>
    <cellStyle name="Обычный 15 4" xfId="4441"/>
    <cellStyle name="Обычный 15 4 2" xfId="4442"/>
    <cellStyle name="Обычный 15 4 2 2" xfId="4443"/>
    <cellStyle name="Обычный 15 4 2 2 2" xfId="4444"/>
    <cellStyle name="Обычный 15 4 2 2 2 2" xfId="4445"/>
    <cellStyle name="Обычный 15 4 2 2 2 2 2" xfId="4446"/>
    <cellStyle name="Обычный 15 4 2 2 2 2 2 2" xfId="4447"/>
    <cellStyle name="Обычный 15 4 2 2 2 2 3" xfId="4448"/>
    <cellStyle name="Обычный 15 4 2 2 2 3" xfId="4449"/>
    <cellStyle name="Обычный 15 4 2 2 2 3 2" xfId="4450"/>
    <cellStyle name="Обычный 15 4 2 2 2 4" xfId="4451"/>
    <cellStyle name="Обычный 15 4 2 2 3" xfId="4452"/>
    <cellStyle name="Обычный 15 4 2 2 3 2" xfId="4453"/>
    <cellStyle name="Обычный 15 4 2 2 3 2 2" xfId="4454"/>
    <cellStyle name="Обычный 15 4 2 2 3 3" xfId="4455"/>
    <cellStyle name="Обычный 15 4 2 2 4" xfId="4456"/>
    <cellStyle name="Обычный 15 4 2 2 4 2" xfId="4457"/>
    <cellStyle name="Обычный 15 4 2 2 5" xfId="4458"/>
    <cellStyle name="Обычный 15 4 2 3" xfId="4459"/>
    <cellStyle name="Обычный 15 4 2 3 2" xfId="4460"/>
    <cellStyle name="Обычный 15 4 2 3 2 2" xfId="4461"/>
    <cellStyle name="Обычный 15 4 2 3 2 2 2" xfId="4462"/>
    <cellStyle name="Обычный 15 4 2 3 2 2 2 2" xfId="4463"/>
    <cellStyle name="Обычный 15 4 2 3 2 2 3" xfId="4464"/>
    <cellStyle name="Обычный 15 4 2 3 2 3" xfId="4465"/>
    <cellStyle name="Обычный 15 4 2 3 2 3 2" xfId="4466"/>
    <cellStyle name="Обычный 15 4 2 3 2 4" xfId="4467"/>
    <cellStyle name="Обычный 15 4 2 3 3" xfId="4468"/>
    <cellStyle name="Обычный 15 4 2 3 3 2" xfId="4469"/>
    <cellStyle name="Обычный 15 4 2 3 3 2 2" xfId="4470"/>
    <cellStyle name="Обычный 15 4 2 3 3 3" xfId="4471"/>
    <cellStyle name="Обычный 15 4 2 3 4" xfId="4472"/>
    <cellStyle name="Обычный 15 4 2 3 4 2" xfId="4473"/>
    <cellStyle name="Обычный 15 4 2 3 5" xfId="4474"/>
    <cellStyle name="Обычный 15 4 2 4" xfId="4475"/>
    <cellStyle name="Обычный 15 4 2 4 2" xfId="4476"/>
    <cellStyle name="Обычный 15 4 2 4 2 2" xfId="4477"/>
    <cellStyle name="Обычный 15 4 2 4 2 2 2" xfId="4478"/>
    <cellStyle name="Обычный 15 4 2 4 2 3" xfId="4479"/>
    <cellStyle name="Обычный 15 4 2 4 3" xfId="4480"/>
    <cellStyle name="Обычный 15 4 2 4 3 2" xfId="4481"/>
    <cellStyle name="Обычный 15 4 2 4 4" xfId="4482"/>
    <cellStyle name="Обычный 15 4 2 5" xfId="4483"/>
    <cellStyle name="Обычный 15 4 2 5 2" xfId="4484"/>
    <cellStyle name="Обычный 15 4 2 5 2 2" xfId="4485"/>
    <cellStyle name="Обычный 15 4 2 5 3" xfId="4486"/>
    <cellStyle name="Обычный 15 4 2 6" xfId="4487"/>
    <cellStyle name="Обычный 15 4 2 6 2" xfId="4488"/>
    <cellStyle name="Обычный 15 4 2 7" xfId="4489"/>
    <cellStyle name="Обычный 15 4 3" xfId="4490"/>
    <cellStyle name="Обычный 15 4 3 2" xfId="4491"/>
    <cellStyle name="Обычный 15 4 3 2 2" xfId="4492"/>
    <cellStyle name="Обычный 15 4 3 2 2 2" xfId="4493"/>
    <cellStyle name="Обычный 15 4 3 2 2 2 2" xfId="4494"/>
    <cellStyle name="Обычный 15 4 3 2 2 3" xfId="4495"/>
    <cellStyle name="Обычный 15 4 3 2 3" xfId="4496"/>
    <cellStyle name="Обычный 15 4 3 2 3 2" xfId="4497"/>
    <cellStyle name="Обычный 15 4 3 2 4" xfId="4498"/>
    <cellStyle name="Обычный 15 4 3 3" xfId="4499"/>
    <cellStyle name="Обычный 15 4 3 3 2" xfId="4500"/>
    <cellStyle name="Обычный 15 4 3 3 2 2" xfId="4501"/>
    <cellStyle name="Обычный 15 4 3 3 3" xfId="4502"/>
    <cellStyle name="Обычный 15 4 3 4" xfId="4503"/>
    <cellStyle name="Обычный 15 4 3 4 2" xfId="4504"/>
    <cellStyle name="Обычный 15 4 3 5" xfId="4505"/>
    <cellStyle name="Обычный 15 4 4" xfId="4506"/>
    <cellStyle name="Обычный 15 4 4 2" xfId="4507"/>
    <cellStyle name="Обычный 15 4 4 2 2" xfId="4508"/>
    <cellStyle name="Обычный 15 4 4 2 2 2" xfId="4509"/>
    <cellStyle name="Обычный 15 4 4 2 2 2 2" xfId="4510"/>
    <cellStyle name="Обычный 15 4 4 2 2 3" xfId="4511"/>
    <cellStyle name="Обычный 15 4 4 2 3" xfId="4512"/>
    <cellStyle name="Обычный 15 4 4 2 3 2" xfId="4513"/>
    <cellStyle name="Обычный 15 4 4 2 4" xfId="4514"/>
    <cellStyle name="Обычный 15 4 4 3" xfId="4515"/>
    <cellStyle name="Обычный 15 4 4 3 2" xfId="4516"/>
    <cellStyle name="Обычный 15 4 4 3 2 2" xfId="4517"/>
    <cellStyle name="Обычный 15 4 4 3 3" xfId="4518"/>
    <cellStyle name="Обычный 15 4 4 4" xfId="4519"/>
    <cellStyle name="Обычный 15 4 4 4 2" xfId="4520"/>
    <cellStyle name="Обычный 15 4 4 5" xfId="4521"/>
    <cellStyle name="Обычный 15 4 5" xfId="4522"/>
    <cellStyle name="Обычный 15 4 5 2" xfId="4523"/>
    <cellStyle name="Обычный 15 4 5 2 2" xfId="4524"/>
    <cellStyle name="Обычный 15 4 5 2 2 2" xfId="4525"/>
    <cellStyle name="Обычный 15 4 5 2 3" xfId="4526"/>
    <cellStyle name="Обычный 15 4 5 3" xfId="4527"/>
    <cellStyle name="Обычный 15 4 5 3 2" xfId="4528"/>
    <cellStyle name="Обычный 15 4 5 4" xfId="4529"/>
    <cellStyle name="Обычный 15 4 6" xfId="4530"/>
    <cellStyle name="Обычный 15 4 6 2" xfId="4531"/>
    <cellStyle name="Обычный 15 4 6 2 2" xfId="4532"/>
    <cellStyle name="Обычный 15 4 6 3" xfId="4533"/>
    <cellStyle name="Обычный 15 4 7" xfId="4534"/>
    <cellStyle name="Обычный 15 4 7 2" xfId="4535"/>
    <cellStyle name="Обычный 15 4 8" xfId="4536"/>
    <cellStyle name="Обычный 15 40" xfId="4537"/>
    <cellStyle name="Обычный 15 40 2" xfId="4538"/>
    <cellStyle name="Обычный 15 40 2 2" xfId="4539"/>
    <cellStyle name="Обычный 15 40 2 2 2" xfId="4540"/>
    <cellStyle name="Обычный 15 40 2 2 2 2" xfId="4541"/>
    <cellStyle name="Обычный 15 40 2 2 2 2 2" xfId="4542"/>
    <cellStyle name="Обычный 15 40 2 2 2 2 2 2" xfId="4543"/>
    <cellStyle name="Обычный 15 40 2 2 2 2 3" xfId="4544"/>
    <cellStyle name="Обычный 15 40 2 2 2 3" xfId="4545"/>
    <cellStyle name="Обычный 15 40 2 2 2 3 2" xfId="4546"/>
    <cellStyle name="Обычный 15 40 2 2 2 4" xfId="4547"/>
    <cellStyle name="Обычный 15 40 2 2 3" xfId="4548"/>
    <cellStyle name="Обычный 15 40 2 2 3 2" xfId="4549"/>
    <cellStyle name="Обычный 15 40 2 2 3 2 2" xfId="4550"/>
    <cellStyle name="Обычный 15 40 2 2 3 3" xfId="4551"/>
    <cellStyle name="Обычный 15 40 2 2 4" xfId="4552"/>
    <cellStyle name="Обычный 15 40 2 2 4 2" xfId="4553"/>
    <cellStyle name="Обычный 15 40 2 2 5" xfId="4554"/>
    <cellStyle name="Обычный 15 40 2 3" xfId="4555"/>
    <cellStyle name="Обычный 15 40 2 3 2" xfId="4556"/>
    <cellStyle name="Обычный 15 40 2 3 2 2" xfId="4557"/>
    <cellStyle name="Обычный 15 40 2 3 2 2 2" xfId="4558"/>
    <cellStyle name="Обычный 15 40 2 3 2 2 2 2" xfId="4559"/>
    <cellStyle name="Обычный 15 40 2 3 2 2 3" xfId="4560"/>
    <cellStyle name="Обычный 15 40 2 3 2 3" xfId="4561"/>
    <cellStyle name="Обычный 15 40 2 3 2 3 2" xfId="4562"/>
    <cellStyle name="Обычный 15 40 2 3 2 4" xfId="4563"/>
    <cellStyle name="Обычный 15 40 2 3 3" xfId="4564"/>
    <cellStyle name="Обычный 15 40 2 3 3 2" xfId="4565"/>
    <cellStyle name="Обычный 15 40 2 3 3 2 2" xfId="4566"/>
    <cellStyle name="Обычный 15 40 2 3 3 3" xfId="4567"/>
    <cellStyle name="Обычный 15 40 2 3 4" xfId="4568"/>
    <cellStyle name="Обычный 15 40 2 3 4 2" xfId="4569"/>
    <cellStyle name="Обычный 15 40 2 3 5" xfId="4570"/>
    <cellStyle name="Обычный 15 40 2 4" xfId="4571"/>
    <cellStyle name="Обычный 15 40 2 4 2" xfId="4572"/>
    <cellStyle name="Обычный 15 40 2 4 2 2" xfId="4573"/>
    <cellStyle name="Обычный 15 40 2 4 2 2 2" xfId="4574"/>
    <cellStyle name="Обычный 15 40 2 4 2 3" xfId="4575"/>
    <cellStyle name="Обычный 15 40 2 4 3" xfId="4576"/>
    <cellStyle name="Обычный 15 40 2 4 3 2" xfId="4577"/>
    <cellStyle name="Обычный 15 40 2 4 4" xfId="4578"/>
    <cellStyle name="Обычный 15 40 2 5" xfId="4579"/>
    <cellStyle name="Обычный 15 40 2 5 2" xfId="4580"/>
    <cellStyle name="Обычный 15 40 2 5 2 2" xfId="4581"/>
    <cellStyle name="Обычный 15 40 2 5 3" xfId="4582"/>
    <cellStyle name="Обычный 15 40 2 6" xfId="4583"/>
    <cellStyle name="Обычный 15 40 2 6 2" xfId="4584"/>
    <cellStyle name="Обычный 15 40 2 7" xfId="4585"/>
    <cellStyle name="Обычный 15 40 3" xfId="4586"/>
    <cellStyle name="Обычный 15 40 3 2" xfId="4587"/>
    <cellStyle name="Обычный 15 40 3 2 2" xfId="4588"/>
    <cellStyle name="Обычный 15 40 3 2 2 2" xfId="4589"/>
    <cellStyle name="Обычный 15 40 3 2 2 2 2" xfId="4590"/>
    <cellStyle name="Обычный 15 40 3 2 2 3" xfId="4591"/>
    <cellStyle name="Обычный 15 40 3 2 3" xfId="4592"/>
    <cellStyle name="Обычный 15 40 3 2 3 2" xfId="4593"/>
    <cellStyle name="Обычный 15 40 3 2 4" xfId="4594"/>
    <cellStyle name="Обычный 15 40 3 3" xfId="4595"/>
    <cellStyle name="Обычный 15 40 3 3 2" xfId="4596"/>
    <cellStyle name="Обычный 15 40 3 3 2 2" xfId="4597"/>
    <cellStyle name="Обычный 15 40 3 3 3" xfId="4598"/>
    <cellStyle name="Обычный 15 40 3 4" xfId="4599"/>
    <cellStyle name="Обычный 15 40 3 4 2" xfId="4600"/>
    <cellStyle name="Обычный 15 40 3 5" xfId="4601"/>
    <cellStyle name="Обычный 15 40 4" xfId="4602"/>
    <cellStyle name="Обычный 15 40 4 2" xfId="4603"/>
    <cellStyle name="Обычный 15 40 4 2 2" xfId="4604"/>
    <cellStyle name="Обычный 15 40 4 2 2 2" xfId="4605"/>
    <cellStyle name="Обычный 15 40 4 2 2 2 2" xfId="4606"/>
    <cellStyle name="Обычный 15 40 4 2 2 3" xfId="4607"/>
    <cellStyle name="Обычный 15 40 4 2 3" xfId="4608"/>
    <cellStyle name="Обычный 15 40 4 2 3 2" xfId="4609"/>
    <cellStyle name="Обычный 15 40 4 2 4" xfId="4610"/>
    <cellStyle name="Обычный 15 40 4 3" xfId="4611"/>
    <cellStyle name="Обычный 15 40 4 3 2" xfId="4612"/>
    <cellStyle name="Обычный 15 40 4 3 2 2" xfId="4613"/>
    <cellStyle name="Обычный 15 40 4 3 3" xfId="4614"/>
    <cellStyle name="Обычный 15 40 4 4" xfId="4615"/>
    <cellStyle name="Обычный 15 40 4 4 2" xfId="4616"/>
    <cellStyle name="Обычный 15 40 4 5" xfId="4617"/>
    <cellStyle name="Обычный 15 40 5" xfId="4618"/>
    <cellStyle name="Обычный 15 40 5 2" xfId="4619"/>
    <cellStyle name="Обычный 15 40 5 2 2" xfId="4620"/>
    <cellStyle name="Обычный 15 40 5 2 2 2" xfId="4621"/>
    <cellStyle name="Обычный 15 40 5 2 3" xfId="4622"/>
    <cellStyle name="Обычный 15 40 5 3" xfId="4623"/>
    <cellStyle name="Обычный 15 40 5 3 2" xfId="4624"/>
    <cellStyle name="Обычный 15 40 5 4" xfId="4625"/>
    <cellStyle name="Обычный 15 40 6" xfId="4626"/>
    <cellStyle name="Обычный 15 40 6 2" xfId="4627"/>
    <cellStyle name="Обычный 15 40 6 2 2" xfId="4628"/>
    <cellStyle name="Обычный 15 40 6 3" xfId="4629"/>
    <cellStyle name="Обычный 15 40 7" xfId="4630"/>
    <cellStyle name="Обычный 15 40 7 2" xfId="4631"/>
    <cellStyle name="Обычный 15 40 8" xfId="4632"/>
    <cellStyle name="Обычный 15 41" xfId="4633"/>
    <cellStyle name="Обычный 15 41 2" xfId="4634"/>
    <cellStyle name="Обычный 15 41 2 2" xfId="4635"/>
    <cellStyle name="Обычный 15 41 2 2 2" xfId="4636"/>
    <cellStyle name="Обычный 15 41 2 2 2 2" xfId="4637"/>
    <cellStyle name="Обычный 15 41 2 2 2 2 2" xfId="4638"/>
    <cellStyle name="Обычный 15 41 2 2 2 2 2 2" xfId="4639"/>
    <cellStyle name="Обычный 15 41 2 2 2 2 3" xfId="4640"/>
    <cellStyle name="Обычный 15 41 2 2 2 3" xfId="4641"/>
    <cellStyle name="Обычный 15 41 2 2 2 3 2" xfId="4642"/>
    <cellStyle name="Обычный 15 41 2 2 2 4" xfId="4643"/>
    <cellStyle name="Обычный 15 41 2 2 3" xfId="4644"/>
    <cellStyle name="Обычный 15 41 2 2 3 2" xfId="4645"/>
    <cellStyle name="Обычный 15 41 2 2 3 2 2" xfId="4646"/>
    <cellStyle name="Обычный 15 41 2 2 3 3" xfId="4647"/>
    <cellStyle name="Обычный 15 41 2 2 4" xfId="4648"/>
    <cellStyle name="Обычный 15 41 2 2 4 2" xfId="4649"/>
    <cellStyle name="Обычный 15 41 2 2 5" xfId="4650"/>
    <cellStyle name="Обычный 15 41 2 3" xfId="4651"/>
    <cellStyle name="Обычный 15 41 2 3 2" xfId="4652"/>
    <cellStyle name="Обычный 15 41 2 3 2 2" xfId="4653"/>
    <cellStyle name="Обычный 15 41 2 3 2 2 2" xfId="4654"/>
    <cellStyle name="Обычный 15 41 2 3 2 2 2 2" xfId="4655"/>
    <cellStyle name="Обычный 15 41 2 3 2 2 3" xfId="4656"/>
    <cellStyle name="Обычный 15 41 2 3 2 3" xfId="4657"/>
    <cellStyle name="Обычный 15 41 2 3 2 3 2" xfId="4658"/>
    <cellStyle name="Обычный 15 41 2 3 2 4" xfId="4659"/>
    <cellStyle name="Обычный 15 41 2 3 3" xfId="4660"/>
    <cellStyle name="Обычный 15 41 2 3 3 2" xfId="4661"/>
    <cellStyle name="Обычный 15 41 2 3 3 2 2" xfId="4662"/>
    <cellStyle name="Обычный 15 41 2 3 3 3" xfId="4663"/>
    <cellStyle name="Обычный 15 41 2 3 4" xfId="4664"/>
    <cellStyle name="Обычный 15 41 2 3 4 2" xfId="4665"/>
    <cellStyle name="Обычный 15 41 2 3 5" xfId="4666"/>
    <cellStyle name="Обычный 15 41 2 4" xfId="4667"/>
    <cellStyle name="Обычный 15 41 2 4 2" xfId="4668"/>
    <cellStyle name="Обычный 15 41 2 4 2 2" xfId="4669"/>
    <cellStyle name="Обычный 15 41 2 4 2 2 2" xfId="4670"/>
    <cellStyle name="Обычный 15 41 2 4 2 3" xfId="4671"/>
    <cellStyle name="Обычный 15 41 2 4 3" xfId="4672"/>
    <cellStyle name="Обычный 15 41 2 4 3 2" xfId="4673"/>
    <cellStyle name="Обычный 15 41 2 4 4" xfId="4674"/>
    <cellStyle name="Обычный 15 41 2 5" xfId="4675"/>
    <cellStyle name="Обычный 15 41 2 5 2" xfId="4676"/>
    <cellStyle name="Обычный 15 41 2 5 2 2" xfId="4677"/>
    <cellStyle name="Обычный 15 41 2 5 3" xfId="4678"/>
    <cellStyle name="Обычный 15 41 2 6" xfId="4679"/>
    <cellStyle name="Обычный 15 41 2 6 2" xfId="4680"/>
    <cellStyle name="Обычный 15 41 2 7" xfId="4681"/>
    <cellStyle name="Обычный 15 41 3" xfId="4682"/>
    <cellStyle name="Обычный 15 41 3 2" xfId="4683"/>
    <cellStyle name="Обычный 15 41 3 2 2" xfId="4684"/>
    <cellStyle name="Обычный 15 41 3 2 2 2" xfId="4685"/>
    <cellStyle name="Обычный 15 41 3 2 2 2 2" xfId="4686"/>
    <cellStyle name="Обычный 15 41 3 2 2 3" xfId="4687"/>
    <cellStyle name="Обычный 15 41 3 2 3" xfId="4688"/>
    <cellStyle name="Обычный 15 41 3 2 3 2" xfId="4689"/>
    <cellStyle name="Обычный 15 41 3 2 4" xfId="4690"/>
    <cellStyle name="Обычный 15 41 3 3" xfId="4691"/>
    <cellStyle name="Обычный 15 41 3 3 2" xfId="4692"/>
    <cellStyle name="Обычный 15 41 3 3 2 2" xfId="4693"/>
    <cellStyle name="Обычный 15 41 3 3 3" xfId="4694"/>
    <cellStyle name="Обычный 15 41 3 4" xfId="4695"/>
    <cellStyle name="Обычный 15 41 3 4 2" xfId="4696"/>
    <cellStyle name="Обычный 15 41 3 5" xfId="4697"/>
    <cellStyle name="Обычный 15 41 4" xfId="4698"/>
    <cellStyle name="Обычный 15 41 4 2" xfId="4699"/>
    <cellStyle name="Обычный 15 41 4 2 2" xfId="4700"/>
    <cellStyle name="Обычный 15 41 4 2 2 2" xfId="4701"/>
    <cellStyle name="Обычный 15 41 4 2 2 2 2" xfId="4702"/>
    <cellStyle name="Обычный 15 41 4 2 2 3" xfId="4703"/>
    <cellStyle name="Обычный 15 41 4 2 3" xfId="4704"/>
    <cellStyle name="Обычный 15 41 4 2 3 2" xfId="4705"/>
    <cellStyle name="Обычный 15 41 4 2 4" xfId="4706"/>
    <cellStyle name="Обычный 15 41 4 3" xfId="4707"/>
    <cellStyle name="Обычный 15 41 4 3 2" xfId="4708"/>
    <cellStyle name="Обычный 15 41 4 3 2 2" xfId="4709"/>
    <cellStyle name="Обычный 15 41 4 3 3" xfId="4710"/>
    <cellStyle name="Обычный 15 41 4 4" xfId="4711"/>
    <cellStyle name="Обычный 15 41 4 4 2" xfId="4712"/>
    <cellStyle name="Обычный 15 41 4 5" xfId="4713"/>
    <cellStyle name="Обычный 15 41 5" xfId="4714"/>
    <cellStyle name="Обычный 15 41 5 2" xfId="4715"/>
    <cellStyle name="Обычный 15 41 5 2 2" xfId="4716"/>
    <cellStyle name="Обычный 15 41 5 2 2 2" xfId="4717"/>
    <cellStyle name="Обычный 15 41 5 2 3" xfId="4718"/>
    <cellStyle name="Обычный 15 41 5 3" xfId="4719"/>
    <cellStyle name="Обычный 15 41 5 3 2" xfId="4720"/>
    <cellStyle name="Обычный 15 41 5 4" xfId="4721"/>
    <cellStyle name="Обычный 15 41 6" xfId="4722"/>
    <cellStyle name="Обычный 15 41 6 2" xfId="4723"/>
    <cellStyle name="Обычный 15 41 6 2 2" xfId="4724"/>
    <cellStyle name="Обычный 15 41 6 3" xfId="4725"/>
    <cellStyle name="Обычный 15 41 7" xfId="4726"/>
    <cellStyle name="Обычный 15 41 7 2" xfId="4727"/>
    <cellStyle name="Обычный 15 41 8" xfId="4728"/>
    <cellStyle name="Обычный 15 42" xfId="4729"/>
    <cellStyle name="Обычный 15 42 2" xfId="4730"/>
    <cellStyle name="Обычный 15 42 2 2" xfId="4731"/>
    <cellStyle name="Обычный 15 42 2 2 2" xfId="4732"/>
    <cellStyle name="Обычный 15 42 2 2 2 2" xfId="4733"/>
    <cellStyle name="Обычный 15 42 2 2 2 2 2" xfId="4734"/>
    <cellStyle name="Обычный 15 42 2 2 2 2 2 2" xfId="4735"/>
    <cellStyle name="Обычный 15 42 2 2 2 2 3" xfId="4736"/>
    <cellStyle name="Обычный 15 42 2 2 2 3" xfId="4737"/>
    <cellStyle name="Обычный 15 42 2 2 2 3 2" xfId="4738"/>
    <cellStyle name="Обычный 15 42 2 2 2 4" xfId="4739"/>
    <cellStyle name="Обычный 15 42 2 2 3" xfId="4740"/>
    <cellStyle name="Обычный 15 42 2 2 3 2" xfId="4741"/>
    <cellStyle name="Обычный 15 42 2 2 3 2 2" xfId="4742"/>
    <cellStyle name="Обычный 15 42 2 2 3 3" xfId="4743"/>
    <cellStyle name="Обычный 15 42 2 2 4" xfId="4744"/>
    <cellStyle name="Обычный 15 42 2 2 4 2" xfId="4745"/>
    <cellStyle name="Обычный 15 42 2 2 5" xfId="4746"/>
    <cellStyle name="Обычный 15 42 2 3" xfId="4747"/>
    <cellStyle name="Обычный 15 42 2 3 2" xfId="4748"/>
    <cellStyle name="Обычный 15 42 2 3 2 2" xfId="4749"/>
    <cellStyle name="Обычный 15 42 2 3 2 2 2" xfId="4750"/>
    <cellStyle name="Обычный 15 42 2 3 2 2 2 2" xfId="4751"/>
    <cellStyle name="Обычный 15 42 2 3 2 2 3" xfId="4752"/>
    <cellStyle name="Обычный 15 42 2 3 2 3" xfId="4753"/>
    <cellStyle name="Обычный 15 42 2 3 2 3 2" xfId="4754"/>
    <cellStyle name="Обычный 15 42 2 3 2 4" xfId="4755"/>
    <cellStyle name="Обычный 15 42 2 3 3" xfId="4756"/>
    <cellStyle name="Обычный 15 42 2 3 3 2" xfId="4757"/>
    <cellStyle name="Обычный 15 42 2 3 3 2 2" xfId="4758"/>
    <cellStyle name="Обычный 15 42 2 3 3 3" xfId="4759"/>
    <cellStyle name="Обычный 15 42 2 3 4" xfId="4760"/>
    <cellStyle name="Обычный 15 42 2 3 4 2" xfId="4761"/>
    <cellStyle name="Обычный 15 42 2 3 5" xfId="4762"/>
    <cellStyle name="Обычный 15 42 2 4" xfId="4763"/>
    <cellStyle name="Обычный 15 42 2 4 2" xfId="4764"/>
    <cellStyle name="Обычный 15 42 2 4 2 2" xfId="4765"/>
    <cellStyle name="Обычный 15 42 2 4 2 2 2" xfId="4766"/>
    <cellStyle name="Обычный 15 42 2 4 2 3" xfId="4767"/>
    <cellStyle name="Обычный 15 42 2 4 3" xfId="4768"/>
    <cellStyle name="Обычный 15 42 2 4 3 2" xfId="4769"/>
    <cellStyle name="Обычный 15 42 2 4 4" xfId="4770"/>
    <cellStyle name="Обычный 15 42 2 5" xfId="4771"/>
    <cellStyle name="Обычный 15 42 2 5 2" xfId="4772"/>
    <cellStyle name="Обычный 15 42 2 5 2 2" xfId="4773"/>
    <cellStyle name="Обычный 15 42 2 5 3" xfId="4774"/>
    <cellStyle name="Обычный 15 42 2 6" xfId="4775"/>
    <cellStyle name="Обычный 15 42 2 6 2" xfId="4776"/>
    <cellStyle name="Обычный 15 42 2 7" xfId="4777"/>
    <cellStyle name="Обычный 15 42 3" xfId="4778"/>
    <cellStyle name="Обычный 15 42 3 2" xfId="4779"/>
    <cellStyle name="Обычный 15 42 3 2 2" xfId="4780"/>
    <cellStyle name="Обычный 15 42 3 2 2 2" xfId="4781"/>
    <cellStyle name="Обычный 15 42 3 2 2 2 2" xfId="4782"/>
    <cellStyle name="Обычный 15 42 3 2 2 3" xfId="4783"/>
    <cellStyle name="Обычный 15 42 3 2 3" xfId="4784"/>
    <cellStyle name="Обычный 15 42 3 2 3 2" xfId="4785"/>
    <cellStyle name="Обычный 15 42 3 2 4" xfId="4786"/>
    <cellStyle name="Обычный 15 42 3 3" xfId="4787"/>
    <cellStyle name="Обычный 15 42 3 3 2" xfId="4788"/>
    <cellStyle name="Обычный 15 42 3 3 2 2" xfId="4789"/>
    <cellStyle name="Обычный 15 42 3 3 3" xfId="4790"/>
    <cellStyle name="Обычный 15 42 3 4" xfId="4791"/>
    <cellStyle name="Обычный 15 42 3 4 2" xfId="4792"/>
    <cellStyle name="Обычный 15 42 3 5" xfId="4793"/>
    <cellStyle name="Обычный 15 42 4" xfId="4794"/>
    <cellStyle name="Обычный 15 42 4 2" xfId="4795"/>
    <cellStyle name="Обычный 15 42 4 2 2" xfId="4796"/>
    <cellStyle name="Обычный 15 42 4 2 2 2" xfId="4797"/>
    <cellStyle name="Обычный 15 42 4 2 2 2 2" xfId="4798"/>
    <cellStyle name="Обычный 15 42 4 2 2 3" xfId="4799"/>
    <cellStyle name="Обычный 15 42 4 2 3" xfId="4800"/>
    <cellStyle name="Обычный 15 42 4 2 3 2" xfId="4801"/>
    <cellStyle name="Обычный 15 42 4 2 4" xfId="4802"/>
    <cellStyle name="Обычный 15 42 4 3" xfId="4803"/>
    <cellStyle name="Обычный 15 42 4 3 2" xfId="4804"/>
    <cellStyle name="Обычный 15 42 4 3 2 2" xfId="4805"/>
    <cellStyle name="Обычный 15 42 4 3 3" xfId="4806"/>
    <cellStyle name="Обычный 15 42 4 4" xfId="4807"/>
    <cellStyle name="Обычный 15 42 4 4 2" xfId="4808"/>
    <cellStyle name="Обычный 15 42 4 5" xfId="4809"/>
    <cellStyle name="Обычный 15 42 5" xfId="4810"/>
    <cellStyle name="Обычный 15 42 5 2" xfId="4811"/>
    <cellStyle name="Обычный 15 42 5 2 2" xfId="4812"/>
    <cellStyle name="Обычный 15 42 5 2 2 2" xfId="4813"/>
    <cellStyle name="Обычный 15 42 5 2 3" xfId="4814"/>
    <cellStyle name="Обычный 15 42 5 3" xfId="4815"/>
    <cellStyle name="Обычный 15 42 5 3 2" xfId="4816"/>
    <cellStyle name="Обычный 15 42 5 4" xfId="4817"/>
    <cellStyle name="Обычный 15 42 6" xfId="4818"/>
    <cellStyle name="Обычный 15 42 6 2" xfId="4819"/>
    <cellStyle name="Обычный 15 42 6 2 2" xfId="4820"/>
    <cellStyle name="Обычный 15 42 6 3" xfId="4821"/>
    <cellStyle name="Обычный 15 42 7" xfId="4822"/>
    <cellStyle name="Обычный 15 42 7 2" xfId="4823"/>
    <cellStyle name="Обычный 15 42 8" xfId="4824"/>
    <cellStyle name="Обычный 15 43" xfId="4825"/>
    <cellStyle name="Обычный 15 43 2" xfId="4826"/>
    <cellStyle name="Обычный 15 43 2 2" xfId="4827"/>
    <cellStyle name="Обычный 15 43 2 2 2" xfId="4828"/>
    <cellStyle name="Обычный 15 43 2 2 2 2" xfId="4829"/>
    <cellStyle name="Обычный 15 43 2 2 2 2 2" xfId="4830"/>
    <cellStyle name="Обычный 15 43 2 2 2 2 2 2" xfId="4831"/>
    <cellStyle name="Обычный 15 43 2 2 2 2 3" xfId="4832"/>
    <cellStyle name="Обычный 15 43 2 2 2 3" xfId="4833"/>
    <cellStyle name="Обычный 15 43 2 2 2 3 2" xfId="4834"/>
    <cellStyle name="Обычный 15 43 2 2 2 4" xfId="4835"/>
    <cellStyle name="Обычный 15 43 2 2 3" xfId="4836"/>
    <cellStyle name="Обычный 15 43 2 2 3 2" xfId="4837"/>
    <cellStyle name="Обычный 15 43 2 2 3 2 2" xfId="4838"/>
    <cellStyle name="Обычный 15 43 2 2 3 3" xfId="4839"/>
    <cellStyle name="Обычный 15 43 2 2 4" xfId="4840"/>
    <cellStyle name="Обычный 15 43 2 2 4 2" xfId="4841"/>
    <cellStyle name="Обычный 15 43 2 2 5" xfId="4842"/>
    <cellStyle name="Обычный 15 43 2 3" xfId="4843"/>
    <cellStyle name="Обычный 15 43 2 3 2" xfId="4844"/>
    <cellStyle name="Обычный 15 43 2 3 2 2" xfId="4845"/>
    <cellStyle name="Обычный 15 43 2 3 2 2 2" xfId="4846"/>
    <cellStyle name="Обычный 15 43 2 3 2 2 2 2" xfId="4847"/>
    <cellStyle name="Обычный 15 43 2 3 2 2 3" xfId="4848"/>
    <cellStyle name="Обычный 15 43 2 3 2 3" xfId="4849"/>
    <cellStyle name="Обычный 15 43 2 3 2 3 2" xfId="4850"/>
    <cellStyle name="Обычный 15 43 2 3 2 4" xfId="4851"/>
    <cellStyle name="Обычный 15 43 2 3 3" xfId="4852"/>
    <cellStyle name="Обычный 15 43 2 3 3 2" xfId="4853"/>
    <cellStyle name="Обычный 15 43 2 3 3 2 2" xfId="4854"/>
    <cellStyle name="Обычный 15 43 2 3 3 3" xfId="4855"/>
    <cellStyle name="Обычный 15 43 2 3 4" xfId="4856"/>
    <cellStyle name="Обычный 15 43 2 3 4 2" xfId="4857"/>
    <cellStyle name="Обычный 15 43 2 3 5" xfId="4858"/>
    <cellStyle name="Обычный 15 43 2 4" xfId="4859"/>
    <cellStyle name="Обычный 15 43 2 4 2" xfId="4860"/>
    <cellStyle name="Обычный 15 43 2 4 2 2" xfId="4861"/>
    <cellStyle name="Обычный 15 43 2 4 2 2 2" xfId="4862"/>
    <cellStyle name="Обычный 15 43 2 4 2 3" xfId="4863"/>
    <cellStyle name="Обычный 15 43 2 4 3" xfId="4864"/>
    <cellStyle name="Обычный 15 43 2 4 3 2" xfId="4865"/>
    <cellStyle name="Обычный 15 43 2 4 4" xfId="4866"/>
    <cellStyle name="Обычный 15 43 2 5" xfId="4867"/>
    <cellStyle name="Обычный 15 43 2 5 2" xfId="4868"/>
    <cellStyle name="Обычный 15 43 2 5 2 2" xfId="4869"/>
    <cellStyle name="Обычный 15 43 2 5 3" xfId="4870"/>
    <cellStyle name="Обычный 15 43 2 6" xfId="4871"/>
    <cellStyle name="Обычный 15 43 2 6 2" xfId="4872"/>
    <cellStyle name="Обычный 15 43 2 7" xfId="4873"/>
    <cellStyle name="Обычный 15 43 3" xfId="4874"/>
    <cellStyle name="Обычный 15 43 3 2" xfId="4875"/>
    <cellStyle name="Обычный 15 43 3 2 2" xfId="4876"/>
    <cellStyle name="Обычный 15 43 3 2 2 2" xfId="4877"/>
    <cellStyle name="Обычный 15 43 3 2 2 2 2" xfId="4878"/>
    <cellStyle name="Обычный 15 43 3 2 2 3" xfId="4879"/>
    <cellStyle name="Обычный 15 43 3 2 3" xfId="4880"/>
    <cellStyle name="Обычный 15 43 3 2 3 2" xfId="4881"/>
    <cellStyle name="Обычный 15 43 3 2 4" xfId="4882"/>
    <cellStyle name="Обычный 15 43 3 3" xfId="4883"/>
    <cellStyle name="Обычный 15 43 3 3 2" xfId="4884"/>
    <cellStyle name="Обычный 15 43 3 3 2 2" xfId="4885"/>
    <cellStyle name="Обычный 15 43 3 3 3" xfId="4886"/>
    <cellStyle name="Обычный 15 43 3 4" xfId="4887"/>
    <cellStyle name="Обычный 15 43 3 4 2" xfId="4888"/>
    <cellStyle name="Обычный 15 43 3 5" xfId="4889"/>
    <cellStyle name="Обычный 15 43 4" xfId="4890"/>
    <cellStyle name="Обычный 15 43 4 2" xfId="4891"/>
    <cellStyle name="Обычный 15 43 4 2 2" xfId="4892"/>
    <cellStyle name="Обычный 15 43 4 2 2 2" xfId="4893"/>
    <cellStyle name="Обычный 15 43 4 2 2 2 2" xfId="4894"/>
    <cellStyle name="Обычный 15 43 4 2 2 3" xfId="4895"/>
    <cellStyle name="Обычный 15 43 4 2 3" xfId="4896"/>
    <cellStyle name="Обычный 15 43 4 2 3 2" xfId="4897"/>
    <cellStyle name="Обычный 15 43 4 2 4" xfId="4898"/>
    <cellStyle name="Обычный 15 43 4 3" xfId="4899"/>
    <cellStyle name="Обычный 15 43 4 3 2" xfId="4900"/>
    <cellStyle name="Обычный 15 43 4 3 2 2" xfId="4901"/>
    <cellStyle name="Обычный 15 43 4 3 3" xfId="4902"/>
    <cellStyle name="Обычный 15 43 4 4" xfId="4903"/>
    <cellStyle name="Обычный 15 43 4 4 2" xfId="4904"/>
    <cellStyle name="Обычный 15 43 4 5" xfId="4905"/>
    <cellStyle name="Обычный 15 43 5" xfId="4906"/>
    <cellStyle name="Обычный 15 43 5 2" xfId="4907"/>
    <cellStyle name="Обычный 15 43 5 2 2" xfId="4908"/>
    <cellStyle name="Обычный 15 43 5 2 2 2" xfId="4909"/>
    <cellStyle name="Обычный 15 43 5 2 3" xfId="4910"/>
    <cellStyle name="Обычный 15 43 5 3" xfId="4911"/>
    <cellStyle name="Обычный 15 43 5 3 2" xfId="4912"/>
    <cellStyle name="Обычный 15 43 5 4" xfId="4913"/>
    <cellStyle name="Обычный 15 43 6" xfId="4914"/>
    <cellStyle name="Обычный 15 43 6 2" xfId="4915"/>
    <cellStyle name="Обычный 15 43 6 2 2" xfId="4916"/>
    <cellStyle name="Обычный 15 43 6 3" xfId="4917"/>
    <cellStyle name="Обычный 15 43 7" xfId="4918"/>
    <cellStyle name="Обычный 15 43 7 2" xfId="4919"/>
    <cellStyle name="Обычный 15 43 8" xfId="4920"/>
    <cellStyle name="Обычный 15 44" xfId="4921"/>
    <cellStyle name="Обычный 15 44 2" xfId="4922"/>
    <cellStyle name="Обычный 15 44 2 2" xfId="4923"/>
    <cellStyle name="Обычный 15 44 2 2 2" xfId="4924"/>
    <cellStyle name="Обычный 15 44 2 2 2 2" xfId="4925"/>
    <cellStyle name="Обычный 15 44 2 2 2 2 2" xfId="4926"/>
    <cellStyle name="Обычный 15 44 2 2 2 2 2 2" xfId="4927"/>
    <cellStyle name="Обычный 15 44 2 2 2 2 3" xfId="4928"/>
    <cellStyle name="Обычный 15 44 2 2 2 3" xfId="4929"/>
    <cellStyle name="Обычный 15 44 2 2 2 3 2" xfId="4930"/>
    <cellStyle name="Обычный 15 44 2 2 2 4" xfId="4931"/>
    <cellStyle name="Обычный 15 44 2 2 3" xfId="4932"/>
    <cellStyle name="Обычный 15 44 2 2 3 2" xfId="4933"/>
    <cellStyle name="Обычный 15 44 2 2 3 2 2" xfId="4934"/>
    <cellStyle name="Обычный 15 44 2 2 3 3" xfId="4935"/>
    <cellStyle name="Обычный 15 44 2 2 4" xfId="4936"/>
    <cellStyle name="Обычный 15 44 2 2 4 2" xfId="4937"/>
    <cellStyle name="Обычный 15 44 2 2 5" xfId="4938"/>
    <cellStyle name="Обычный 15 44 2 3" xfId="4939"/>
    <cellStyle name="Обычный 15 44 2 3 2" xfId="4940"/>
    <cellStyle name="Обычный 15 44 2 3 2 2" xfId="4941"/>
    <cellStyle name="Обычный 15 44 2 3 2 2 2" xfId="4942"/>
    <cellStyle name="Обычный 15 44 2 3 2 2 2 2" xfId="4943"/>
    <cellStyle name="Обычный 15 44 2 3 2 2 3" xfId="4944"/>
    <cellStyle name="Обычный 15 44 2 3 2 3" xfId="4945"/>
    <cellStyle name="Обычный 15 44 2 3 2 3 2" xfId="4946"/>
    <cellStyle name="Обычный 15 44 2 3 2 4" xfId="4947"/>
    <cellStyle name="Обычный 15 44 2 3 3" xfId="4948"/>
    <cellStyle name="Обычный 15 44 2 3 3 2" xfId="4949"/>
    <cellStyle name="Обычный 15 44 2 3 3 2 2" xfId="4950"/>
    <cellStyle name="Обычный 15 44 2 3 3 3" xfId="4951"/>
    <cellStyle name="Обычный 15 44 2 3 4" xfId="4952"/>
    <cellStyle name="Обычный 15 44 2 3 4 2" xfId="4953"/>
    <cellStyle name="Обычный 15 44 2 3 5" xfId="4954"/>
    <cellStyle name="Обычный 15 44 2 4" xfId="4955"/>
    <cellStyle name="Обычный 15 44 2 4 2" xfId="4956"/>
    <cellStyle name="Обычный 15 44 2 4 2 2" xfId="4957"/>
    <cellStyle name="Обычный 15 44 2 4 2 2 2" xfId="4958"/>
    <cellStyle name="Обычный 15 44 2 4 2 3" xfId="4959"/>
    <cellStyle name="Обычный 15 44 2 4 3" xfId="4960"/>
    <cellStyle name="Обычный 15 44 2 4 3 2" xfId="4961"/>
    <cellStyle name="Обычный 15 44 2 4 4" xfId="4962"/>
    <cellStyle name="Обычный 15 44 2 5" xfId="4963"/>
    <cellStyle name="Обычный 15 44 2 5 2" xfId="4964"/>
    <cellStyle name="Обычный 15 44 2 5 2 2" xfId="4965"/>
    <cellStyle name="Обычный 15 44 2 5 3" xfId="4966"/>
    <cellStyle name="Обычный 15 44 2 6" xfId="4967"/>
    <cellStyle name="Обычный 15 44 2 6 2" xfId="4968"/>
    <cellStyle name="Обычный 15 44 2 7" xfId="4969"/>
    <cellStyle name="Обычный 15 44 3" xfId="4970"/>
    <cellStyle name="Обычный 15 44 3 2" xfId="4971"/>
    <cellStyle name="Обычный 15 44 3 2 2" xfId="4972"/>
    <cellStyle name="Обычный 15 44 3 2 2 2" xfId="4973"/>
    <cellStyle name="Обычный 15 44 3 2 2 2 2" xfId="4974"/>
    <cellStyle name="Обычный 15 44 3 2 2 3" xfId="4975"/>
    <cellStyle name="Обычный 15 44 3 2 3" xfId="4976"/>
    <cellStyle name="Обычный 15 44 3 2 3 2" xfId="4977"/>
    <cellStyle name="Обычный 15 44 3 2 4" xfId="4978"/>
    <cellStyle name="Обычный 15 44 3 3" xfId="4979"/>
    <cellStyle name="Обычный 15 44 3 3 2" xfId="4980"/>
    <cellStyle name="Обычный 15 44 3 3 2 2" xfId="4981"/>
    <cellStyle name="Обычный 15 44 3 3 3" xfId="4982"/>
    <cellStyle name="Обычный 15 44 3 4" xfId="4983"/>
    <cellStyle name="Обычный 15 44 3 4 2" xfId="4984"/>
    <cellStyle name="Обычный 15 44 3 5" xfId="4985"/>
    <cellStyle name="Обычный 15 44 4" xfId="4986"/>
    <cellStyle name="Обычный 15 44 4 2" xfId="4987"/>
    <cellStyle name="Обычный 15 44 4 2 2" xfId="4988"/>
    <cellStyle name="Обычный 15 44 4 2 2 2" xfId="4989"/>
    <cellStyle name="Обычный 15 44 4 2 2 2 2" xfId="4990"/>
    <cellStyle name="Обычный 15 44 4 2 2 3" xfId="4991"/>
    <cellStyle name="Обычный 15 44 4 2 3" xfId="4992"/>
    <cellStyle name="Обычный 15 44 4 2 3 2" xfId="4993"/>
    <cellStyle name="Обычный 15 44 4 2 4" xfId="4994"/>
    <cellStyle name="Обычный 15 44 4 3" xfId="4995"/>
    <cellStyle name="Обычный 15 44 4 3 2" xfId="4996"/>
    <cellStyle name="Обычный 15 44 4 3 2 2" xfId="4997"/>
    <cellStyle name="Обычный 15 44 4 3 3" xfId="4998"/>
    <cellStyle name="Обычный 15 44 4 4" xfId="4999"/>
    <cellStyle name="Обычный 15 44 4 4 2" xfId="5000"/>
    <cellStyle name="Обычный 15 44 4 5" xfId="5001"/>
    <cellStyle name="Обычный 15 44 5" xfId="5002"/>
    <cellStyle name="Обычный 15 44 5 2" xfId="5003"/>
    <cellStyle name="Обычный 15 44 5 2 2" xfId="5004"/>
    <cellStyle name="Обычный 15 44 5 2 2 2" xfId="5005"/>
    <cellStyle name="Обычный 15 44 5 2 3" xfId="5006"/>
    <cellStyle name="Обычный 15 44 5 3" xfId="5007"/>
    <cellStyle name="Обычный 15 44 5 3 2" xfId="5008"/>
    <cellStyle name="Обычный 15 44 5 4" xfId="5009"/>
    <cellStyle name="Обычный 15 44 6" xfId="5010"/>
    <cellStyle name="Обычный 15 44 6 2" xfId="5011"/>
    <cellStyle name="Обычный 15 44 6 2 2" xfId="5012"/>
    <cellStyle name="Обычный 15 44 6 3" xfId="5013"/>
    <cellStyle name="Обычный 15 44 7" xfId="5014"/>
    <cellStyle name="Обычный 15 44 7 2" xfId="5015"/>
    <cellStyle name="Обычный 15 44 8" xfId="5016"/>
    <cellStyle name="Обычный 15 45" xfId="5017"/>
    <cellStyle name="Обычный 15 45 2" xfId="5018"/>
    <cellStyle name="Обычный 15 45 2 2" xfId="5019"/>
    <cellStyle name="Обычный 15 45 2 2 2" xfId="5020"/>
    <cellStyle name="Обычный 15 45 2 2 2 2" xfId="5021"/>
    <cellStyle name="Обычный 15 45 2 2 2 2 2" xfId="5022"/>
    <cellStyle name="Обычный 15 45 2 2 2 2 2 2" xfId="5023"/>
    <cellStyle name="Обычный 15 45 2 2 2 2 3" xfId="5024"/>
    <cellStyle name="Обычный 15 45 2 2 2 3" xfId="5025"/>
    <cellStyle name="Обычный 15 45 2 2 2 3 2" xfId="5026"/>
    <cellStyle name="Обычный 15 45 2 2 2 4" xfId="5027"/>
    <cellStyle name="Обычный 15 45 2 2 3" xfId="5028"/>
    <cellStyle name="Обычный 15 45 2 2 3 2" xfId="5029"/>
    <cellStyle name="Обычный 15 45 2 2 3 2 2" xfId="5030"/>
    <cellStyle name="Обычный 15 45 2 2 3 3" xfId="5031"/>
    <cellStyle name="Обычный 15 45 2 2 4" xfId="5032"/>
    <cellStyle name="Обычный 15 45 2 2 4 2" xfId="5033"/>
    <cellStyle name="Обычный 15 45 2 2 5" xfId="5034"/>
    <cellStyle name="Обычный 15 45 2 3" xfId="5035"/>
    <cellStyle name="Обычный 15 45 2 3 2" xfId="5036"/>
    <cellStyle name="Обычный 15 45 2 3 2 2" xfId="5037"/>
    <cellStyle name="Обычный 15 45 2 3 2 2 2" xfId="5038"/>
    <cellStyle name="Обычный 15 45 2 3 2 2 2 2" xfId="5039"/>
    <cellStyle name="Обычный 15 45 2 3 2 2 3" xfId="5040"/>
    <cellStyle name="Обычный 15 45 2 3 2 3" xfId="5041"/>
    <cellStyle name="Обычный 15 45 2 3 2 3 2" xfId="5042"/>
    <cellStyle name="Обычный 15 45 2 3 2 4" xfId="5043"/>
    <cellStyle name="Обычный 15 45 2 3 3" xfId="5044"/>
    <cellStyle name="Обычный 15 45 2 3 3 2" xfId="5045"/>
    <cellStyle name="Обычный 15 45 2 3 3 2 2" xfId="5046"/>
    <cellStyle name="Обычный 15 45 2 3 3 3" xfId="5047"/>
    <cellStyle name="Обычный 15 45 2 3 4" xfId="5048"/>
    <cellStyle name="Обычный 15 45 2 3 4 2" xfId="5049"/>
    <cellStyle name="Обычный 15 45 2 3 5" xfId="5050"/>
    <cellStyle name="Обычный 15 45 2 4" xfId="5051"/>
    <cellStyle name="Обычный 15 45 2 4 2" xfId="5052"/>
    <cellStyle name="Обычный 15 45 2 4 2 2" xfId="5053"/>
    <cellStyle name="Обычный 15 45 2 4 2 2 2" xfId="5054"/>
    <cellStyle name="Обычный 15 45 2 4 2 3" xfId="5055"/>
    <cellStyle name="Обычный 15 45 2 4 3" xfId="5056"/>
    <cellStyle name="Обычный 15 45 2 4 3 2" xfId="5057"/>
    <cellStyle name="Обычный 15 45 2 4 4" xfId="5058"/>
    <cellStyle name="Обычный 15 45 2 5" xfId="5059"/>
    <cellStyle name="Обычный 15 45 2 5 2" xfId="5060"/>
    <cellStyle name="Обычный 15 45 2 5 2 2" xfId="5061"/>
    <cellStyle name="Обычный 15 45 2 5 3" xfId="5062"/>
    <cellStyle name="Обычный 15 45 2 6" xfId="5063"/>
    <cellStyle name="Обычный 15 45 2 6 2" xfId="5064"/>
    <cellStyle name="Обычный 15 45 2 7" xfId="5065"/>
    <cellStyle name="Обычный 15 45 3" xfId="5066"/>
    <cellStyle name="Обычный 15 45 3 2" xfId="5067"/>
    <cellStyle name="Обычный 15 45 3 2 2" xfId="5068"/>
    <cellStyle name="Обычный 15 45 3 2 2 2" xfId="5069"/>
    <cellStyle name="Обычный 15 45 3 2 2 2 2" xfId="5070"/>
    <cellStyle name="Обычный 15 45 3 2 2 3" xfId="5071"/>
    <cellStyle name="Обычный 15 45 3 2 3" xfId="5072"/>
    <cellStyle name="Обычный 15 45 3 2 3 2" xfId="5073"/>
    <cellStyle name="Обычный 15 45 3 2 4" xfId="5074"/>
    <cellStyle name="Обычный 15 45 3 3" xfId="5075"/>
    <cellStyle name="Обычный 15 45 3 3 2" xfId="5076"/>
    <cellStyle name="Обычный 15 45 3 3 2 2" xfId="5077"/>
    <cellStyle name="Обычный 15 45 3 3 3" xfId="5078"/>
    <cellStyle name="Обычный 15 45 3 4" xfId="5079"/>
    <cellStyle name="Обычный 15 45 3 4 2" xfId="5080"/>
    <cellStyle name="Обычный 15 45 3 5" xfId="5081"/>
    <cellStyle name="Обычный 15 45 4" xfId="5082"/>
    <cellStyle name="Обычный 15 45 4 2" xfId="5083"/>
    <cellStyle name="Обычный 15 45 4 2 2" xfId="5084"/>
    <cellStyle name="Обычный 15 45 4 2 2 2" xfId="5085"/>
    <cellStyle name="Обычный 15 45 4 2 2 2 2" xfId="5086"/>
    <cellStyle name="Обычный 15 45 4 2 2 3" xfId="5087"/>
    <cellStyle name="Обычный 15 45 4 2 3" xfId="5088"/>
    <cellStyle name="Обычный 15 45 4 2 3 2" xfId="5089"/>
    <cellStyle name="Обычный 15 45 4 2 4" xfId="5090"/>
    <cellStyle name="Обычный 15 45 4 3" xfId="5091"/>
    <cellStyle name="Обычный 15 45 4 3 2" xfId="5092"/>
    <cellStyle name="Обычный 15 45 4 3 2 2" xfId="5093"/>
    <cellStyle name="Обычный 15 45 4 3 3" xfId="5094"/>
    <cellStyle name="Обычный 15 45 4 4" xfId="5095"/>
    <cellStyle name="Обычный 15 45 4 4 2" xfId="5096"/>
    <cellStyle name="Обычный 15 45 4 5" xfId="5097"/>
    <cellStyle name="Обычный 15 45 5" xfId="5098"/>
    <cellStyle name="Обычный 15 45 5 2" xfId="5099"/>
    <cellStyle name="Обычный 15 45 5 2 2" xfId="5100"/>
    <cellStyle name="Обычный 15 45 5 2 2 2" xfId="5101"/>
    <cellStyle name="Обычный 15 45 5 2 3" xfId="5102"/>
    <cellStyle name="Обычный 15 45 5 3" xfId="5103"/>
    <cellStyle name="Обычный 15 45 5 3 2" xfId="5104"/>
    <cellStyle name="Обычный 15 45 5 4" xfId="5105"/>
    <cellStyle name="Обычный 15 45 6" xfId="5106"/>
    <cellStyle name="Обычный 15 45 6 2" xfId="5107"/>
    <cellStyle name="Обычный 15 45 6 2 2" xfId="5108"/>
    <cellStyle name="Обычный 15 45 6 3" xfId="5109"/>
    <cellStyle name="Обычный 15 45 7" xfId="5110"/>
    <cellStyle name="Обычный 15 45 7 2" xfId="5111"/>
    <cellStyle name="Обычный 15 45 8" xfId="5112"/>
    <cellStyle name="Обычный 15 46" xfId="5113"/>
    <cellStyle name="Обычный 15 46 2" xfId="5114"/>
    <cellStyle name="Обычный 15 46 2 2" xfId="5115"/>
    <cellStyle name="Обычный 15 46 2 2 2" xfId="5116"/>
    <cellStyle name="Обычный 15 46 2 2 2 2" xfId="5117"/>
    <cellStyle name="Обычный 15 46 2 2 2 2 2" xfId="5118"/>
    <cellStyle name="Обычный 15 46 2 2 2 2 2 2" xfId="5119"/>
    <cellStyle name="Обычный 15 46 2 2 2 2 3" xfId="5120"/>
    <cellStyle name="Обычный 15 46 2 2 2 3" xfId="5121"/>
    <cellStyle name="Обычный 15 46 2 2 2 3 2" xfId="5122"/>
    <cellStyle name="Обычный 15 46 2 2 2 4" xfId="5123"/>
    <cellStyle name="Обычный 15 46 2 2 3" xfId="5124"/>
    <cellStyle name="Обычный 15 46 2 2 3 2" xfId="5125"/>
    <cellStyle name="Обычный 15 46 2 2 3 2 2" xfId="5126"/>
    <cellStyle name="Обычный 15 46 2 2 3 3" xfId="5127"/>
    <cellStyle name="Обычный 15 46 2 2 4" xfId="5128"/>
    <cellStyle name="Обычный 15 46 2 2 4 2" xfId="5129"/>
    <cellStyle name="Обычный 15 46 2 2 5" xfId="5130"/>
    <cellStyle name="Обычный 15 46 2 3" xfId="5131"/>
    <cellStyle name="Обычный 15 46 2 3 2" xfId="5132"/>
    <cellStyle name="Обычный 15 46 2 3 2 2" xfId="5133"/>
    <cellStyle name="Обычный 15 46 2 3 2 2 2" xfId="5134"/>
    <cellStyle name="Обычный 15 46 2 3 2 2 2 2" xfId="5135"/>
    <cellStyle name="Обычный 15 46 2 3 2 2 3" xfId="5136"/>
    <cellStyle name="Обычный 15 46 2 3 2 3" xfId="5137"/>
    <cellStyle name="Обычный 15 46 2 3 2 3 2" xfId="5138"/>
    <cellStyle name="Обычный 15 46 2 3 2 4" xfId="5139"/>
    <cellStyle name="Обычный 15 46 2 3 3" xfId="5140"/>
    <cellStyle name="Обычный 15 46 2 3 3 2" xfId="5141"/>
    <cellStyle name="Обычный 15 46 2 3 3 2 2" xfId="5142"/>
    <cellStyle name="Обычный 15 46 2 3 3 3" xfId="5143"/>
    <cellStyle name="Обычный 15 46 2 3 4" xfId="5144"/>
    <cellStyle name="Обычный 15 46 2 3 4 2" xfId="5145"/>
    <cellStyle name="Обычный 15 46 2 3 5" xfId="5146"/>
    <cellStyle name="Обычный 15 46 2 4" xfId="5147"/>
    <cellStyle name="Обычный 15 46 2 4 2" xfId="5148"/>
    <cellStyle name="Обычный 15 46 2 4 2 2" xfId="5149"/>
    <cellStyle name="Обычный 15 46 2 4 2 2 2" xfId="5150"/>
    <cellStyle name="Обычный 15 46 2 4 2 3" xfId="5151"/>
    <cellStyle name="Обычный 15 46 2 4 3" xfId="5152"/>
    <cellStyle name="Обычный 15 46 2 4 3 2" xfId="5153"/>
    <cellStyle name="Обычный 15 46 2 4 4" xfId="5154"/>
    <cellStyle name="Обычный 15 46 2 5" xfId="5155"/>
    <cellStyle name="Обычный 15 46 2 5 2" xfId="5156"/>
    <cellStyle name="Обычный 15 46 2 5 2 2" xfId="5157"/>
    <cellStyle name="Обычный 15 46 2 5 3" xfId="5158"/>
    <cellStyle name="Обычный 15 46 2 6" xfId="5159"/>
    <cellStyle name="Обычный 15 46 2 6 2" xfId="5160"/>
    <cellStyle name="Обычный 15 46 2 7" xfId="5161"/>
    <cellStyle name="Обычный 15 46 3" xfId="5162"/>
    <cellStyle name="Обычный 15 46 3 2" xfId="5163"/>
    <cellStyle name="Обычный 15 46 3 2 2" xfId="5164"/>
    <cellStyle name="Обычный 15 46 3 2 2 2" xfId="5165"/>
    <cellStyle name="Обычный 15 46 3 2 2 2 2" xfId="5166"/>
    <cellStyle name="Обычный 15 46 3 2 2 3" xfId="5167"/>
    <cellStyle name="Обычный 15 46 3 2 3" xfId="5168"/>
    <cellStyle name="Обычный 15 46 3 2 3 2" xfId="5169"/>
    <cellStyle name="Обычный 15 46 3 2 4" xfId="5170"/>
    <cellStyle name="Обычный 15 46 3 3" xfId="5171"/>
    <cellStyle name="Обычный 15 46 3 3 2" xfId="5172"/>
    <cellStyle name="Обычный 15 46 3 3 2 2" xfId="5173"/>
    <cellStyle name="Обычный 15 46 3 3 3" xfId="5174"/>
    <cellStyle name="Обычный 15 46 3 4" xfId="5175"/>
    <cellStyle name="Обычный 15 46 3 4 2" xfId="5176"/>
    <cellStyle name="Обычный 15 46 3 5" xfId="5177"/>
    <cellStyle name="Обычный 15 46 4" xfId="5178"/>
    <cellStyle name="Обычный 15 46 4 2" xfId="5179"/>
    <cellStyle name="Обычный 15 46 4 2 2" xfId="5180"/>
    <cellStyle name="Обычный 15 46 4 2 2 2" xfId="5181"/>
    <cellStyle name="Обычный 15 46 4 2 2 2 2" xfId="5182"/>
    <cellStyle name="Обычный 15 46 4 2 2 3" xfId="5183"/>
    <cellStyle name="Обычный 15 46 4 2 3" xfId="5184"/>
    <cellStyle name="Обычный 15 46 4 2 3 2" xfId="5185"/>
    <cellStyle name="Обычный 15 46 4 2 4" xfId="5186"/>
    <cellStyle name="Обычный 15 46 4 3" xfId="5187"/>
    <cellStyle name="Обычный 15 46 4 3 2" xfId="5188"/>
    <cellStyle name="Обычный 15 46 4 3 2 2" xfId="5189"/>
    <cellStyle name="Обычный 15 46 4 3 3" xfId="5190"/>
    <cellStyle name="Обычный 15 46 4 4" xfId="5191"/>
    <cellStyle name="Обычный 15 46 4 4 2" xfId="5192"/>
    <cellStyle name="Обычный 15 46 4 5" xfId="5193"/>
    <cellStyle name="Обычный 15 46 5" xfId="5194"/>
    <cellStyle name="Обычный 15 46 5 2" xfId="5195"/>
    <cellStyle name="Обычный 15 46 5 2 2" xfId="5196"/>
    <cellStyle name="Обычный 15 46 5 2 2 2" xfId="5197"/>
    <cellStyle name="Обычный 15 46 5 2 3" xfId="5198"/>
    <cellStyle name="Обычный 15 46 5 3" xfId="5199"/>
    <cellStyle name="Обычный 15 46 5 3 2" xfId="5200"/>
    <cellStyle name="Обычный 15 46 5 4" xfId="5201"/>
    <cellStyle name="Обычный 15 46 6" xfId="5202"/>
    <cellStyle name="Обычный 15 46 6 2" xfId="5203"/>
    <cellStyle name="Обычный 15 46 6 2 2" xfId="5204"/>
    <cellStyle name="Обычный 15 46 6 3" xfId="5205"/>
    <cellStyle name="Обычный 15 46 7" xfId="5206"/>
    <cellStyle name="Обычный 15 46 7 2" xfId="5207"/>
    <cellStyle name="Обычный 15 46 8" xfId="5208"/>
    <cellStyle name="Обычный 15 47" xfId="5209"/>
    <cellStyle name="Обычный 15 47 2" xfId="5210"/>
    <cellStyle name="Обычный 15 47 2 2" xfId="5211"/>
    <cellStyle name="Обычный 15 47 2 2 2" xfId="5212"/>
    <cellStyle name="Обычный 15 47 2 2 2 2" xfId="5213"/>
    <cellStyle name="Обычный 15 47 2 2 2 2 2" xfId="5214"/>
    <cellStyle name="Обычный 15 47 2 2 2 2 2 2" xfId="5215"/>
    <cellStyle name="Обычный 15 47 2 2 2 2 3" xfId="5216"/>
    <cellStyle name="Обычный 15 47 2 2 2 3" xfId="5217"/>
    <cellStyle name="Обычный 15 47 2 2 2 3 2" xfId="5218"/>
    <cellStyle name="Обычный 15 47 2 2 2 4" xfId="5219"/>
    <cellStyle name="Обычный 15 47 2 2 3" xfId="5220"/>
    <cellStyle name="Обычный 15 47 2 2 3 2" xfId="5221"/>
    <cellStyle name="Обычный 15 47 2 2 3 2 2" xfId="5222"/>
    <cellStyle name="Обычный 15 47 2 2 3 3" xfId="5223"/>
    <cellStyle name="Обычный 15 47 2 2 4" xfId="5224"/>
    <cellStyle name="Обычный 15 47 2 2 4 2" xfId="5225"/>
    <cellStyle name="Обычный 15 47 2 2 5" xfId="5226"/>
    <cellStyle name="Обычный 15 47 2 3" xfId="5227"/>
    <cellStyle name="Обычный 15 47 2 3 2" xfId="5228"/>
    <cellStyle name="Обычный 15 47 2 3 2 2" xfId="5229"/>
    <cellStyle name="Обычный 15 47 2 3 2 2 2" xfId="5230"/>
    <cellStyle name="Обычный 15 47 2 3 2 2 2 2" xfId="5231"/>
    <cellStyle name="Обычный 15 47 2 3 2 2 3" xfId="5232"/>
    <cellStyle name="Обычный 15 47 2 3 2 3" xfId="5233"/>
    <cellStyle name="Обычный 15 47 2 3 2 3 2" xfId="5234"/>
    <cellStyle name="Обычный 15 47 2 3 2 4" xfId="5235"/>
    <cellStyle name="Обычный 15 47 2 3 3" xfId="5236"/>
    <cellStyle name="Обычный 15 47 2 3 3 2" xfId="5237"/>
    <cellStyle name="Обычный 15 47 2 3 3 2 2" xfId="5238"/>
    <cellStyle name="Обычный 15 47 2 3 3 3" xfId="5239"/>
    <cellStyle name="Обычный 15 47 2 3 4" xfId="5240"/>
    <cellStyle name="Обычный 15 47 2 3 4 2" xfId="5241"/>
    <cellStyle name="Обычный 15 47 2 3 5" xfId="5242"/>
    <cellStyle name="Обычный 15 47 2 4" xfId="5243"/>
    <cellStyle name="Обычный 15 47 2 4 2" xfId="5244"/>
    <cellStyle name="Обычный 15 47 2 4 2 2" xfId="5245"/>
    <cellStyle name="Обычный 15 47 2 4 2 2 2" xfId="5246"/>
    <cellStyle name="Обычный 15 47 2 4 2 3" xfId="5247"/>
    <cellStyle name="Обычный 15 47 2 4 3" xfId="5248"/>
    <cellStyle name="Обычный 15 47 2 4 3 2" xfId="5249"/>
    <cellStyle name="Обычный 15 47 2 4 4" xfId="5250"/>
    <cellStyle name="Обычный 15 47 2 5" xfId="5251"/>
    <cellStyle name="Обычный 15 47 2 5 2" xfId="5252"/>
    <cellStyle name="Обычный 15 47 2 5 2 2" xfId="5253"/>
    <cellStyle name="Обычный 15 47 2 5 3" xfId="5254"/>
    <cellStyle name="Обычный 15 47 2 6" xfId="5255"/>
    <cellStyle name="Обычный 15 47 2 6 2" xfId="5256"/>
    <cellStyle name="Обычный 15 47 2 7" xfId="5257"/>
    <cellStyle name="Обычный 15 47 3" xfId="5258"/>
    <cellStyle name="Обычный 15 47 3 2" xfId="5259"/>
    <cellStyle name="Обычный 15 47 3 2 2" xfId="5260"/>
    <cellStyle name="Обычный 15 47 3 2 2 2" xfId="5261"/>
    <cellStyle name="Обычный 15 47 3 2 2 2 2" xfId="5262"/>
    <cellStyle name="Обычный 15 47 3 2 2 3" xfId="5263"/>
    <cellStyle name="Обычный 15 47 3 2 3" xfId="5264"/>
    <cellStyle name="Обычный 15 47 3 2 3 2" xfId="5265"/>
    <cellStyle name="Обычный 15 47 3 2 4" xfId="5266"/>
    <cellStyle name="Обычный 15 47 3 3" xfId="5267"/>
    <cellStyle name="Обычный 15 47 3 3 2" xfId="5268"/>
    <cellStyle name="Обычный 15 47 3 3 2 2" xfId="5269"/>
    <cellStyle name="Обычный 15 47 3 3 3" xfId="5270"/>
    <cellStyle name="Обычный 15 47 3 4" xfId="5271"/>
    <cellStyle name="Обычный 15 47 3 4 2" xfId="5272"/>
    <cellStyle name="Обычный 15 47 3 5" xfId="5273"/>
    <cellStyle name="Обычный 15 47 4" xfId="5274"/>
    <cellStyle name="Обычный 15 47 4 2" xfId="5275"/>
    <cellStyle name="Обычный 15 47 4 2 2" xfId="5276"/>
    <cellStyle name="Обычный 15 47 4 2 2 2" xfId="5277"/>
    <cellStyle name="Обычный 15 47 4 2 2 2 2" xfId="5278"/>
    <cellStyle name="Обычный 15 47 4 2 2 3" xfId="5279"/>
    <cellStyle name="Обычный 15 47 4 2 3" xfId="5280"/>
    <cellStyle name="Обычный 15 47 4 2 3 2" xfId="5281"/>
    <cellStyle name="Обычный 15 47 4 2 4" xfId="5282"/>
    <cellStyle name="Обычный 15 47 4 3" xfId="5283"/>
    <cellStyle name="Обычный 15 47 4 3 2" xfId="5284"/>
    <cellStyle name="Обычный 15 47 4 3 2 2" xfId="5285"/>
    <cellStyle name="Обычный 15 47 4 3 3" xfId="5286"/>
    <cellStyle name="Обычный 15 47 4 4" xfId="5287"/>
    <cellStyle name="Обычный 15 47 4 4 2" xfId="5288"/>
    <cellStyle name="Обычный 15 47 4 5" xfId="5289"/>
    <cellStyle name="Обычный 15 47 5" xfId="5290"/>
    <cellStyle name="Обычный 15 47 5 2" xfId="5291"/>
    <cellStyle name="Обычный 15 47 5 2 2" xfId="5292"/>
    <cellStyle name="Обычный 15 47 5 2 2 2" xfId="5293"/>
    <cellStyle name="Обычный 15 47 5 2 3" xfId="5294"/>
    <cellStyle name="Обычный 15 47 5 3" xfId="5295"/>
    <cellStyle name="Обычный 15 47 5 3 2" xfId="5296"/>
    <cellStyle name="Обычный 15 47 5 4" xfId="5297"/>
    <cellStyle name="Обычный 15 47 6" xfId="5298"/>
    <cellStyle name="Обычный 15 47 6 2" xfId="5299"/>
    <cellStyle name="Обычный 15 47 6 2 2" xfId="5300"/>
    <cellStyle name="Обычный 15 47 6 3" xfId="5301"/>
    <cellStyle name="Обычный 15 47 7" xfId="5302"/>
    <cellStyle name="Обычный 15 47 7 2" xfId="5303"/>
    <cellStyle name="Обычный 15 47 8" xfId="5304"/>
    <cellStyle name="Обычный 15 48" xfId="5305"/>
    <cellStyle name="Обычный 15 48 2" xfId="5306"/>
    <cellStyle name="Обычный 15 48 2 2" xfId="5307"/>
    <cellStyle name="Обычный 15 48 2 2 2" xfId="5308"/>
    <cellStyle name="Обычный 15 48 2 2 2 2" xfId="5309"/>
    <cellStyle name="Обычный 15 48 2 2 2 2 2" xfId="5310"/>
    <cellStyle name="Обычный 15 48 2 2 2 3" xfId="5311"/>
    <cellStyle name="Обычный 15 48 2 2 3" xfId="5312"/>
    <cellStyle name="Обычный 15 48 2 2 3 2" xfId="5313"/>
    <cellStyle name="Обычный 15 48 2 2 4" xfId="5314"/>
    <cellStyle name="Обычный 15 48 2 3" xfId="5315"/>
    <cellStyle name="Обычный 15 48 2 3 2" xfId="5316"/>
    <cellStyle name="Обычный 15 48 2 3 2 2" xfId="5317"/>
    <cellStyle name="Обычный 15 48 2 3 3" xfId="5318"/>
    <cellStyle name="Обычный 15 48 2 4" xfId="5319"/>
    <cellStyle name="Обычный 15 48 2 4 2" xfId="5320"/>
    <cellStyle name="Обычный 15 48 2 5" xfId="5321"/>
    <cellStyle name="Обычный 15 48 3" xfId="5322"/>
    <cellStyle name="Обычный 15 48 3 2" xfId="5323"/>
    <cellStyle name="Обычный 15 48 3 2 2" xfId="5324"/>
    <cellStyle name="Обычный 15 48 3 2 2 2" xfId="5325"/>
    <cellStyle name="Обычный 15 48 3 2 2 2 2" xfId="5326"/>
    <cellStyle name="Обычный 15 48 3 2 2 3" xfId="5327"/>
    <cellStyle name="Обычный 15 48 3 2 3" xfId="5328"/>
    <cellStyle name="Обычный 15 48 3 2 3 2" xfId="5329"/>
    <cellStyle name="Обычный 15 48 3 2 4" xfId="5330"/>
    <cellStyle name="Обычный 15 48 3 3" xfId="5331"/>
    <cellStyle name="Обычный 15 48 3 3 2" xfId="5332"/>
    <cellStyle name="Обычный 15 48 3 3 2 2" xfId="5333"/>
    <cellStyle name="Обычный 15 48 3 3 3" xfId="5334"/>
    <cellStyle name="Обычный 15 48 3 4" xfId="5335"/>
    <cellStyle name="Обычный 15 48 3 4 2" xfId="5336"/>
    <cellStyle name="Обычный 15 48 3 5" xfId="5337"/>
    <cellStyle name="Обычный 15 48 4" xfId="5338"/>
    <cellStyle name="Обычный 15 48 4 2" xfId="5339"/>
    <cellStyle name="Обычный 15 48 4 2 2" xfId="5340"/>
    <cellStyle name="Обычный 15 48 4 2 2 2" xfId="5341"/>
    <cellStyle name="Обычный 15 48 4 2 3" xfId="5342"/>
    <cellStyle name="Обычный 15 48 4 3" xfId="5343"/>
    <cellStyle name="Обычный 15 48 4 3 2" xfId="5344"/>
    <cellStyle name="Обычный 15 48 4 4" xfId="5345"/>
    <cellStyle name="Обычный 15 48 5" xfId="5346"/>
    <cellStyle name="Обычный 15 48 5 2" xfId="5347"/>
    <cellStyle name="Обычный 15 48 5 2 2" xfId="5348"/>
    <cellStyle name="Обычный 15 48 5 3" xfId="5349"/>
    <cellStyle name="Обычный 15 48 6" xfId="5350"/>
    <cellStyle name="Обычный 15 48 6 2" xfId="5351"/>
    <cellStyle name="Обычный 15 48 7" xfId="5352"/>
    <cellStyle name="Обычный 15 49" xfId="5353"/>
    <cellStyle name="Обычный 15 49 2" xfId="5354"/>
    <cellStyle name="Обычный 15 49 2 2" xfId="5355"/>
    <cellStyle name="Обычный 15 49 2 2 2" xfId="5356"/>
    <cellStyle name="Обычный 15 49 2 2 2 2" xfId="5357"/>
    <cellStyle name="Обычный 15 49 2 2 3" xfId="5358"/>
    <cellStyle name="Обычный 15 49 2 3" xfId="5359"/>
    <cellStyle name="Обычный 15 49 2 3 2" xfId="5360"/>
    <cellStyle name="Обычный 15 49 2 4" xfId="5361"/>
    <cellStyle name="Обычный 15 49 3" xfId="5362"/>
    <cellStyle name="Обычный 15 49 3 2" xfId="5363"/>
    <cellStyle name="Обычный 15 49 3 2 2" xfId="5364"/>
    <cellStyle name="Обычный 15 49 3 3" xfId="5365"/>
    <cellStyle name="Обычный 15 49 4" xfId="5366"/>
    <cellStyle name="Обычный 15 49 4 2" xfId="5367"/>
    <cellStyle name="Обычный 15 49 5" xfId="5368"/>
    <cellStyle name="Обычный 15 5" xfId="5369"/>
    <cellStyle name="Обычный 15 5 2" xfId="5370"/>
    <cellStyle name="Обычный 15 5 2 2" xfId="5371"/>
    <cellStyle name="Обычный 15 5 2 2 2" xfId="5372"/>
    <cellStyle name="Обычный 15 5 2 2 2 2" xfId="5373"/>
    <cellStyle name="Обычный 15 5 2 2 2 2 2" xfId="5374"/>
    <cellStyle name="Обычный 15 5 2 2 2 2 2 2" xfId="5375"/>
    <cellStyle name="Обычный 15 5 2 2 2 2 3" xfId="5376"/>
    <cellStyle name="Обычный 15 5 2 2 2 3" xfId="5377"/>
    <cellStyle name="Обычный 15 5 2 2 2 3 2" xfId="5378"/>
    <cellStyle name="Обычный 15 5 2 2 2 4" xfId="5379"/>
    <cellStyle name="Обычный 15 5 2 2 3" xfId="5380"/>
    <cellStyle name="Обычный 15 5 2 2 3 2" xfId="5381"/>
    <cellStyle name="Обычный 15 5 2 2 3 2 2" xfId="5382"/>
    <cellStyle name="Обычный 15 5 2 2 3 3" xfId="5383"/>
    <cellStyle name="Обычный 15 5 2 2 4" xfId="5384"/>
    <cellStyle name="Обычный 15 5 2 2 4 2" xfId="5385"/>
    <cellStyle name="Обычный 15 5 2 2 5" xfId="5386"/>
    <cellStyle name="Обычный 15 5 2 3" xfId="5387"/>
    <cellStyle name="Обычный 15 5 2 3 2" xfId="5388"/>
    <cellStyle name="Обычный 15 5 2 3 2 2" xfId="5389"/>
    <cellStyle name="Обычный 15 5 2 3 2 2 2" xfId="5390"/>
    <cellStyle name="Обычный 15 5 2 3 2 2 2 2" xfId="5391"/>
    <cellStyle name="Обычный 15 5 2 3 2 2 3" xfId="5392"/>
    <cellStyle name="Обычный 15 5 2 3 2 3" xfId="5393"/>
    <cellStyle name="Обычный 15 5 2 3 2 3 2" xfId="5394"/>
    <cellStyle name="Обычный 15 5 2 3 2 4" xfId="5395"/>
    <cellStyle name="Обычный 15 5 2 3 3" xfId="5396"/>
    <cellStyle name="Обычный 15 5 2 3 3 2" xfId="5397"/>
    <cellStyle name="Обычный 15 5 2 3 3 2 2" xfId="5398"/>
    <cellStyle name="Обычный 15 5 2 3 3 3" xfId="5399"/>
    <cellStyle name="Обычный 15 5 2 3 4" xfId="5400"/>
    <cellStyle name="Обычный 15 5 2 3 4 2" xfId="5401"/>
    <cellStyle name="Обычный 15 5 2 3 5" xfId="5402"/>
    <cellStyle name="Обычный 15 5 2 4" xfId="5403"/>
    <cellStyle name="Обычный 15 5 2 4 2" xfId="5404"/>
    <cellStyle name="Обычный 15 5 2 4 2 2" xfId="5405"/>
    <cellStyle name="Обычный 15 5 2 4 2 2 2" xfId="5406"/>
    <cellStyle name="Обычный 15 5 2 4 2 3" xfId="5407"/>
    <cellStyle name="Обычный 15 5 2 4 3" xfId="5408"/>
    <cellStyle name="Обычный 15 5 2 4 3 2" xfId="5409"/>
    <cellStyle name="Обычный 15 5 2 4 4" xfId="5410"/>
    <cellStyle name="Обычный 15 5 2 5" xfId="5411"/>
    <cellStyle name="Обычный 15 5 2 5 2" xfId="5412"/>
    <cellStyle name="Обычный 15 5 2 5 2 2" xfId="5413"/>
    <cellStyle name="Обычный 15 5 2 5 3" xfId="5414"/>
    <cellStyle name="Обычный 15 5 2 6" xfId="5415"/>
    <cellStyle name="Обычный 15 5 2 6 2" xfId="5416"/>
    <cellStyle name="Обычный 15 5 2 7" xfId="5417"/>
    <cellStyle name="Обычный 15 5 3" xfId="5418"/>
    <cellStyle name="Обычный 15 5 3 2" xfId="5419"/>
    <cellStyle name="Обычный 15 5 3 2 2" xfId="5420"/>
    <cellStyle name="Обычный 15 5 3 2 2 2" xfId="5421"/>
    <cellStyle name="Обычный 15 5 3 2 2 2 2" xfId="5422"/>
    <cellStyle name="Обычный 15 5 3 2 2 3" xfId="5423"/>
    <cellStyle name="Обычный 15 5 3 2 3" xfId="5424"/>
    <cellStyle name="Обычный 15 5 3 2 3 2" xfId="5425"/>
    <cellStyle name="Обычный 15 5 3 2 4" xfId="5426"/>
    <cellStyle name="Обычный 15 5 3 3" xfId="5427"/>
    <cellStyle name="Обычный 15 5 3 3 2" xfId="5428"/>
    <cellStyle name="Обычный 15 5 3 3 2 2" xfId="5429"/>
    <cellStyle name="Обычный 15 5 3 3 3" xfId="5430"/>
    <cellStyle name="Обычный 15 5 3 4" xfId="5431"/>
    <cellStyle name="Обычный 15 5 3 4 2" xfId="5432"/>
    <cellStyle name="Обычный 15 5 3 5" xfId="5433"/>
    <cellStyle name="Обычный 15 5 4" xfId="5434"/>
    <cellStyle name="Обычный 15 5 4 2" xfId="5435"/>
    <cellStyle name="Обычный 15 5 4 2 2" xfId="5436"/>
    <cellStyle name="Обычный 15 5 4 2 2 2" xfId="5437"/>
    <cellStyle name="Обычный 15 5 4 2 2 2 2" xfId="5438"/>
    <cellStyle name="Обычный 15 5 4 2 2 3" xfId="5439"/>
    <cellStyle name="Обычный 15 5 4 2 3" xfId="5440"/>
    <cellStyle name="Обычный 15 5 4 2 3 2" xfId="5441"/>
    <cellStyle name="Обычный 15 5 4 2 4" xfId="5442"/>
    <cellStyle name="Обычный 15 5 4 3" xfId="5443"/>
    <cellStyle name="Обычный 15 5 4 3 2" xfId="5444"/>
    <cellStyle name="Обычный 15 5 4 3 2 2" xfId="5445"/>
    <cellStyle name="Обычный 15 5 4 3 3" xfId="5446"/>
    <cellStyle name="Обычный 15 5 4 4" xfId="5447"/>
    <cellStyle name="Обычный 15 5 4 4 2" xfId="5448"/>
    <cellStyle name="Обычный 15 5 4 5" xfId="5449"/>
    <cellStyle name="Обычный 15 5 5" xfId="5450"/>
    <cellStyle name="Обычный 15 5 5 2" xfId="5451"/>
    <cellStyle name="Обычный 15 5 5 2 2" xfId="5452"/>
    <cellStyle name="Обычный 15 5 5 2 2 2" xfId="5453"/>
    <cellStyle name="Обычный 15 5 5 2 3" xfId="5454"/>
    <cellStyle name="Обычный 15 5 5 3" xfId="5455"/>
    <cellStyle name="Обычный 15 5 5 3 2" xfId="5456"/>
    <cellStyle name="Обычный 15 5 5 4" xfId="5457"/>
    <cellStyle name="Обычный 15 5 6" xfId="5458"/>
    <cellStyle name="Обычный 15 5 6 2" xfId="5459"/>
    <cellStyle name="Обычный 15 5 6 2 2" xfId="5460"/>
    <cellStyle name="Обычный 15 5 6 3" xfId="5461"/>
    <cellStyle name="Обычный 15 5 7" xfId="5462"/>
    <cellStyle name="Обычный 15 5 7 2" xfId="5463"/>
    <cellStyle name="Обычный 15 5 8" xfId="5464"/>
    <cellStyle name="Обычный 15 50" xfId="5465"/>
    <cellStyle name="Обычный 15 50 2" xfId="5466"/>
    <cellStyle name="Обычный 15 50 2 2" xfId="5467"/>
    <cellStyle name="Обычный 15 50 2 2 2" xfId="5468"/>
    <cellStyle name="Обычный 15 50 2 2 2 2" xfId="5469"/>
    <cellStyle name="Обычный 15 50 2 2 3" xfId="5470"/>
    <cellStyle name="Обычный 15 50 2 3" xfId="5471"/>
    <cellStyle name="Обычный 15 50 2 3 2" xfId="5472"/>
    <cellStyle name="Обычный 15 50 2 4" xfId="5473"/>
    <cellStyle name="Обычный 15 50 3" xfId="5474"/>
    <cellStyle name="Обычный 15 50 3 2" xfId="5475"/>
    <cellStyle name="Обычный 15 50 3 2 2" xfId="5476"/>
    <cellStyle name="Обычный 15 50 3 3" xfId="5477"/>
    <cellStyle name="Обычный 15 50 4" xfId="5478"/>
    <cellStyle name="Обычный 15 50 4 2" xfId="5479"/>
    <cellStyle name="Обычный 15 50 5" xfId="5480"/>
    <cellStyle name="Обычный 15 51" xfId="5481"/>
    <cellStyle name="Обычный 15 51 2" xfId="5482"/>
    <cellStyle name="Обычный 15 51 2 2" xfId="5483"/>
    <cellStyle name="Обычный 15 51 2 2 2" xfId="5484"/>
    <cellStyle name="Обычный 15 51 2 3" xfId="5485"/>
    <cellStyle name="Обычный 15 51 3" xfId="5486"/>
    <cellStyle name="Обычный 15 51 3 2" xfId="5487"/>
    <cellStyle name="Обычный 15 51 4" xfId="5488"/>
    <cellStyle name="Обычный 15 52" xfId="5489"/>
    <cellStyle name="Обычный 15 52 2" xfId="5490"/>
    <cellStyle name="Обычный 15 52 2 2" xfId="5491"/>
    <cellStyle name="Обычный 15 52 3" xfId="5492"/>
    <cellStyle name="Обычный 15 53" xfId="5493"/>
    <cellStyle name="Обычный 15 53 2" xfId="5494"/>
    <cellStyle name="Обычный 15 54" xfId="5495"/>
    <cellStyle name="Обычный 15 6" xfId="5496"/>
    <cellStyle name="Обычный 15 6 2" xfId="5497"/>
    <cellStyle name="Обычный 15 6 2 2" xfId="5498"/>
    <cellStyle name="Обычный 15 6 2 2 2" xfId="5499"/>
    <cellStyle name="Обычный 15 6 2 2 2 2" xfId="5500"/>
    <cellStyle name="Обычный 15 6 2 2 2 2 2" xfId="5501"/>
    <cellStyle name="Обычный 15 6 2 2 2 2 2 2" xfId="5502"/>
    <cellStyle name="Обычный 15 6 2 2 2 2 3" xfId="5503"/>
    <cellStyle name="Обычный 15 6 2 2 2 3" xfId="5504"/>
    <cellStyle name="Обычный 15 6 2 2 2 3 2" xfId="5505"/>
    <cellStyle name="Обычный 15 6 2 2 2 4" xfId="5506"/>
    <cellStyle name="Обычный 15 6 2 2 3" xfId="5507"/>
    <cellStyle name="Обычный 15 6 2 2 3 2" xfId="5508"/>
    <cellStyle name="Обычный 15 6 2 2 3 2 2" xfId="5509"/>
    <cellStyle name="Обычный 15 6 2 2 3 3" xfId="5510"/>
    <cellStyle name="Обычный 15 6 2 2 4" xfId="5511"/>
    <cellStyle name="Обычный 15 6 2 2 4 2" xfId="5512"/>
    <cellStyle name="Обычный 15 6 2 2 5" xfId="5513"/>
    <cellStyle name="Обычный 15 6 2 3" xfId="5514"/>
    <cellStyle name="Обычный 15 6 2 3 2" xfId="5515"/>
    <cellStyle name="Обычный 15 6 2 3 2 2" xfId="5516"/>
    <cellStyle name="Обычный 15 6 2 3 2 2 2" xfId="5517"/>
    <cellStyle name="Обычный 15 6 2 3 2 2 2 2" xfId="5518"/>
    <cellStyle name="Обычный 15 6 2 3 2 2 3" xfId="5519"/>
    <cellStyle name="Обычный 15 6 2 3 2 3" xfId="5520"/>
    <cellStyle name="Обычный 15 6 2 3 2 3 2" xfId="5521"/>
    <cellStyle name="Обычный 15 6 2 3 2 4" xfId="5522"/>
    <cellStyle name="Обычный 15 6 2 3 3" xfId="5523"/>
    <cellStyle name="Обычный 15 6 2 3 3 2" xfId="5524"/>
    <cellStyle name="Обычный 15 6 2 3 3 2 2" xfId="5525"/>
    <cellStyle name="Обычный 15 6 2 3 3 3" xfId="5526"/>
    <cellStyle name="Обычный 15 6 2 3 4" xfId="5527"/>
    <cellStyle name="Обычный 15 6 2 3 4 2" xfId="5528"/>
    <cellStyle name="Обычный 15 6 2 3 5" xfId="5529"/>
    <cellStyle name="Обычный 15 6 2 4" xfId="5530"/>
    <cellStyle name="Обычный 15 6 2 4 2" xfId="5531"/>
    <cellStyle name="Обычный 15 6 2 4 2 2" xfId="5532"/>
    <cellStyle name="Обычный 15 6 2 4 2 2 2" xfId="5533"/>
    <cellStyle name="Обычный 15 6 2 4 2 3" xfId="5534"/>
    <cellStyle name="Обычный 15 6 2 4 3" xfId="5535"/>
    <cellStyle name="Обычный 15 6 2 4 3 2" xfId="5536"/>
    <cellStyle name="Обычный 15 6 2 4 4" xfId="5537"/>
    <cellStyle name="Обычный 15 6 2 5" xfId="5538"/>
    <cellStyle name="Обычный 15 6 2 5 2" xfId="5539"/>
    <cellStyle name="Обычный 15 6 2 5 2 2" xfId="5540"/>
    <cellStyle name="Обычный 15 6 2 5 3" xfId="5541"/>
    <cellStyle name="Обычный 15 6 2 6" xfId="5542"/>
    <cellStyle name="Обычный 15 6 2 6 2" xfId="5543"/>
    <cellStyle name="Обычный 15 6 2 7" xfId="5544"/>
    <cellStyle name="Обычный 15 6 3" xfId="5545"/>
    <cellStyle name="Обычный 15 6 3 2" xfId="5546"/>
    <cellStyle name="Обычный 15 6 3 2 2" xfId="5547"/>
    <cellStyle name="Обычный 15 6 3 2 2 2" xfId="5548"/>
    <cellStyle name="Обычный 15 6 3 2 2 2 2" xfId="5549"/>
    <cellStyle name="Обычный 15 6 3 2 2 3" xfId="5550"/>
    <cellStyle name="Обычный 15 6 3 2 3" xfId="5551"/>
    <cellStyle name="Обычный 15 6 3 2 3 2" xfId="5552"/>
    <cellStyle name="Обычный 15 6 3 2 4" xfId="5553"/>
    <cellStyle name="Обычный 15 6 3 3" xfId="5554"/>
    <cellStyle name="Обычный 15 6 3 3 2" xfId="5555"/>
    <cellStyle name="Обычный 15 6 3 3 2 2" xfId="5556"/>
    <cellStyle name="Обычный 15 6 3 3 3" xfId="5557"/>
    <cellStyle name="Обычный 15 6 3 4" xfId="5558"/>
    <cellStyle name="Обычный 15 6 3 4 2" xfId="5559"/>
    <cellStyle name="Обычный 15 6 3 5" xfId="5560"/>
    <cellStyle name="Обычный 15 6 4" xfId="5561"/>
    <cellStyle name="Обычный 15 6 4 2" xfId="5562"/>
    <cellStyle name="Обычный 15 6 4 2 2" xfId="5563"/>
    <cellStyle name="Обычный 15 6 4 2 2 2" xfId="5564"/>
    <cellStyle name="Обычный 15 6 4 2 2 2 2" xfId="5565"/>
    <cellStyle name="Обычный 15 6 4 2 2 3" xfId="5566"/>
    <cellStyle name="Обычный 15 6 4 2 3" xfId="5567"/>
    <cellStyle name="Обычный 15 6 4 2 3 2" xfId="5568"/>
    <cellStyle name="Обычный 15 6 4 2 4" xfId="5569"/>
    <cellStyle name="Обычный 15 6 4 3" xfId="5570"/>
    <cellStyle name="Обычный 15 6 4 3 2" xfId="5571"/>
    <cellStyle name="Обычный 15 6 4 3 2 2" xfId="5572"/>
    <cellStyle name="Обычный 15 6 4 3 3" xfId="5573"/>
    <cellStyle name="Обычный 15 6 4 4" xfId="5574"/>
    <cellStyle name="Обычный 15 6 4 4 2" xfId="5575"/>
    <cellStyle name="Обычный 15 6 4 5" xfId="5576"/>
    <cellStyle name="Обычный 15 6 5" xfId="5577"/>
    <cellStyle name="Обычный 15 6 5 2" xfId="5578"/>
    <cellStyle name="Обычный 15 6 5 2 2" xfId="5579"/>
    <cellStyle name="Обычный 15 6 5 2 2 2" xfId="5580"/>
    <cellStyle name="Обычный 15 6 5 2 3" xfId="5581"/>
    <cellStyle name="Обычный 15 6 5 3" xfId="5582"/>
    <cellStyle name="Обычный 15 6 5 3 2" xfId="5583"/>
    <cellStyle name="Обычный 15 6 5 4" xfId="5584"/>
    <cellStyle name="Обычный 15 6 6" xfId="5585"/>
    <cellStyle name="Обычный 15 6 6 2" xfId="5586"/>
    <cellStyle name="Обычный 15 6 6 2 2" xfId="5587"/>
    <cellStyle name="Обычный 15 6 6 3" xfId="5588"/>
    <cellStyle name="Обычный 15 6 7" xfId="5589"/>
    <cellStyle name="Обычный 15 6 7 2" xfId="5590"/>
    <cellStyle name="Обычный 15 6 8" xfId="5591"/>
    <cellStyle name="Обычный 15 7" xfId="5592"/>
    <cellStyle name="Обычный 15 7 2" xfId="5593"/>
    <cellStyle name="Обычный 15 7 2 2" xfId="5594"/>
    <cellStyle name="Обычный 15 7 2 2 2" xfId="5595"/>
    <cellStyle name="Обычный 15 7 2 2 2 2" xfId="5596"/>
    <cellStyle name="Обычный 15 7 2 2 2 2 2" xfId="5597"/>
    <cellStyle name="Обычный 15 7 2 2 2 2 2 2" xfId="5598"/>
    <cellStyle name="Обычный 15 7 2 2 2 2 3" xfId="5599"/>
    <cellStyle name="Обычный 15 7 2 2 2 3" xfId="5600"/>
    <cellStyle name="Обычный 15 7 2 2 2 3 2" xfId="5601"/>
    <cellStyle name="Обычный 15 7 2 2 2 4" xfId="5602"/>
    <cellStyle name="Обычный 15 7 2 2 3" xfId="5603"/>
    <cellStyle name="Обычный 15 7 2 2 3 2" xfId="5604"/>
    <cellStyle name="Обычный 15 7 2 2 3 2 2" xfId="5605"/>
    <cellStyle name="Обычный 15 7 2 2 3 3" xfId="5606"/>
    <cellStyle name="Обычный 15 7 2 2 4" xfId="5607"/>
    <cellStyle name="Обычный 15 7 2 2 4 2" xfId="5608"/>
    <cellStyle name="Обычный 15 7 2 2 5" xfId="5609"/>
    <cellStyle name="Обычный 15 7 2 3" xfId="5610"/>
    <cellStyle name="Обычный 15 7 2 3 2" xfId="5611"/>
    <cellStyle name="Обычный 15 7 2 3 2 2" xfId="5612"/>
    <cellStyle name="Обычный 15 7 2 3 2 2 2" xfId="5613"/>
    <cellStyle name="Обычный 15 7 2 3 2 2 2 2" xfId="5614"/>
    <cellStyle name="Обычный 15 7 2 3 2 2 3" xfId="5615"/>
    <cellStyle name="Обычный 15 7 2 3 2 3" xfId="5616"/>
    <cellStyle name="Обычный 15 7 2 3 2 3 2" xfId="5617"/>
    <cellStyle name="Обычный 15 7 2 3 2 4" xfId="5618"/>
    <cellStyle name="Обычный 15 7 2 3 3" xfId="5619"/>
    <cellStyle name="Обычный 15 7 2 3 3 2" xfId="5620"/>
    <cellStyle name="Обычный 15 7 2 3 3 2 2" xfId="5621"/>
    <cellStyle name="Обычный 15 7 2 3 3 3" xfId="5622"/>
    <cellStyle name="Обычный 15 7 2 3 4" xfId="5623"/>
    <cellStyle name="Обычный 15 7 2 3 4 2" xfId="5624"/>
    <cellStyle name="Обычный 15 7 2 3 5" xfId="5625"/>
    <cellStyle name="Обычный 15 7 2 4" xfId="5626"/>
    <cellStyle name="Обычный 15 7 2 4 2" xfId="5627"/>
    <cellStyle name="Обычный 15 7 2 4 2 2" xfId="5628"/>
    <cellStyle name="Обычный 15 7 2 4 2 2 2" xfId="5629"/>
    <cellStyle name="Обычный 15 7 2 4 2 3" xfId="5630"/>
    <cellStyle name="Обычный 15 7 2 4 3" xfId="5631"/>
    <cellStyle name="Обычный 15 7 2 4 3 2" xfId="5632"/>
    <cellStyle name="Обычный 15 7 2 4 4" xfId="5633"/>
    <cellStyle name="Обычный 15 7 2 5" xfId="5634"/>
    <cellStyle name="Обычный 15 7 2 5 2" xfId="5635"/>
    <cellStyle name="Обычный 15 7 2 5 2 2" xfId="5636"/>
    <cellStyle name="Обычный 15 7 2 5 3" xfId="5637"/>
    <cellStyle name="Обычный 15 7 2 6" xfId="5638"/>
    <cellStyle name="Обычный 15 7 2 6 2" xfId="5639"/>
    <cellStyle name="Обычный 15 7 2 7" xfId="5640"/>
    <cellStyle name="Обычный 15 7 3" xfId="5641"/>
    <cellStyle name="Обычный 15 7 3 2" xfId="5642"/>
    <cellStyle name="Обычный 15 7 3 2 2" xfId="5643"/>
    <cellStyle name="Обычный 15 7 3 2 2 2" xfId="5644"/>
    <cellStyle name="Обычный 15 7 3 2 2 2 2" xfId="5645"/>
    <cellStyle name="Обычный 15 7 3 2 2 3" xfId="5646"/>
    <cellStyle name="Обычный 15 7 3 2 3" xfId="5647"/>
    <cellStyle name="Обычный 15 7 3 2 3 2" xfId="5648"/>
    <cellStyle name="Обычный 15 7 3 2 4" xfId="5649"/>
    <cellStyle name="Обычный 15 7 3 3" xfId="5650"/>
    <cellStyle name="Обычный 15 7 3 3 2" xfId="5651"/>
    <cellStyle name="Обычный 15 7 3 3 2 2" xfId="5652"/>
    <cellStyle name="Обычный 15 7 3 3 3" xfId="5653"/>
    <cellStyle name="Обычный 15 7 3 4" xfId="5654"/>
    <cellStyle name="Обычный 15 7 3 4 2" xfId="5655"/>
    <cellStyle name="Обычный 15 7 3 5" xfId="5656"/>
    <cellStyle name="Обычный 15 7 4" xfId="5657"/>
    <cellStyle name="Обычный 15 7 4 2" xfId="5658"/>
    <cellStyle name="Обычный 15 7 4 2 2" xfId="5659"/>
    <cellStyle name="Обычный 15 7 4 2 2 2" xfId="5660"/>
    <cellStyle name="Обычный 15 7 4 2 2 2 2" xfId="5661"/>
    <cellStyle name="Обычный 15 7 4 2 2 3" xfId="5662"/>
    <cellStyle name="Обычный 15 7 4 2 3" xfId="5663"/>
    <cellStyle name="Обычный 15 7 4 2 3 2" xfId="5664"/>
    <cellStyle name="Обычный 15 7 4 2 4" xfId="5665"/>
    <cellStyle name="Обычный 15 7 4 3" xfId="5666"/>
    <cellStyle name="Обычный 15 7 4 3 2" xfId="5667"/>
    <cellStyle name="Обычный 15 7 4 3 2 2" xfId="5668"/>
    <cellStyle name="Обычный 15 7 4 3 3" xfId="5669"/>
    <cellStyle name="Обычный 15 7 4 4" xfId="5670"/>
    <cellStyle name="Обычный 15 7 4 4 2" xfId="5671"/>
    <cellStyle name="Обычный 15 7 4 5" xfId="5672"/>
    <cellStyle name="Обычный 15 7 5" xfId="5673"/>
    <cellStyle name="Обычный 15 7 5 2" xfId="5674"/>
    <cellStyle name="Обычный 15 7 5 2 2" xfId="5675"/>
    <cellStyle name="Обычный 15 7 5 2 2 2" xfId="5676"/>
    <cellStyle name="Обычный 15 7 5 2 3" xfId="5677"/>
    <cellStyle name="Обычный 15 7 5 3" xfId="5678"/>
    <cellStyle name="Обычный 15 7 5 3 2" xfId="5679"/>
    <cellStyle name="Обычный 15 7 5 4" xfId="5680"/>
    <cellStyle name="Обычный 15 7 6" xfId="5681"/>
    <cellStyle name="Обычный 15 7 6 2" xfId="5682"/>
    <cellStyle name="Обычный 15 7 6 2 2" xfId="5683"/>
    <cellStyle name="Обычный 15 7 6 3" xfId="5684"/>
    <cellStyle name="Обычный 15 7 7" xfId="5685"/>
    <cellStyle name="Обычный 15 7 7 2" xfId="5686"/>
    <cellStyle name="Обычный 15 7 8" xfId="5687"/>
    <cellStyle name="Обычный 15 8" xfId="5688"/>
    <cellStyle name="Обычный 15 8 2" xfId="5689"/>
    <cellStyle name="Обычный 15 8 2 2" xfId="5690"/>
    <cellStyle name="Обычный 15 8 2 2 2" xfId="5691"/>
    <cellStyle name="Обычный 15 8 2 2 2 2" xfId="5692"/>
    <cellStyle name="Обычный 15 8 2 2 2 2 2" xfId="5693"/>
    <cellStyle name="Обычный 15 8 2 2 2 2 2 2" xfId="5694"/>
    <cellStyle name="Обычный 15 8 2 2 2 2 3" xfId="5695"/>
    <cellStyle name="Обычный 15 8 2 2 2 3" xfId="5696"/>
    <cellStyle name="Обычный 15 8 2 2 2 3 2" xfId="5697"/>
    <cellStyle name="Обычный 15 8 2 2 2 4" xfId="5698"/>
    <cellStyle name="Обычный 15 8 2 2 3" xfId="5699"/>
    <cellStyle name="Обычный 15 8 2 2 3 2" xfId="5700"/>
    <cellStyle name="Обычный 15 8 2 2 3 2 2" xfId="5701"/>
    <cellStyle name="Обычный 15 8 2 2 3 3" xfId="5702"/>
    <cellStyle name="Обычный 15 8 2 2 4" xfId="5703"/>
    <cellStyle name="Обычный 15 8 2 2 4 2" xfId="5704"/>
    <cellStyle name="Обычный 15 8 2 2 5" xfId="5705"/>
    <cellStyle name="Обычный 15 8 2 3" xfId="5706"/>
    <cellStyle name="Обычный 15 8 2 3 2" xfId="5707"/>
    <cellStyle name="Обычный 15 8 2 3 2 2" xfId="5708"/>
    <cellStyle name="Обычный 15 8 2 3 2 2 2" xfId="5709"/>
    <cellStyle name="Обычный 15 8 2 3 2 2 2 2" xfId="5710"/>
    <cellStyle name="Обычный 15 8 2 3 2 2 3" xfId="5711"/>
    <cellStyle name="Обычный 15 8 2 3 2 3" xfId="5712"/>
    <cellStyle name="Обычный 15 8 2 3 2 3 2" xfId="5713"/>
    <cellStyle name="Обычный 15 8 2 3 2 4" xfId="5714"/>
    <cellStyle name="Обычный 15 8 2 3 3" xfId="5715"/>
    <cellStyle name="Обычный 15 8 2 3 3 2" xfId="5716"/>
    <cellStyle name="Обычный 15 8 2 3 3 2 2" xfId="5717"/>
    <cellStyle name="Обычный 15 8 2 3 3 3" xfId="5718"/>
    <cellStyle name="Обычный 15 8 2 3 4" xfId="5719"/>
    <cellStyle name="Обычный 15 8 2 3 4 2" xfId="5720"/>
    <cellStyle name="Обычный 15 8 2 3 5" xfId="5721"/>
    <cellStyle name="Обычный 15 8 2 4" xfId="5722"/>
    <cellStyle name="Обычный 15 8 2 4 2" xfId="5723"/>
    <cellStyle name="Обычный 15 8 2 4 2 2" xfId="5724"/>
    <cellStyle name="Обычный 15 8 2 4 2 2 2" xfId="5725"/>
    <cellStyle name="Обычный 15 8 2 4 2 3" xfId="5726"/>
    <cellStyle name="Обычный 15 8 2 4 3" xfId="5727"/>
    <cellStyle name="Обычный 15 8 2 4 3 2" xfId="5728"/>
    <cellStyle name="Обычный 15 8 2 4 4" xfId="5729"/>
    <cellStyle name="Обычный 15 8 2 5" xfId="5730"/>
    <cellStyle name="Обычный 15 8 2 5 2" xfId="5731"/>
    <cellStyle name="Обычный 15 8 2 5 2 2" xfId="5732"/>
    <cellStyle name="Обычный 15 8 2 5 3" xfId="5733"/>
    <cellStyle name="Обычный 15 8 2 6" xfId="5734"/>
    <cellStyle name="Обычный 15 8 2 6 2" xfId="5735"/>
    <cellStyle name="Обычный 15 8 2 7" xfId="5736"/>
    <cellStyle name="Обычный 15 8 3" xfId="5737"/>
    <cellStyle name="Обычный 15 8 3 2" xfId="5738"/>
    <cellStyle name="Обычный 15 8 3 2 2" xfId="5739"/>
    <cellStyle name="Обычный 15 8 3 2 2 2" xfId="5740"/>
    <cellStyle name="Обычный 15 8 3 2 2 2 2" xfId="5741"/>
    <cellStyle name="Обычный 15 8 3 2 2 3" xfId="5742"/>
    <cellStyle name="Обычный 15 8 3 2 3" xfId="5743"/>
    <cellStyle name="Обычный 15 8 3 2 3 2" xfId="5744"/>
    <cellStyle name="Обычный 15 8 3 2 4" xfId="5745"/>
    <cellStyle name="Обычный 15 8 3 3" xfId="5746"/>
    <cellStyle name="Обычный 15 8 3 3 2" xfId="5747"/>
    <cellStyle name="Обычный 15 8 3 3 2 2" xfId="5748"/>
    <cellStyle name="Обычный 15 8 3 3 3" xfId="5749"/>
    <cellStyle name="Обычный 15 8 3 4" xfId="5750"/>
    <cellStyle name="Обычный 15 8 3 4 2" xfId="5751"/>
    <cellStyle name="Обычный 15 8 3 5" xfId="5752"/>
    <cellStyle name="Обычный 15 8 4" xfId="5753"/>
    <cellStyle name="Обычный 15 8 4 2" xfId="5754"/>
    <cellStyle name="Обычный 15 8 4 2 2" xfId="5755"/>
    <cellStyle name="Обычный 15 8 4 2 2 2" xfId="5756"/>
    <cellStyle name="Обычный 15 8 4 2 2 2 2" xfId="5757"/>
    <cellStyle name="Обычный 15 8 4 2 2 3" xfId="5758"/>
    <cellStyle name="Обычный 15 8 4 2 3" xfId="5759"/>
    <cellStyle name="Обычный 15 8 4 2 3 2" xfId="5760"/>
    <cellStyle name="Обычный 15 8 4 2 4" xfId="5761"/>
    <cellStyle name="Обычный 15 8 4 3" xfId="5762"/>
    <cellStyle name="Обычный 15 8 4 3 2" xfId="5763"/>
    <cellStyle name="Обычный 15 8 4 3 2 2" xfId="5764"/>
    <cellStyle name="Обычный 15 8 4 3 3" xfId="5765"/>
    <cellStyle name="Обычный 15 8 4 4" xfId="5766"/>
    <cellStyle name="Обычный 15 8 4 4 2" xfId="5767"/>
    <cellStyle name="Обычный 15 8 4 5" xfId="5768"/>
    <cellStyle name="Обычный 15 8 5" xfId="5769"/>
    <cellStyle name="Обычный 15 8 5 2" xfId="5770"/>
    <cellStyle name="Обычный 15 8 5 2 2" xfId="5771"/>
    <cellStyle name="Обычный 15 8 5 2 2 2" xfId="5772"/>
    <cellStyle name="Обычный 15 8 5 2 3" xfId="5773"/>
    <cellStyle name="Обычный 15 8 5 3" xfId="5774"/>
    <cellStyle name="Обычный 15 8 5 3 2" xfId="5775"/>
    <cellStyle name="Обычный 15 8 5 4" xfId="5776"/>
    <cellStyle name="Обычный 15 8 6" xfId="5777"/>
    <cellStyle name="Обычный 15 8 6 2" xfId="5778"/>
    <cellStyle name="Обычный 15 8 6 2 2" xfId="5779"/>
    <cellStyle name="Обычный 15 8 6 3" xfId="5780"/>
    <cellStyle name="Обычный 15 8 7" xfId="5781"/>
    <cellStyle name="Обычный 15 8 7 2" xfId="5782"/>
    <cellStyle name="Обычный 15 8 8" xfId="5783"/>
    <cellStyle name="Обычный 15 9" xfId="5784"/>
    <cellStyle name="Обычный 15 9 2" xfId="5785"/>
    <cellStyle name="Обычный 15 9 2 2" xfId="5786"/>
    <cellStyle name="Обычный 15 9 2 2 2" xfId="5787"/>
    <cellStyle name="Обычный 15 9 2 2 2 2" xfId="5788"/>
    <cellStyle name="Обычный 15 9 2 2 2 2 2" xfId="5789"/>
    <cellStyle name="Обычный 15 9 2 2 2 2 2 2" xfId="5790"/>
    <cellStyle name="Обычный 15 9 2 2 2 2 3" xfId="5791"/>
    <cellStyle name="Обычный 15 9 2 2 2 3" xfId="5792"/>
    <cellStyle name="Обычный 15 9 2 2 2 3 2" xfId="5793"/>
    <cellStyle name="Обычный 15 9 2 2 2 4" xfId="5794"/>
    <cellStyle name="Обычный 15 9 2 2 3" xfId="5795"/>
    <cellStyle name="Обычный 15 9 2 2 3 2" xfId="5796"/>
    <cellStyle name="Обычный 15 9 2 2 3 2 2" xfId="5797"/>
    <cellStyle name="Обычный 15 9 2 2 3 3" xfId="5798"/>
    <cellStyle name="Обычный 15 9 2 2 4" xfId="5799"/>
    <cellStyle name="Обычный 15 9 2 2 4 2" xfId="5800"/>
    <cellStyle name="Обычный 15 9 2 2 5" xfId="5801"/>
    <cellStyle name="Обычный 15 9 2 3" xfId="5802"/>
    <cellStyle name="Обычный 15 9 2 3 2" xfId="5803"/>
    <cellStyle name="Обычный 15 9 2 3 2 2" xfId="5804"/>
    <cellStyle name="Обычный 15 9 2 3 2 2 2" xfId="5805"/>
    <cellStyle name="Обычный 15 9 2 3 2 2 2 2" xfId="5806"/>
    <cellStyle name="Обычный 15 9 2 3 2 2 3" xfId="5807"/>
    <cellStyle name="Обычный 15 9 2 3 2 3" xfId="5808"/>
    <cellStyle name="Обычный 15 9 2 3 2 3 2" xfId="5809"/>
    <cellStyle name="Обычный 15 9 2 3 2 4" xfId="5810"/>
    <cellStyle name="Обычный 15 9 2 3 3" xfId="5811"/>
    <cellStyle name="Обычный 15 9 2 3 3 2" xfId="5812"/>
    <cellStyle name="Обычный 15 9 2 3 3 2 2" xfId="5813"/>
    <cellStyle name="Обычный 15 9 2 3 3 3" xfId="5814"/>
    <cellStyle name="Обычный 15 9 2 3 4" xfId="5815"/>
    <cellStyle name="Обычный 15 9 2 3 4 2" xfId="5816"/>
    <cellStyle name="Обычный 15 9 2 3 5" xfId="5817"/>
    <cellStyle name="Обычный 15 9 2 4" xfId="5818"/>
    <cellStyle name="Обычный 15 9 2 4 2" xfId="5819"/>
    <cellStyle name="Обычный 15 9 2 4 2 2" xfId="5820"/>
    <cellStyle name="Обычный 15 9 2 4 2 2 2" xfId="5821"/>
    <cellStyle name="Обычный 15 9 2 4 2 3" xfId="5822"/>
    <cellStyle name="Обычный 15 9 2 4 3" xfId="5823"/>
    <cellStyle name="Обычный 15 9 2 4 3 2" xfId="5824"/>
    <cellStyle name="Обычный 15 9 2 4 4" xfId="5825"/>
    <cellStyle name="Обычный 15 9 2 5" xfId="5826"/>
    <cellStyle name="Обычный 15 9 2 5 2" xfId="5827"/>
    <cellStyle name="Обычный 15 9 2 5 2 2" xfId="5828"/>
    <cellStyle name="Обычный 15 9 2 5 3" xfId="5829"/>
    <cellStyle name="Обычный 15 9 2 6" xfId="5830"/>
    <cellStyle name="Обычный 15 9 2 6 2" xfId="5831"/>
    <cellStyle name="Обычный 15 9 2 7" xfId="5832"/>
    <cellStyle name="Обычный 15 9 3" xfId="5833"/>
    <cellStyle name="Обычный 15 9 3 2" xfId="5834"/>
    <cellStyle name="Обычный 15 9 3 2 2" xfId="5835"/>
    <cellStyle name="Обычный 15 9 3 2 2 2" xfId="5836"/>
    <cellStyle name="Обычный 15 9 3 2 2 2 2" xfId="5837"/>
    <cellStyle name="Обычный 15 9 3 2 2 3" xfId="5838"/>
    <cellStyle name="Обычный 15 9 3 2 3" xfId="5839"/>
    <cellStyle name="Обычный 15 9 3 2 3 2" xfId="5840"/>
    <cellStyle name="Обычный 15 9 3 2 4" xfId="5841"/>
    <cellStyle name="Обычный 15 9 3 3" xfId="5842"/>
    <cellStyle name="Обычный 15 9 3 3 2" xfId="5843"/>
    <cellStyle name="Обычный 15 9 3 3 2 2" xfId="5844"/>
    <cellStyle name="Обычный 15 9 3 3 3" xfId="5845"/>
    <cellStyle name="Обычный 15 9 3 4" xfId="5846"/>
    <cellStyle name="Обычный 15 9 3 4 2" xfId="5847"/>
    <cellStyle name="Обычный 15 9 3 5" xfId="5848"/>
    <cellStyle name="Обычный 15 9 4" xfId="5849"/>
    <cellStyle name="Обычный 15 9 4 2" xfId="5850"/>
    <cellStyle name="Обычный 15 9 4 2 2" xfId="5851"/>
    <cellStyle name="Обычный 15 9 4 2 2 2" xfId="5852"/>
    <cellStyle name="Обычный 15 9 4 2 2 2 2" xfId="5853"/>
    <cellStyle name="Обычный 15 9 4 2 2 3" xfId="5854"/>
    <cellStyle name="Обычный 15 9 4 2 3" xfId="5855"/>
    <cellStyle name="Обычный 15 9 4 2 3 2" xfId="5856"/>
    <cellStyle name="Обычный 15 9 4 2 4" xfId="5857"/>
    <cellStyle name="Обычный 15 9 4 3" xfId="5858"/>
    <cellStyle name="Обычный 15 9 4 3 2" xfId="5859"/>
    <cellStyle name="Обычный 15 9 4 3 2 2" xfId="5860"/>
    <cellStyle name="Обычный 15 9 4 3 3" xfId="5861"/>
    <cellStyle name="Обычный 15 9 4 4" xfId="5862"/>
    <cellStyle name="Обычный 15 9 4 4 2" xfId="5863"/>
    <cellStyle name="Обычный 15 9 4 5" xfId="5864"/>
    <cellStyle name="Обычный 15 9 5" xfId="5865"/>
    <cellStyle name="Обычный 15 9 5 2" xfId="5866"/>
    <cellStyle name="Обычный 15 9 5 2 2" xfId="5867"/>
    <cellStyle name="Обычный 15 9 5 2 2 2" xfId="5868"/>
    <cellStyle name="Обычный 15 9 5 2 3" xfId="5869"/>
    <cellStyle name="Обычный 15 9 5 3" xfId="5870"/>
    <cellStyle name="Обычный 15 9 5 3 2" xfId="5871"/>
    <cellStyle name="Обычный 15 9 5 4" xfId="5872"/>
    <cellStyle name="Обычный 15 9 6" xfId="5873"/>
    <cellStyle name="Обычный 15 9 6 2" xfId="5874"/>
    <cellStyle name="Обычный 15 9 6 2 2" xfId="5875"/>
    <cellStyle name="Обычный 15 9 6 3" xfId="5876"/>
    <cellStyle name="Обычный 15 9 7" xfId="5877"/>
    <cellStyle name="Обычный 15 9 7 2" xfId="5878"/>
    <cellStyle name="Обычный 15 9 8" xfId="5879"/>
    <cellStyle name="Обычный 16" xfId="5880"/>
    <cellStyle name="Обычный 16 10" xfId="5881"/>
    <cellStyle name="Обычный 16 11" xfId="5882"/>
    <cellStyle name="Обычный 16 12" xfId="5883"/>
    <cellStyle name="Обычный 16 2" xfId="5884"/>
    <cellStyle name="Обычный 16 3" xfId="5885"/>
    <cellStyle name="Обычный 16 4" xfId="5886"/>
    <cellStyle name="Обычный 16 5" xfId="5887"/>
    <cellStyle name="Обычный 16 6" xfId="5888"/>
    <cellStyle name="Обычный 16 7" xfId="5889"/>
    <cellStyle name="Обычный 16 8" xfId="5890"/>
    <cellStyle name="Обычный 16 9" xfId="5891"/>
    <cellStyle name="Обычный 17" xfId="5892"/>
    <cellStyle name="Обычный 17 10" xfId="5893"/>
    <cellStyle name="Обычный 17 11" xfId="5894"/>
    <cellStyle name="Обычный 17 2" xfId="5895"/>
    <cellStyle name="Обычный 17 3" xfId="5896"/>
    <cellStyle name="Обычный 17 4" xfId="5897"/>
    <cellStyle name="Обычный 17 5" xfId="5898"/>
    <cellStyle name="Обычный 17 6" xfId="5899"/>
    <cellStyle name="Обычный 17 7" xfId="5900"/>
    <cellStyle name="Обычный 17 8" xfId="5901"/>
    <cellStyle name="Обычный 17 9" xfId="5902"/>
    <cellStyle name="Обычный 18" xfId="5903"/>
    <cellStyle name="Обычный 18 10" xfId="5904"/>
    <cellStyle name="Обычный 18 2" xfId="5905"/>
    <cellStyle name="Обычный 18 3" xfId="5906"/>
    <cellStyle name="Обычный 18 4" xfId="5907"/>
    <cellStyle name="Обычный 18 5" xfId="5908"/>
    <cellStyle name="Обычный 18 6" xfId="5909"/>
    <cellStyle name="Обычный 18 7" xfId="5910"/>
    <cellStyle name="Обычный 18 8" xfId="5911"/>
    <cellStyle name="Обычный 18 9" xfId="5912"/>
    <cellStyle name="Обычный 19" xfId="5913"/>
    <cellStyle name="Обычный 19 2" xfId="5914"/>
    <cellStyle name="Обычный 19 3" xfId="5915"/>
    <cellStyle name="Обычный 19 4" xfId="5916"/>
    <cellStyle name="Обычный 19 5" xfId="5917"/>
    <cellStyle name="Обычный 19 6" xfId="5918"/>
    <cellStyle name="Обычный 19 7" xfId="5919"/>
    <cellStyle name="Обычный 19 8" xfId="5920"/>
    <cellStyle name="Обычный 19 9" xfId="5921"/>
    <cellStyle name="Обычный 2" xfId="4"/>
    <cellStyle name="Обычный 2 10" xfId="5922"/>
    <cellStyle name="Обычный 2 11" xfId="5923"/>
    <cellStyle name="Обычный 2 12" xfId="5924"/>
    <cellStyle name="Обычный 2 13" xfId="5925"/>
    <cellStyle name="Обычный 2 14" xfId="5926"/>
    <cellStyle name="Обычный 2 15" xfId="5927"/>
    <cellStyle name="Обычный 2 16" xfId="5928"/>
    <cellStyle name="Обычный 2 17" xfId="5929"/>
    <cellStyle name="Обычный 2 18" xfId="5930"/>
    <cellStyle name="Обычный 2 19" xfId="5931"/>
    <cellStyle name="Обычный 2 2" xfId="5"/>
    <cellStyle name="Обычный 2 2 10" xfId="5932"/>
    <cellStyle name="Обычный 2 2 11" xfId="5933"/>
    <cellStyle name="Обычный 2 2 12" xfId="5934"/>
    <cellStyle name="Обычный 2 2 13" xfId="5935"/>
    <cellStyle name="Обычный 2 2 14" xfId="5936"/>
    <cellStyle name="Обычный 2 2 15" xfId="5937"/>
    <cellStyle name="Обычный 2 2 16" xfId="5938"/>
    <cellStyle name="Обычный 2 2 17" xfId="5939"/>
    <cellStyle name="Обычный 2 2 18" xfId="5940"/>
    <cellStyle name="Обычный 2 2 19" xfId="5941"/>
    <cellStyle name="Обычный 2 2 2" xfId="6"/>
    <cellStyle name="Обычный 2 2 2 10" xfId="5942"/>
    <cellStyle name="Обычный 2 2 2 11" xfId="5943"/>
    <cellStyle name="Обычный 2 2 2 12" xfId="5944"/>
    <cellStyle name="Обычный 2 2 2 13" xfId="5945"/>
    <cellStyle name="Обычный 2 2 2 14" xfId="5946"/>
    <cellStyle name="Обычный 2 2 2 15" xfId="5947"/>
    <cellStyle name="Обычный 2 2 2 16" xfId="5948"/>
    <cellStyle name="Обычный 2 2 2 17" xfId="5949"/>
    <cellStyle name="Обычный 2 2 2 18" xfId="5950"/>
    <cellStyle name="Обычный 2 2 2 2" xfId="7"/>
    <cellStyle name="Обычный 2 2 2 2 2" xfId="8"/>
    <cellStyle name="Обычный 2 2 2 2 2 2" xfId="9"/>
    <cellStyle name="Обычный 2 2 2 2 2 2 2" xfId="5951"/>
    <cellStyle name="Обычный 2 2 2 2 2 2 2 2" xfId="5952"/>
    <cellStyle name="Обычный 2 2 2 2 2 2 2 2 2" xfId="5953"/>
    <cellStyle name="Обычный 2 2 2 2 2 2 3" xfId="5954"/>
    <cellStyle name="Обычный 2 2 2 2 2 3" xfId="5955"/>
    <cellStyle name="Обычный 2 2 2 2 2 3 2" xfId="5956"/>
    <cellStyle name="Обычный 2 2 2 2 2_1 кв.2011 г. для Клочко" xfId="10"/>
    <cellStyle name="Обычный 2 2 2 2 3" xfId="5957"/>
    <cellStyle name="Обычный 2 2 2 2 4" xfId="5958"/>
    <cellStyle name="Обычный 2 2 2 2 4 2" xfId="5959"/>
    <cellStyle name="Обычный 2 2 2 2 4 2 2" xfId="5960"/>
    <cellStyle name="Обычный 2 2 2 2 5" xfId="5961"/>
    <cellStyle name="Обычный 2 2 2 2_1 кв.2011 г. для Клочко" xfId="11"/>
    <cellStyle name="Обычный 2 2 2 3" xfId="5962"/>
    <cellStyle name="Обычный 2 2 2 3 2" xfId="5963"/>
    <cellStyle name="Обычный 2 2 2 3 2 2" xfId="5964"/>
    <cellStyle name="Обычный 2 2 2 3 2 2 2" xfId="5965"/>
    <cellStyle name="Обычный 2 2 2 3 2 2 2 2" xfId="5966"/>
    <cellStyle name="Обычный 2 2 2 3 2 3" xfId="5967"/>
    <cellStyle name="Обычный 2 2 2 3 3" xfId="5968"/>
    <cellStyle name="Обычный 2 2 2 3 3 2" xfId="5969"/>
    <cellStyle name="Обычный 2 2 2 4" xfId="5970"/>
    <cellStyle name="Обычный 2 2 2 4 2" xfId="5971"/>
    <cellStyle name="Обычный 2 2 2 4 2 2" xfId="5972"/>
    <cellStyle name="Обычный 2 2 2 5" xfId="5973"/>
    <cellStyle name="Обычный 2 2 2 6" xfId="5974"/>
    <cellStyle name="Обычный 2 2 2 7" xfId="5975"/>
    <cellStyle name="Обычный 2 2 2 8" xfId="5976"/>
    <cellStyle name="Обычный 2 2 2 9" xfId="5977"/>
    <cellStyle name="Обычный 2 2 2_1 кв.2011 г. для Клочко" xfId="12"/>
    <cellStyle name="Обычный 2 2 20" xfId="5978"/>
    <cellStyle name="Обычный 2 2 21" xfId="5979"/>
    <cellStyle name="Обычный 2 2 22" xfId="5980"/>
    <cellStyle name="Обычный 2 2 23" xfId="5981"/>
    <cellStyle name="Обычный 2 2 24" xfId="5982"/>
    <cellStyle name="Обычный 2 2 25" xfId="5983"/>
    <cellStyle name="Обычный 2 2 26" xfId="5984"/>
    <cellStyle name="Обычный 2 2 27" xfId="5985"/>
    <cellStyle name="Обычный 2 2 28" xfId="5986"/>
    <cellStyle name="Обычный 2 2 29" xfId="5987"/>
    <cellStyle name="Обычный 2 2 3" xfId="5988"/>
    <cellStyle name="Обычный 2 2 30" xfId="5989"/>
    <cellStyle name="Обычный 2 2 31" xfId="5990"/>
    <cellStyle name="Обычный 2 2 32" xfId="5991"/>
    <cellStyle name="Обычный 2 2 33" xfId="5992"/>
    <cellStyle name="Обычный 2 2 34" xfId="5993"/>
    <cellStyle name="Обычный 2 2 35" xfId="5994"/>
    <cellStyle name="Обычный 2 2 36" xfId="5995"/>
    <cellStyle name="Обычный 2 2 37" xfId="5996"/>
    <cellStyle name="Обычный 2 2 38" xfId="5997"/>
    <cellStyle name="Обычный 2 2 39" xfId="5998"/>
    <cellStyle name="Обычный 2 2 4" xfId="5999"/>
    <cellStyle name="Обычный 2 2 40" xfId="6000"/>
    <cellStyle name="Обычный 2 2 41" xfId="6001"/>
    <cellStyle name="Обычный 2 2 42" xfId="6002"/>
    <cellStyle name="Обычный 2 2 43" xfId="6003"/>
    <cellStyle name="Обычный 2 2 44" xfId="6004"/>
    <cellStyle name="Обычный 2 2 44 2" xfId="6005"/>
    <cellStyle name="Обычный 2 2 44 2 2" xfId="6006"/>
    <cellStyle name="Обычный 2 2 44 2 2 2" xfId="6007"/>
    <cellStyle name="Обычный 2 2 44 2 2 2 2" xfId="6008"/>
    <cellStyle name="Обычный 2 2 44 2 3" xfId="6009"/>
    <cellStyle name="Обычный 2 2 44 3" xfId="6010"/>
    <cellStyle name="Обычный 2 2 44 3 2" xfId="6011"/>
    <cellStyle name="Обычный 2 2 45" xfId="6012"/>
    <cellStyle name="Обычный 2 2 46" xfId="6013"/>
    <cellStyle name="Обычный 2 2 46 2" xfId="6014"/>
    <cellStyle name="Обычный 2 2 46 2 2" xfId="6015"/>
    <cellStyle name="Обычный 2 2 47" xfId="6016"/>
    <cellStyle name="Обычный 2 2 48" xfId="6017"/>
    <cellStyle name="Обычный 2 2 5" xfId="6018"/>
    <cellStyle name="Обычный 2 2 6" xfId="6019"/>
    <cellStyle name="Обычный 2 2 7" xfId="6020"/>
    <cellStyle name="Обычный 2 2 8" xfId="6021"/>
    <cellStyle name="Обычный 2 2 9" xfId="6022"/>
    <cellStyle name="Обычный 2 2_1 кв.2011 г. для Клочко" xfId="13"/>
    <cellStyle name="Обычный 2 20" xfId="6023"/>
    <cellStyle name="Обычный 2 21" xfId="6024"/>
    <cellStyle name="Обычный 2 22" xfId="6025"/>
    <cellStyle name="Обычный 2 23" xfId="6026"/>
    <cellStyle name="Обычный 2 24" xfId="6027"/>
    <cellStyle name="Обычный 2 25" xfId="6028"/>
    <cellStyle name="Обычный 2 26" xfId="6029"/>
    <cellStyle name="Обычный 2 27" xfId="6030"/>
    <cellStyle name="Обычный 2 3" xfId="14"/>
    <cellStyle name="Обычный 2 3 2" xfId="6031"/>
    <cellStyle name="Обычный 2 4" xfId="6032"/>
    <cellStyle name="Обычный 2 5" xfId="6033"/>
    <cellStyle name="Обычный 2 6" xfId="6034"/>
    <cellStyle name="Обычный 2 7" xfId="6035"/>
    <cellStyle name="Обычный 2 8" xfId="6036"/>
    <cellStyle name="Обычный 2 9" xfId="6037"/>
    <cellStyle name="Обычный 2_1 кв.2011 г. для Клочко" xfId="15"/>
    <cellStyle name="Обычный 20" xfId="6038"/>
    <cellStyle name="Обычный 20 2" xfId="6039"/>
    <cellStyle name="Обычный 20 3" xfId="6040"/>
    <cellStyle name="Обычный 20 4" xfId="6041"/>
    <cellStyle name="Обычный 20 5" xfId="6042"/>
    <cellStyle name="Обычный 20 6" xfId="6043"/>
    <cellStyle name="Обычный 20 7" xfId="6044"/>
    <cellStyle name="Обычный 20 8" xfId="6045"/>
    <cellStyle name="Обычный 21" xfId="6046"/>
    <cellStyle name="Обычный 21 2" xfId="6047"/>
    <cellStyle name="Обычный 21 3" xfId="6048"/>
    <cellStyle name="Обычный 21 4" xfId="6049"/>
    <cellStyle name="Обычный 21 5" xfId="6050"/>
    <cellStyle name="Обычный 21 6" xfId="6051"/>
    <cellStyle name="Обычный 21 7" xfId="6052"/>
    <cellStyle name="Обычный 22" xfId="6053"/>
    <cellStyle name="Обычный 22 2" xfId="6054"/>
    <cellStyle name="Обычный 22 3" xfId="6055"/>
    <cellStyle name="Обычный 22 4" xfId="6056"/>
    <cellStyle name="Обычный 22 5" xfId="6057"/>
    <cellStyle name="Обычный 22 6" xfId="6058"/>
    <cellStyle name="Обычный 23" xfId="6059"/>
    <cellStyle name="Обычный 23 2" xfId="6060"/>
    <cellStyle name="Обычный 23 3" xfId="6061"/>
    <cellStyle name="Обычный 23 4" xfId="6062"/>
    <cellStyle name="Обычный 23 5" xfId="6063"/>
    <cellStyle name="Обычный 24" xfId="6064"/>
    <cellStyle name="Обычный 24 2" xfId="6065"/>
    <cellStyle name="Обычный 24 3" xfId="6066"/>
    <cellStyle name="Обычный 24 4" xfId="6067"/>
    <cellStyle name="Обычный 25" xfId="6068"/>
    <cellStyle name="Обычный 26" xfId="6069"/>
    <cellStyle name="Обычный 26 2" xfId="6070"/>
    <cellStyle name="Обычный 26 3" xfId="6071"/>
    <cellStyle name="Обычный 27" xfId="6072"/>
    <cellStyle name="Обычный 27 2" xfId="6073"/>
    <cellStyle name="Обычный 275" xfId="60476"/>
    <cellStyle name="Обычный 28" xfId="6074"/>
    <cellStyle name="Обычный 29" xfId="6075"/>
    <cellStyle name="Обычный 3" xfId="16"/>
    <cellStyle name="Обычный 3 10" xfId="6076"/>
    <cellStyle name="Обычный 3 10 10" xfId="6077"/>
    <cellStyle name="Обычный 3 10 10 2" xfId="6078"/>
    <cellStyle name="Обычный 3 10 10 2 2" xfId="6079"/>
    <cellStyle name="Обычный 3 10 10 2 2 2" xfId="6080"/>
    <cellStyle name="Обычный 3 10 10 2 2 2 2" xfId="6081"/>
    <cellStyle name="Обычный 3 10 10 2 2 2 2 2" xfId="6082"/>
    <cellStyle name="Обычный 3 10 10 2 2 2 2 2 2" xfId="6083"/>
    <cellStyle name="Обычный 3 10 10 2 2 2 2 3" xfId="6084"/>
    <cellStyle name="Обычный 3 10 10 2 2 2 3" xfId="6085"/>
    <cellStyle name="Обычный 3 10 10 2 2 2 3 2" xfId="6086"/>
    <cellStyle name="Обычный 3 10 10 2 2 2 4" xfId="6087"/>
    <cellStyle name="Обычный 3 10 10 2 2 3" xfId="6088"/>
    <cellStyle name="Обычный 3 10 10 2 2 3 2" xfId="6089"/>
    <cellStyle name="Обычный 3 10 10 2 2 3 2 2" xfId="6090"/>
    <cellStyle name="Обычный 3 10 10 2 2 3 3" xfId="6091"/>
    <cellStyle name="Обычный 3 10 10 2 2 4" xfId="6092"/>
    <cellStyle name="Обычный 3 10 10 2 2 4 2" xfId="6093"/>
    <cellStyle name="Обычный 3 10 10 2 2 5" xfId="6094"/>
    <cellStyle name="Обычный 3 10 10 2 3" xfId="6095"/>
    <cellStyle name="Обычный 3 10 10 2 3 2" xfId="6096"/>
    <cellStyle name="Обычный 3 10 10 2 3 2 2" xfId="6097"/>
    <cellStyle name="Обычный 3 10 10 2 3 2 2 2" xfId="6098"/>
    <cellStyle name="Обычный 3 10 10 2 3 2 2 2 2" xfId="6099"/>
    <cellStyle name="Обычный 3 10 10 2 3 2 2 3" xfId="6100"/>
    <cellStyle name="Обычный 3 10 10 2 3 2 3" xfId="6101"/>
    <cellStyle name="Обычный 3 10 10 2 3 2 3 2" xfId="6102"/>
    <cellStyle name="Обычный 3 10 10 2 3 2 4" xfId="6103"/>
    <cellStyle name="Обычный 3 10 10 2 3 3" xfId="6104"/>
    <cellStyle name="Обычный 3 10 10 2 3 3 2" xfId="6105"/>
    <cellStyle name="Обычный 3 10 10 2 3 3 2 2" xfId="6106"/>
    <cellStyle name="Обычный 3 10 10 2 3 3 3" xfId="6107"/>
    <cellStyle name="Обычный 3 10 10 2 3 4" xfId="6108"/>
    <cellStyle name="Обычный 3 10 10 2 3 4 2" xfId="6109"/>
    <cellStyle name="Обычный 3 10 10 2 3 5" xfId="6110"/>
    <cellStyle name="Обычный 3 10 10 2 4" xfId="6111"/>
    <cellStyle name="Обычный 3 10 10 2 4 2" xfId="6112"/>
    <cellStyle name="Обычный 3 10 10 2 4 2 2" xfId="6113"/>
    <cellStyle name="Обычный 3 10 10 2 4 2 2 2" xfId="6114"/>
    <cellStyle name="Обычный 3 10 10 2 4 2 3" xfId="6115"/>
    <cellStyle name="Обычный 3 10 10 2 4 3" xfId="6116"/>
    <cellStyle name="Обычный 3 10 10 2 4 3 2" xfId="6117"/>
    <cellStyle name="Обычный 3 10 10 2 4 4" xfId="6118"/>
    <cellStyle name="Обычный 3 10 10 2 5" xfId="6119"/>
    <cellStyle name="Обычный 3 10 10 2 5 2" xfId="6120"/>
    <cellStyle name="Обычный 3 10 10 2 5 2 2" xfId="6121"/>
    <cellStyle name="Обычный 3 10 10 2 5 3" xfId="6122"/>
    <cellStyle name="Обычный 3 10 10 2 6" xfId="6123"/>
    <cellStyle name="Обычный 3 10 10 2 6 2" xfId="6124"/>
    <cellStyle name="Обычный 3 10 10 2 7" xfId="6125"/>
    <cellStyle name="Обычный 3 10 10 3" xfId="6126"/>
    <cellStyle name="Обычный 3 10 10 3 2" xfId="6127"/>
    <cellStyle name="Обычный 3 10 10 3 2 2" xfId="6128"/>
    <cellStyle name="Обычный 3 10 10 3 2 2 2" xfId="6129"/>
    <cellStyle name="Обычный 3 10 10 3 2 2 2 2" xfId="6130"/>
    <cellStyle name="Обычный 3 10 10 3 2 2 3" xfId="6131"/>
    <cellStyle name="Обычный 3 10 10 3 2 3" xfId="6132"/>
    <cellStyle name="Обычный 3 10 10 3 2 3 2" xfId="6133"/>
    <cellStyle name="Обычный 3 10 10 3 2 4" xfId="6134"/>
    <cellStyle name="Обычный 3 10 10 3 3" xfId="6135"/>
    <cellStyle name="Обычный 3 10 10 3 3 2" xfId="6136"/>
    <cellStyle name="Обычный 3 10 10 3 3 2 2" xfId="6137"/>
    <cellStyle name="Обычный 3 10 10 3 3 3" xfId="6138"/>
    <cellStyle name="Обычный 3 10 10 3 4" xfId="6139"/>
    <cellStyle name="Обычный 3 10 10 3 4 2" xfId="6140"/>
    <cellStyle name="Обычный 3 10 10 3 5" xfId="6141"/>
    <cellStyle name="Обычный 3 10 10 4" xfId="6142"/>
    <cellStyle name="Обычный 3 10 10 4 2" xfId="6143"/>
    <cellStyle name="Обычный 3 10 10 4 2 2" xfId="6144"/>
    <cellStyle name="Обычный 3 10 10 4 2 2 2" xfId="6145"/>
    <cellStyle name="Обычный 3 10 10 4 2 2 2 2" xfId="6146"/>
    <cellStyle name="Обычный 3 10 10 4 2 2 3" xfId="6147"/>
    <cellStyle name="Обычный 3 10 10 4 2 3" xfId="6148"/>
    <cellStyle name="Обычный 3 10 10 4 2 3 2" xfId="6149"/>
    <cellStyle name="Обычный 3 10 10 4 2 4" xfId="6150"/>
    <cellStyle name="Обычный 3 10 10 4 3" xfId="6151"/>
    <cellStyle name="Обычный 3 10 10 4 3 2" xfId="6152"/>
    <cellStyle name="Обычный 3 10 10 4 3 2 2" xfId="6153"/>
    <cellStyle name="Обычный 3 10 10 4 3 3" xfId="6154"/>
    <cellStyle name="Обычный 3 10 10 4 4" xfId="6155"/>
    <cellStyle name="Обычный 3 10 10 4 4 2" xfId="6156"/>
    <cellStyle name="Обычный 3 10 10 4 5" xfId="6157"/>
    <cellStyle name="Обычный 3 10 10 5" xfId="6158"/>
    <cellStyle name="Обычный 3 10 10 5 2" xfId="6159"/>
    <cellStyle name="Обычный 3 10 10 5 2 2" xfId="6160"/>
    <cellStyle name="Обычный 3 10 10 5 2 2 2" xfId="6161"/>
    <cellStyle name="Обычный 3 10 10 5 2 3" xfId="6162"/>
    <cellStyle name="Обычный 3 10 10 5 3" xfId="6163"/>
    <cellStyle name="Обычный 3 10 10 5 3 2" xfId="6164"/>
    <cellStyle name="Обычный 3 10 10 5 4" xfId="6165"/>
    <cellStyle name="Обычный 3 10 10 6" xfId="6166"/>
    <cellStyle name="Обычный 3 10 10 6 2" xfId="6167"/>
    <cellStyle name="Обычный 3 10 10 6 2 2" xfId="6168"/>
    <cellStyle name="Обычный 3 10 10 6 3" xfId="6169"/>
    <cellStyle name="Обычный 3 10 10 7" xfId="6170"/>
    <cellStyle name="Обычный 3 10 10 7 2" xfId="6171"/>
    <cellStyle name="Обычный 3 10 10 8" xfId="6172"/>
    <cellStyle name="Обычный 3 10 11" xfId="6173"/>
    <cellStyle name="Обычный 3 10 11 2" xfId="6174"/>
    <cellStyle name="Обычный 3 10 11 2 2" xfId="6175"/>
    <cellStyle name="Обычный 3 10 11 2 2 2" xfId="6176"/>
    <cellStyle name="Обычный 3 10 11 2 2 2 2" xfId="6177"/>
    <cellStyle name="Обычный 3 10 11 2 2 2 2 2" xfId="6178"/>
    <cellStyle name="Обычный 3 10 11 2 2 2 2 2 2" xfId="6179"/>
    <cellStyle name="Обычный 3 10 11 2 2 2 2 3" xfId="6180"/>
    <cellStyle name="Обычный 3 10 11 2 2 2 3" xfId="6181"/>
    <cellStyle name="Обычный 3 10 11 2 2 2 3 2" xfId="6182"/>
    <cellStyle name="Обычный 3 10 11 2 2 2 4" xfId="6183"/>
    <cellStyle name="Обычный 3 10 11 2 2 3" xfId="6184"/>
    <cellStyle name="Обычный 3 10 11 2 2 3 2" xfId="6185"/>
    <cellStyle name="Обычный 3 10 11 2 2 3 2 2" xfId="6186"/>
    <cellStyle name="Обычный 3 10 11 2 2 3 3" xfId="6187"/>
    <cellStyle name="Обычный 3 10 11 2 2 4" xfId="6188"/>
    <cellStyle name="Обычный 3 10 11 2 2 4 2" xfId="6189"/>
    <cellStyle name="Обычный 3 10 11 2 2 5" xfId="6190"/>
    <cellStyle name="Обычный 3 10 11 2 3" xfId="6191"/>
    <cellStyle name="Обычный 3 10 11 2 3 2" xfId="6192"/>
    <cellStyle name="Обычный 3 10 11 2 3 2 2" xfId="6193"/>
    <cellStyle name="Обычный 3 10 11 2 3 2 2 2" xfId="6194"/>
    <cellStyle name="Обычный 3 10 11 2 3 2 2 2 2" xfId="6195"/>
    <cellStyle name="Обычный 3 10 11 2 3 2 2 3" xfId="6196"/>
    <cellStyle name="Обычный 3 10 11 2 3 2 3" xfId="6197"/>
    <cellStyle name="Обычный 3 10 11 2 3 2 3 2" xfId="6198"/>
    <cellStyle name="Обычный 3 10 11 2 3 2 4" xfId="6199"/>
    <cellStyle name="Обычный 3 10 11 2 3 3" xfId="6200"/>
    <cellStyle name="Обычный 3 10 11 2 3 3 2" xfId="6201"/>
    <cellStyle name="Обычный 3 10 11 2 3 3 2 2" xfId="6202"/>
    <cellStyle name="Обычный 3 10 11 2 3 3 3" xfId="6203"/>
    <cellStyle name="Обычный 3 10 11 2 3 4" xfId="6204"/>
    <cellStyle name="Обычный 3 10 11 2 3 4 2" xfId="6205"/>
    <cellStyle name="Обычный 3 10 11 2 3 5" xfId="6206"/>
    <cellStyle name="Обычный 3 10 11 2 4" xfId="6207"/>
    <cellStyle name="Обычный 3 10 11 2 4 2" xfId="6208"/>
    <cellStyle name="Обычный 3 10 11 2 4 2 2" xfId="6209"/>
    <cellStyle name="Обычный 3 10 11 2 4 2 2 2" xfId="6210"/>
    <cellStyle name="Обычный 3 10 11 2 4 2 3" xfId="6211"/>
    <cellStyle name="Обычный 3 10 11 2 4 3" xfId="6212"/>
    <cellStyle name="Обычный 3 10 11 2 4 3 2" xfId="6213"/>
    <cellStyle name="Обычный 3 10 11 2 4 4" xfId="6214"/>
    <cellStyle name="Обычный 3 10 11 2 5" xfId="6215"/>
    <cellStyle name="Обычный 3 10 11 2 5 2" xfId="6216"/>
    <cellStyle name="Обычный 3 10 11 2 5 2 2" xfId="6217"/>
    <cellStyle name="Обычный 3 10 11 2 5 3" xfId="6218"/>
    <cellStyle name="Обычный 3 10 11 2 6" xfId="6219"/>
    <cellStyle name="Обычный 3 10 11 2 6 2" xfId="6220"/>
    <cellStyle name="Обычный 3 10 11 2 7" xfId="6221"/>
    <cellStyle name="Обычный 3 10 11 3" xfId="6222"/>
    <cellStyle name="Обычный 3 10 11 3 2" xfId="6223"/>
    <cellStyle name="Обычный 3 10 11 3 2 2" xfId="6224"/>
    <cellStyle name="Обычный 3 10 11 3 2 2 2" xfId="6225"/>
    <cellStyle name="Обычный 3 10 11 3 2 2 2 2" xfId="6226"/>
    <cellStyle name="Обычный 3 10 11 3 2 2 3" xfId="6227"/>
    <cellStyle name="Обычный 3 10 11 3 2 3" xfId="6228"/>
    <cellStyle name="Обычный 3 10 11 3 2 3 2" xfId="6229"/>
    <cellStyle name="Обычный 3 10 11 3 2 4" xfId="6230"/>
    <cellStyle name="Обычный 3 10 11 3 3" xfId="6231"/>
    <cellStyle name="Обычный 3 10 11 3 3 2" xfId="6232"/>
    <cellStyle name="Обычный 3 10 11 3 3 2 2" xfId="6233"/>
    <cellStyle name="Обычный 3 10 11 3 3 3" xfId="6234"/>
    <cellStyle name="Обычный 3 10 11 3 4" xfId="6235"/>
    <cellStyle name="Обычный 3 10 11 3 4 2" xfId="6236"/>
    <cellStyle name="Обычный 3 10 11 3 5" xfId="6237"/>
    <cellStyle name="Обычный 3 10 11 4" xfId="6238"/>
    <cellStyle name="Обычный 3 10 11 4 2" xfId="6239"/>
    <cellStyle name="Обычный 3 10 11 4 2 2" xfId="6240"/>
    <cellStyle name="Обычный 3 10 11 4 2 2 2" xfId="6241"/>
    <cellStyle name="Обычный 3 10 11 4 2 2 2 2" xfId="6242"/>
    <cellStyle name="Обычный 3 10 11 4 2 2 3" xfId="6243"/>
    <cellStyle name="Обычный 3 10 11 4 2 3" xfId="6244"/>
    <cellStyle name="Обычный 3 10 11 4 2 3 2" xfId="6245"/>
    <cellStyle name="Обычный 3 10 11 4 2 4" xfId="6246"/>
    <cellStyle name="Обычный 3 10 11 4 3" xfId="6247"/>
    <cellStyle name="Обычный 3 10 11 4 3 2" xfId="6248"/>
    <cellStyle name="Обычный 3 10 11 4 3 2 2" xfId="6249"/>
    <cellStyle name="Обычный 3 10 11 4 3 3" xfId="6250"/>
    <cellStyle name="Обычный 3 10 11 4 4" xfId="6251"/>
    <cellStyle name="Обычный 3 10 11 4 4 2" xfId="6252"/>
    <cellStyle name="Обычный 3 10 11 4 5" xfId="6253"/>
    <cellStyle name="Обычный 3 10 11 5" xfId="6254"/>
    <cellStyle name="Обычный 3 10 11 5 2" xfId="6255"/>
    <cellStyle name="Обычный 3 10 11 5 2 2" xfId="6256"/>
    <cellStyle name="Обычный 3 10 11 5 2 2 2" xfId="6257"/>
    <cellStyle name="Обычный 3 10 11 5 2 3" xfId="6258"/>
    <cellStyle name="Обычный 3 10 11 5 3" xfId="6259"/>
    <cellStyle name="Обычный 3 10 11 5 3 2" xfId="6260"/>
    <cellStyle name="Обычный 3 10 11 5 4" xfId="6261"/>
    <cellStyle name="Обычный 3 10 11 6" xfId="6262"/>
    <cellStyle name="Обычный 3 10 11 6 2" xfId="6263"/>
    <cellStyle name="Обычный 3 10 11 6 2 2" xfId="6264"/>
    <cellStyle name="Обычный 3 10 11 6 3" xfId="6265"/>
    <cellStyle name="Обычный 3 10 11 7" xfId="6266"/>
    <cellStyle name="Обычный 3 10 11 7 2" xfId="6267"/>
    <cellStyle name="Обычный 3 10 11 8" xfId="6268"/>
    <cellStyle name="Обычный 3 10 12" xfId="6269"/>
    <cellStyle name="Обычный 3 10 12 2" xfId="6270"/>
    <cellStyle name="Обычный 3 10 12 2 2" xfId="6271"/>
    <cellStyle name="Обычный 3 10 12 2 2 2" xfId="6272"/>
    <cellStyle name="Обычный 3 10 12 2 2 2 2" xfId="6273"/>
    <cellStyle name="Обычный 3 10 12 2 2 2 2 2" xfId="6274"/>
    <cellStyle name="Обычный 3 10 12 2 2 2 2 2 2" xfId="6275"/>
    <cellStyle name="Обычный 3 10 12 2 2 2 2 3" xfId="6276"/>
    <cellStyle name="Обычный 3 10 12 2 2 2 3" xfId="6277"/>
    <cellStyle name="Обычный 3 10 12 2 2 2 3 2" xfId="6278"/>
    <cellStyle name="Обычный 3 10 12 2 2 2 4" xfId="6279"/>
    <cellStyle name="Обычный 3 10 12 2 2 3" xfId="6280"/>
    <cellStyle name="Обычный 3 10 12 2 2 3 2" xfId="6281"/>
    <cellStyle name="Обычный 3 10 12 2 2 3 2 2" xfId="6282"/>
    <cellStyle name="Обычный 3 10 12 2 2 3 3" xfId="6283"/>
    <cellStyle name="Обычный 3 10 12 2 2 4" xfId="6284"/>
    <cellStyle name="Обычный 3 10 12 2 2 4 2" xfId="6285"/>
    <cellStyle name="Обычный 3 10 12 2 2 5" xfId="6286"/>
    <cellStyle name="Обычный 3 10 12 2 3" xfId="6287"/>
    <cellStyle name="Обычный 3 10 12 2 3 2" xfId="6288"/>
    <cellStyle name="Обычный 3 10 12 2 3 2 2" xfId="6289"/>
    <cellStyle name="Обычный 3 10 12 2 3 2 2 2" xfId="6290"/>
    <cellStyle name="Обычный 3 10 12 2 3 2 2 2 2" xfId="6291"/>
    <cellStyle name="Обычный 3 10 12 2 3 2 2 3" xfId="6292"/>
    <cellStyle name="Обычный 3 10 12 2 3 2 3" xfId="6293"/>
    <cellStyle name="Обычный 3 10 12 2 3 2 3 2" xfId="6294"/>
    <cellStyle name="Обычный 3 10 12 2 3 2 4" xfId="6295"/>
    <cellStyle name="Обычный 3 10 12 2 3 3" xfId="6296"/>
    <cellStyle name="Обычный 3 10 12 2 3 3 2" xfId="6297"/>
    <cellStyle name="Обычный 3 10 12 2 3 3 2 2" xfId="6298"/>
    <cellStyle name="Обычный 3 10 12 2 3 3 3" xfId="6299"/>
    <cellStyle name="Обычный 3 10 12 2 3 4" xfId="6300"/>
    <cellStyle name="Обычный 3 10 12 2 3 4 2" xfId="6301"/>
    <cellStyle name="Обычный 3 10 12 2 3 5" xfId="6302"/>
    <cellStyle name="Обычный 3 10 12 2 4" xfId="6303"/>
    <cellStyle name="Обычный 3 10 12 2 4 2" xfId="6304"/>
    <cellStyle name="Обычный 3 10 12 2 4 2 2" xfId="6305"/>
    <cellStyle name="Обычный 3 10 12 2 4 2 2 2" xfId="6306"/>
    <cellStyle name="Обычный 3 10 12 2 4 2 3" xfId="6307"/>
    <cellStyle name="Обычный 3 10 12 2 4 3" xfId="6308"/>
    <cellStyle name="Обычный 3 10 12 2 4 3 2" xfId="6309"/>
    <cellStyle name="Обычный 3 10 12 2 4 4" xfId="6310"/>
    <cellStyle name="Обычный 3 10 12 2 5" xfId="6311"/>
    <cellStyle name="Обычный 3 10 12 2 5 2" xfId="6312"/>
    <cellStyle name="Обычный 3 10 12 2 5 2 2" xfId="6313"/>
    <cellStyle name="Обычный 3 10 12 2 5 3" xfId="6314"/>
    <cellStyle name="Обычный 3 10 12 2 6" xfId="6315"/>
    <cellStyle name="Обычный 3 10 12 2 6 2" xfId="6316"/>
    <cellStyle name="Обычный 3 10 12 2 7" xfId="6317"/>
    <cellStyle name="Обычный 3 10 12 3" xfId="6318"/>
    <cellStyle name="Обычный 3 10 12 3 2" xfId="6319"/>
    <cellStyle name="Обычный 3 10 12 3 2 2" xfId="6320"/>
    <cellStyle name="Обычный 3 10 12 3 2 2 2" xfId="6321"/>
    <cellStyle name="Обычный 3 10 12 3 2 2 2 2" xfId="6322"/>
    <cellStyle name="Обычный 3 10 12 3 2 2 3" xfId="6323"/>
    <cellStyle name="Обычный 3 10 12 3 2 3" xfId="6324"/>
    <cellStyle name="Обычный 3 10 12 3 2 3 2" xfId="6325"/>
    <cellStyle name="Обычный 3 10 12 3 2 4" xfId="6326"/>
    <cellStyle name="Обычный 3 10 12 3 3" xfId="6327"/>
    <cellStyle name="Обычный 3 10 12 3 3 2" xfId="6328"/>
    <cellStyle name="Обычный 3 10 12 3 3 2 2" xfId="6329"/>
    <cellStyle name="Обычный 3 10 12 3 3 3" xfId="6330"/>
    <cellStyle name="Обычный 3 10 12 3 4" xfId="6331"/>
    <cellStyle name="Обычный 3 10 12 3 4 2" xfId="6332"/>
    <cellStyle name="Обычный 3 10 12 3 5" xfId="6333"/>
    <cellStyle name="Обычный 3 10 12 4" xfId="6334"/>
    <cellStyle name="Обычный 3 10 12 4 2" xfId="6335"/>
    <cellStyle name="Обычный 3 10 12 4 2 2" xfId="6336"/>
    <cellStyle name="Обычный 3 10 12 4 2 2 2" xfId="6337"/>
    <cellStyle name="Обычный 3 10 12 4 2 2 2 2" xfId="6338"/>
    <cellStyle name="Обычный 3 10 12 4 2 2 3" xfId="6339"/>
    <cellStyle name="Обычный 3 10 12 4 2 3" xfId="6340"/>
    <cellStyle name="Обычный 3 10 12 4 2 3 2" xfId="6341"/>
    <cellStyle name="Обычный 3 10 12 4 2 4" xfId="6342"/>
    <cellStyle name="Обычный 3 10 12 4 3" xfId="6343"/>
    <cellStyle name="Обычный 3 10 12 4 3 2" xfId="6344"/>
    <cellStyle name="Обычный 3 10 12 4 3 2 2" xfId="6345"/>
    <cellStyle name="Обычный 3 10 12 4 3 3" xfId="6346"/>
    <cellStyle name="Обычный 3 10 12 4 4" xfId="6347"/>
    <cellStyle name="Обычный 3 10 12 4 4 2" xfId="6348"/>
    <cellStyle name="Обычный 3 10 12 4 5" xfId="6349"/>
    <cellStyle name="Обычный 3 10 12 5" xfId="6350"/>
    <cellStyle name="Обычный 3 10 12 5 2" xfId="6351"/>
    <cellStyle name="Обычный 3 10 12 5 2 2" xfId="6352"/>
    <cellStyle name="Обычный 3 10 12 5 2 2 2" xfId="6353"/>
    <cellStyle name="Обычный 3 10 12 5 2 3" xfId="6354"/>
    <cellStyle name="Обычный 3 10 12 5 3" xfId="6355"/>
    <cellStyle name="Обычный 3 10 12 5 3 2" xfId="6356"/>
    <cellStyle name="Обычный 3 10 12 5 4" xfId="6357"/>
    <cellStyle name="Обычный 3 10 12 6" xfId="6358"/>
    <cellStyle name="Обычный 3 10 12 6 2" xfId="6359"/>
    <cellStyle name="Обычный 3 10 12 6 2 2" xfId="6360"/>
    <cellStyle name="Обычный 3 10 12 6 3" xfId="6361"/>
    <cellStyle name="Обычный 3 10 12 7" xfId="6362"/>
    <cellStyle name="Обычный 3 10 12 7 2" xfId="6363"/>
    <cellStyle name="Обычный 3 10 12 8" xfId="6364"/>
    <cellStyle name="Обычный 3 10 13" xfId="6365"/>
    <cellStyle name="Обычный 3 10 13 2" xfId="6366"/>
    <cellStyle name="Обычный 3 10 13 2 2" xfId="6367"/>
    <cellStyle name="Обычный 3 10 13 2 2 2" xfId="6368"/>
    <cellStyle name="Обычный 3 10 13 2 2 2 2" xfId="6369"/>
    <cellStyle name="Обычный 3 10 13 2 2 2 2 2" xfId="6370"/>
    <cellStyle name="Обычный 3 10 13 2 2 2 2 2 2" xfId="6371"/>
    <cellStyle name="Обычный 3 10 13 2 2 2 2 3" xfId="6372"/>
    <cellStyle name="Обычный 3 10 13 2 2 2 3" xfId="6373"/>
    <cellStyle name="Обычный 3 10 13 2 2 2 3 2" xfId="6374"/>
    <cellStyle name="Обычный 3 10 13 2 2 2 4" xfId="6375"/>
    <cellStyle name="Обычный 3 10 13 2 2 3" xfId="6376"/>
    <cellStyle name="Обычный 3 10 13 2 2 3 2" xfId="6377"/>
    <cellStyle name="Обычный 3 10 13 2 2 3 2 2" xfId="6378"/>
    <cellStyle name="Обычный 3 10 13 2 2 3 3" xfId="6379"/>
    <cellStyle name="Обычный 3 10 13 2 2 4" xfId="6380"/>
    <cellStyle name="Обычный 3 10 13 2 2 4 2" xfId="6381"/>
    <cellStyle name="Обычный 3 10 13 2 2 5" xfId="6382"/>
    <cellStyle name="Обычный 3 10 13 2 3" xfId="6383"/>
    <cellStyle name="Обычный 3 10 13 2 3 2" xfId="6384"/>
    <cellStyle name="Обычный 3 10 13 2 3 2 2" xfId="6385"/>
    <cellStyle name="Обычный 3 10 13 2 3 2 2 2" xfId="6386"/>
    <cellStyle name="Обычный 3 10 13 2 3 2 2 2 2" xfId="6387"/>
    <cellStyle name="Обычный 3 10 13 2 3 2 2 3" xfId="6388"/>
    <cellStyle name="Обычный 3 10 13 2 3 2 3" xfId="6389"/>
    <cellStyle name="Обычный 3 10 13 2 3 2 3 2" xfId="6390"/>
    <cellStyle name="Обычный 3 10 13 2 3 2 4" xfId="6391"/>
    <cellStyle name="Обычный 3 10 13 2 3 3" xfId="6392"/>
    <cellStyle name="Обычный 3 10 13 2 3 3 2" xfId="6393"/>
    <cellStyle name="Обычный 3 10 13 2 3 3 2 2" xfId="6394"/>
    <cellStyle name="Обычный 3 10 13 2 3 3 3" xfId="6395"/>
    <cellStyle name="Обычный 3 10 13 2 3 4" xfId="6396"/>
    <cellStyle name="Обычный 3 10 13 2 3 4 2" xfId="6397"/>
    <cellStyle name="Обычный 3 10 13 2 3 5" xfId="6398"/>
    <cellStyle name="Обычный 3 10 13 2 4" xfId="6399"/>
    <cellStyle name="Обычный 3 10 13 2 4 2" xfId="6400"/>
    <cellStyle name="Обычный 3 10 13 2 4 2 2" xfId="6401"/>
    <cellStyle name="Обычный 3 10 13 2 4 2 2 2" xfId="6402"/>
    <cellStyle name="Обычный 3 10 13 2 4 2 3" xfId="6403"/>
    <cellStyle name="Обычный 3 10 13 2 4 3" xfId="6404"/>
    <cellStyle name="Обычный 3 10 13 2 4 3 2" xfId="6405"/>
    <cellStyle name="Обычный 3 10 13 2 4 4" xfId="6406"/>
    <cellStyle name="Обычный 3 10 13 2 5" xfId="6407"/>
    <cellStyle name="Обычный 3 10 13 2 5 2" xfId="6408"/>
    <cellStyle name="Обычный 3 10 13 2 5 2 2" xfId="6409"/>
    <cellStyle name="Обычный 3 10 13 2 5 3" xfId="6410"/>
    <cellStyle name="Обычный 3 10 13 2 6" xfId="6411"/>
    <cellStyle name="Обычный 3 10 13 2 6 2" xfId="6412"/>
    <cellStyle name="Обычный 3 10 13 2 7" xfId="6413"/>
    <cellStyle name="Обычный 3 10 13 3" xfId="6414"/>
    <cellStyle name="Обычный 3 10 13 3 2" xfId="6415"/>
    <cellStyle name="Обычный 3 10 13 3 2 2" xfId="6416"/>
    <cellStyle name="Обычный 3 10 13 3 2 2 2" xfId="6417"/>
    <cellStyle name="Обычный 3 10 13 3 2 2 2 2" xfId="6418"/>
    <cellStyle name="Обычный 3 10 13 3 2 2 3" xfId="6419"/>
    <cellStyle name="Обычный 3 10 13 3 2 3" xfId="6420"/>
    <cellStyle name="Обычный 3 10 13 3 2 3 2" xfId="6421"/>
    <cellStyle name="Обычный 3 10 13 3 2 4" xfId="6422"/>
    <cellStyle name="Обычный 3 10 13 3 3" xfId="6423"/>
    <cellStyle name="Обычный 3 10 13 3 3 2" xfId="6424"/>
    <cellStyle name="Обычный 3 10 13 3 3 2 2" xfId="6425"/>
    <cellStyle name="Обычный 3 10 13 3 3 3" xfId="6426"/>
    <cellStyle name="Обычный 3 10 13 3 4" xfId="6427"/>
    <cellStyle name="Обычный 3 10 13 3 4 2" xfId="6428"/>
    <cellStyle name="Обычный 3 10 13 3 5" xfId="6429"/>
    <cellStyle name="Обычный 3 10 13 4" xfId="6430"/>
    <cellStyle name="Обычный 3 10 13 4 2" xfId="6431"/>
    <cellStyle name="Обычный 3 10 13 4 2 2" xfId="6432"/>
    <cellStyle name="Обычный 3 10 13 4 2 2 2" xfId="6433"/>
    <cellStyle name="Обычный 3 10 13 4 2 2 2 2" xfId="6434"/>
    <cellStyle name="Обычный 3 10 13 4 2 2 3" xfId="6435"/>
    <cellStyle name="Обычный 3 10 13 4 2 3" xfId="6436"/>
    <cellStyle name="Обычный 3 10 13 4 2 3 2" xfId="6437"/>
    <cellStyle name="Обычный 3 10 13 4 2 4" xfId="6438"/>
    <cellStyle name="Обычный 3 10 13 4 3" xfId="6439"/>
    <cellStyle name="Обычный 3 10 13 4 3 2" xfId="6440"/>
    <cellStyle name="Обычный 3 10 13 4 3 2 2" xfId="6441"/>
    <cellStyle name="Обычный 3 10 13 4 3 3" xfId="6442"/>
    <cellStyle name="Обычный 3 10 13 4 4" xfId="6443"/>
    <cellStyle name="Обычный 3 10 13 4 4 2" xfId="6444"/>
    <cellStyle name="Обычный 3 10 13 4 5" xfId="6445"/>
    <cellStyle name="Обычный 3 10 13 5" xfId="6446"/>
    <cellStyle name="Обычный 3 10 13 5 2" xfId="6447"/>
    <cellStyle name="Обычный 3 10 13 5 2 2" xfId="6448"/>
    <cellStyle name="Обычный 3 10 13 5 2 2 2" xfId="6449"/>
    <cellStyle name="Обычный 3 10 13 5 2 3" xfId="6450"/>
    <cellStyle name="Обычный 3 10 13 5 3" xfId="6451"/>
    <cellStyle name="Обычный 3 10 13 5 3 2" xfId="6452"/>
    <cellStyle name="Обычный 3 10 13 5 4" xfId="6453"/>
    <cellStyle name="Обычный 3 10 13 6" xfId="6454"/>
    <cellStyle name="Обычный 3 10 13 6 2" xfId="6455"/>
    <cellStyle name="Обычный 3 10 13 6 2 2" xfId="6456"/>
    <cellStyle name="Обычный 3 10 13 6 3" xfId="6457"/>
    <cellStyle name="Обычный 3 10 13 7" xfId="6458"/>
    <cellStyle name="Обычный 3 10 13 7 2" xfId="6459"/>
    <cellStyle name="Обычный 3 10 13 8" xfId="6460"/>
    <cellStyle name="Обычный 3 10 14" xfId="6461"/>
    <cellStyle name="Обычный 3 10 14 2" xfId="6462"/>
    <cellStyle name="Обычный 3 10 14 2 2" xfId="6463"/>
    <cellStyle name="Обычный 3 10 14 2 2 2" xfId="6464"/>
    <cellStyle name="Обычный 3 10 14 2 2 2 2" xfId="6465"/>
    <cellStyle name="Обычный 3 10 14 2 2 2 2 2" xfId="6466"/>
    <cellStyle name="Обычный 3 10 14 2 2 2 2 2 2" xfId="6467"/>
    <cellStyle name="Обычный 3 10 14 2 2 2 2 3" xfId="6468"/>
    <cellStyle name="Обычный 3 10 14 2 2 2 3" xfId="6469"/>
    <cellStyle name="Обычный 3 10 14 2 2 2 3 2" xfId="6470"/>
    <cellStyle name="Обычный 3 10 14 2 2 2 4" xfId="6471"/>
    <cellStyle name="Обычный 3 10 14 2 2 3" xfId="6472"/>
    <cellStyle name="Обычный 3 10 14 2 2 3 2" xfId="6473"/>
    <cellStyle name="Обычный 3 10 14 2 2 3 2 2" xfId="6474"/>
    <cellStyle name="Обычный 3 10 14 2 2 3 3" xfId="6475"/>
    <cellStyle name="Обычный 3 10 14 2 2 4" xfId="6476"/>
    <cellStyle name="Обычный 3 10 14 2 2 4 2" xfId="6477"/>
    <cellStyle name="Обычный 3 10 14 2 2 5" xfId="6478"/>
    <cellStyle name="Обычный 3 10 14 2 3" xfId="6479"/>
    <cellStyle name="Обычный 3 10 14 2 3 2" xfId="6480"/>
    <cellStyle name="Обычный 3 10 14 2 3 2 2" xfId="6481"/>
    <cellStyle name="Обычный 3 10 14 2 3 2 2 2" xfId="6482"/>
    <cellStyle name="Обычный 3 10 14 2 3 2 2 2 2" xfId="6483"/>
    <cellStyle name="Обычный 3 10 14 2 3 2 2 3" xfId="6484"/>
    <cellStyle name="Обычный 3 10 14 2 3 2 3" xfId="6485"/>
    <cellStyle name="Обычный 3 10 14 2 3 2 3 2" xfId="6486"/>
    <cellStyle name="Обычный 3 10 14 2 3 2 4" xfId="6487"/>
    <cellStyle name="Обычный 3 10 14 2 3 3" xfId="6488"/>
    <cellStyle name="Обычный 3 10 14 2 3 3 2" xfId="6489"/>
    <cellStyle name="Обычный 3 10 14 2 3 3 2 2" xfId="6490"/>
    <cellStyle name="Обычный 3 10 14 2 3 3 3" xfId="6491"/>
    <cellStyle name="Обычный 3 10 14 2 3 4" xfId="6492"/>
    <cellStyle name="Обычный 3 10 14 2 3 4 2" xfId="6493"/>
    <cellStyle name="Обычный 3 10 14 2 3 5" xfId="6494"/>
    <cellStyle name="Обычный 3 10 14 2 4" xfId="6495"/>
    <cellStyle name="Обычный 3 10 14 2 4 2" xfId="6496"/>
    <cellStyle name="Обычный 3 10 14 2 4 2 2" xfId="6497"/>
    <cellStyle name="Обычный 3 10 14 2 4 2 2 2" xfId="6498"/>
    <cellStyle name="Обычный 3 10 14 2 4 2 3" xfId="6499"/>
    <cellStyle name="Обычный 3 10 14 2 4 3" xfId="6500"/>
    <cellStyle name="Обычный 3 10 14 2 4 3 2" xfId="6501"/>
    <cellStyle name="Обычный 3 10 14 2 4 4" xfId="6502"/>
    <cellStyle name="Обычный 3 10 14 2 5" xfId="6503"/>
    <cellStyle name="Обычный 3 10 14 2 5 2" xfId="6504"/>
    <cellStyle name="Обычный 3 10 14 2 5 2 2" xfId="6505"/>
    <cellStyle name="Обычный 3 10 14 2 5 3" xfId="6506"/>
    <cellStyle name="Обычный 3 10 14 2 6" xfId="6507"/>
    <cellStyle name="Обычный 3 10 14 2 6 2" xfId="6508"/>
    <cellStyle name="Обычный 3 10 14 2 7" xfId="6509"/>
    <cellStyle name="Обычный 3 10 14 3" xfId="6510"/>
    <cellStyle name="Обычный 3 10 14 3 2" xfId="6511"/>
    <cellStyle name="Обычный 3 10 14 3 2 2" xfId="6512"/>
    <cellStyle name="Обычный 3 10 14 3 2 2 2" xfId="6513"/>
    <cellStyle name="Обычный 3 10 14 3 2 2 2 2" xfId="6514"/>
    <cellStyle name="Обычный 3 10 14 3 2 2 3" xfId="6515"/>
    <cellStyle name="Обычный 3 10 14 3 2 3" xfId="6516"/>
    <cellStyle name="Обычный 3 10 14 3 2 3 2" xfId="6517"/>
    <cellStyle name="Обычный 3 10 14 3 2 4" xfId="6518"/>
    <cellStyle name="Обычный 3 10 14 3 3" xfId="6519"/>
    <cellStyle name="Обычный 3 10 14 3 3 2" xfId="6520"/>
    <cellStyle name="Обычный 3 10 14 3 3 2 2" xfId="6521"/>
    <cellStyle name="Обычный 3 10 14 3 3 3" xfId="6522"/>
    <cellStyle name="Обычный 3 10 14 3 4" xfId="6523"/>
    <cellStyle name="Обычный 3 10 14 3 4 2" xfId="6524"/>
    <cellStyle name="Обычный 3 10 14 3 5" xfId="6525"/>
    <cellStyle name="Обычный 3 10 14 4" xfId="6526"/>
    <cellStyle name="Обычный 3 10 14 4 2" xfId="6527"/>
    <cellStyle name="Обычный 3 10 14 4 2 2" xfId="6528"/>
    <cellStyle name="Обычный 3 10 14 4 2 2 2" xfId="6529"/>
    <cellStyle name="Обычный 3 10 14 4 2 2 2 2" xfId="6530"/>
    <cellStyle name="Обычный 3 10 14 4 2 2 3" xfId="6531"/>
    <cellStyle name="Обычный 3 10 14 4 2 3" xfId="6532"/>
    <cellStyle name="Обычный 3 10 14 4 2 3 2" xfId="6533"/>
    <cellStyle name="Обычный 3 10 14 4 2 4" xfId="6534"/>
    <cellStyle name="Обычный 3 10 14 4 3" xfId="6535"/>
    <cellStyle name="Обычный 3 10 14 4 3 2" xfId="6536"/>
    <cellStyle name="Обычный 3 10 14 4 3 2 2" xfId="6537"/>
    <cellStyle name="Обычный 3 10 14 4 3 3" xfId="6538"/>
    <cellStyle name="Обычный 3 10 14 4 4" xfId="6539"/>
    <cellStyle name="Обычный 3 10 14 4 4 2" xfId="6540"/>
    <cellStyle name="Обычный 3 10 14 4 5" xfId="6541"/>
    <cellStyle name="Обычный 3 10 14 5" xfId="6542"/>
    <cellStyle name="Обычный 3 10 14 5 2" xfId="6543"/>
    <cellStyle name="Обычный 3 10 14 5 2 2" xfId="6544"/>
    <cellStyle name="Обычный 3 10 14 5 2 2 2" xfId="6545"/>
    <cellStyle name="Обычный 3 10 14 5 2 3" xfId="6546"/>
    <cellStyle name="Обычный 3 10 14 5 3" xfId="6547"/>
    <cellStyle name="Обычный 3 10 14 5 3 2" xfId="6548"/>
    <cellStyle name="Обычный 3 10 14 5 4" xfId="6549"/>
    <cellStyle name="Обычный 3 10 14 6" xfId="6550"/>
    <cellStyle name="Обычный 3 10 14 6 2" xfId="6551"/>
    <cellStyle name="Обычный 3 10 14 6 2 2" xfId="6552"/>
    <cellStyle name="Обычный 3 10 14 6 3" xfId="6553"/>
    <cellStyle name="Обычный 3 10 14 7" xfId="6554"/>
    <cellStyle name="Обычный 3 10 14 7 2" xfId="6555"/>
    <cellStyle name="Обычный 3 10 14 8" xfId="6556"/>
    <cellStyle name="Обычный 3 10 15" xfId="6557"/>
    <cellStyle name="Обычный 3 10 15 2" xfId="6558"/>
    <cellStyle name="Обычный 3 10 15 2 2" xfId="6559"/>
    <cellStyle name="Обычный 3 10 15 2 2 2" xfId="6560"/>
    <cellStyle name="Обычный 3 10 15 2 2 2 2" xfId="6561"/>
    <cellStyle name="Обычный 3 10 15 2 2 2 2 2" xfId="6562"/>
    <cellStyle name="Обычный 3 10 15 2 2 2 2 2 2" xfId="6563"/>
    <cellStyle name="Обычный 3 10 15 2 2 2 2 3" xfId="6564"/>
    <cellStyle name="Обычный 3 10 15 2 2 2 3" xfId="6565"/>
    <cellStyle name="Обычный 3 10 15 2 2 2 3 2" xfId="6566"/>
    <cellStyle name="Обычный 3 10 15 2 2 2 4" xfId="6567"/>
    <cellStyle name="Обычный 3 10 15 2 2 3" xfId="6568"/>
    <cellStyle name="Обычный 3 10 15 2 2 3 2" xfId="6569"/>
    <cellStyle name="Обычный 3 10 15 2 2 3 2 2" xfId="6570"/>
    <cellStyle name="Обычный 3 10 15 2 2 3 3" xfId="6571"/>
    <cellStyle name="Обычный 3 10 15 2 2 4" xfId="6572"/>
    <cellStyle name="Обычный 3 10 15 2 2 4 2" xfId="6573"/>
    <cellStyle name="Обычный 3 10 15 2 2 5" xfId="6574"/>
    <cellStyle name="Обычный 3 10 15 2 3" xfId="6575"/>
    <cellStyle name="Обычный 3 10 15 2 3 2" xfId="6576"/>
    <cellStyle name="Обычный 3 10 15 2 3 2 2" xfId="6577"/>
    <cellStyle name="Обычный 3 10 15 2 3 2 2 2" xfId="6578"/>
    <cellStyle name="Обычный 3 10 15 2 3 2 2 2 2" xfId="6579"/>
    <cellStyle name="Обычный 3 10 15 2 3 2 2 3" xfId="6580"/>
    <cellStyle name="Обычный 3 10 15 2 3 2 3" xfId="6581"/>
    <cellStyle name="Обычный 3 10 15 2 3 2 3 2" xfId="6582"/>
    <cellStyle name="Обычный 3 10 15 2 3 2 4" xfId="6583"/>
    <cellStyle name="Обычный 3 10 15 2 3 3" xfId="6584"/>
    <cellStyle name="Обычный 3 10 15 2 3 3 2" xfId="6585"/>
    <cellStyle name="Обычный 3 10 15 2 3 3 2 2" xfId="6586"/>
    <cellStyle name="Обычный 3 10 15 2 3 3 3" xfId="6587"/>
    <cellStyle name="Обычный 3 10 15 2 3 4" xfId="6588"/>
    <cellStyle name="Обычный 3 10 15 2 3 4 2" xfId="6589"/>
    <cellStyle name="Обычный 3 10 15 2 3 5" xfId="6590"/>
    <cellStyle name="Обычный 3 10 15 2 4" xfId="6591"/>
    <cellStyle name="Обычный 3 10 15 2 4 2" xfId="6592"/>
    <cellStyle name="Обычный 3 10 15 2 4 2 2" xfId="6593"/>
    <cellStyle name="Обычный 3 10 15 2 4 2 2 2" xfId="6594"/>
    <cellStyle name="Обычный 3 10 15 2 4 2 3" xfId="6595"/>
    <cellStyle name="Обычный 3 10 15 2 4 3" xfId="6596"/>
    <cellStyle name="Обычный 3 10 15 2 4 3 2" xfId="6597"/>
    <cellStyle name="Обычный 3 10 15 2 4 4" xfId="6598"/>
    <cellStyle name="Обычный 3 10 15 2 5" xfId="6599"/>
    <cellStyle name="Обычный 3 10 15 2 5 2" xfId="6600"/>
    <cellStyle name="Обычный 3 10 15 2 5 2 2" xfId="6601"/>
    <cellStyle name="Обычный 3 10 15 2 5 3" xfId="6602"/>
    <cellStyle name="Обычный 3 10 15 2 6" xfId="6603"/>
    <cellStyle name="Обычный 3 10 15 2 6 2" xfId="6604"/>
    <cellStyle name="Обычный 3 10 15 2 7" xfId="6605"/>
    <cellStyle name="Обычный 3 10 15 3" xfId="6606"/>
    <cellStyle name="Обычный 3 10 15 3 2" xfId="6607"/>
    <cellStyle name="Обычный 3 10 15 3 2 2" xfId="6608"/>
    <cellStyle name="Обычный 3 10 15 3 2 2 2" xfId="6609"/>
    <cellStyle name="Обычный 3 10 15 3 2 2 2 2" xfId="6610"/>
    <cellStyle name="Обычный 3 10 15 3 2 2 3" xfId="6611"/>
    <cellStyle name="Обычный 3 10 15 3 2 3" xfId="6612"/>
    <cellStyle name="Обычный 3 10 15 3 2 3 2" xfId="6613"/>
    <cellStyle name="Обычный 3 10 15 3 2 4" xfId="6614"/>
    <cellStyle name="Обычный 3 10 15 3 3" xfId="6615"/>
    <cellStyle name="Обычный 3 10 15 3 3 2" xfId="6616"/>
    <cellStyle name="Обычный 3 10 15 3 3 2 2" xfId="6617"/>
    <cellStyle name="Обычный 3 10 15 3 3 3" xfId="6618"/>
    <cellStyle name="Обычный 3 10 15 3 4" xfId="6619"/>
    <cellStyle name="Обычный 3 10 15 3 4 2" xfId="6620"/>
    <cellStyle name="Обычный 3 10 15 3 5" xfId="6621"/>
    <cellStyle name="Обычный 3 10 15 4" xfId="6622"/>
    <cellStyle name="Обычный 3 10 15 4 2" xfId="6623"/>
    <cellStyle name="Обычный 3 10 15 4 2 2" xfId="6624"/>
    <cellStyle name="Обычный 3 10 15 4 2 2 2" xfId="6625"/>
    <cellStyle name="Обычный 3 10 15 4 2 2 2 2" xfId="6626"/>
    <cellStyle name="Обычный 3 10 15 4 2 2 3" xfId="6627"/>
    <cellStyle name="Обычный 3 10 15 4 2 3" xfId="6628"/>
    <cellStyle name="Обычный 3 10 15 4 2 3 2" xfId="6629"/>
    <cellStyle name="Обычный 3 10 15 4 2 4" xfId="6630"/>
    <cellStyle name="Обычный 3 10 15 4 3" xfId="6631"/>
    <cellStyle name="Обычный 3 10 15 4 3 2" xfId="6632"/>
    <cellStyle name="Обычный 3 10 15 4 3 2 2" xfId="6633"/>
    <cellStyle name="Обычный 3 10 15 4 3 3" xfId="6634"/>
    <cellStyle name="Обычный 3 10 15 4 4" xfId="6635"/>
    <cellStyle name="Обычный 3 10 15 4 4 2" xfId="6636"/>
    <cellStyle name="Обычный 3 10 15 4 5" xfId="6637"/>
    <cellStyle name="Обычный 3 10 15 5" xfId="6638"/>
    <cellStyle name="Обычный 3 10 15 5 2" xfId="6639"/>
    <cellStyle name="Обычный 3 10 15 5 2 2" xfId="6640"/>
    <cellStyle name="Обычный 3 10 15 5 2 2 2" xfId="6641"/>
    <cellStyle name="Обычный 3 10 15 5 2 3" xfId="6642"/>
    <cellStyle name="Обычный 3 10 15 5 3" xfId="6643"/>
    <cellStyle name="Обычный 3 10 15 5 3 2" xfId="6644"/>
    <cellStyle name="Обычный 3 10 15 5 4" xfId="6645"/>
    <cellStyle name="Обычный 3 10 15 6" xfId="6646"/>
    <cellStyle name="Обычный 3 10 15 6 2" xfId="6647"/>
    <cellStyle name="Обычный 3 10 15 6 2 2" xfId="6648"/>
    <cellStyle name="Обычный 3 10 15 6 3" xfId="6649"/>
    <cellStyle name="Обычный 3 10 15 7" xfId="6650"/>
    <cellStyle name="Обычный 3 10 15 7 2" xfId="6651"/>
    <cellStyle name="Обычный 3 10 15 8" xfId="6652"/>
    <cellStyle name="Обычный 3 10 16" xfId="6653"/>
    <cellStyle name="Обычный 3 10 16 2" xfId="6654"/>
    <cellStyle name="Обычный 3 10 16 2 2" xfId="6655"/>
    <cellStyle name="Обычный 3 10 16 2 2 2" xfId="6656"/>
    <cellStyle name="Обычный 3 10 16 2 2 2 2" xfId="6657"/>
    <cellStyle name="Обычный 3 10 16 2 2 2 2 2" xfId="6658"/>
    <cellStyle name="Обычный 3 10 16 2 2 2 2 2 2" xfId="6659"/>
    <cellStyle name="Обычный 3 10 16 2 2 2 2 3" xfId="6660"/>
    <cellStyle name="Обычный 3 10 16 2 2 2 3" xfId="6661"/>
    <cellStyle name="Обычный 3 10 16 2 2 2 3 2" xfId="6662"/>
    <cellStyle name="Обычный 3 10 16 2 2 2 4" xfId="6663"/>
    <cellStyle name="Обычный 3 10 16 2 2 3" xfId="6664"/>
    <cellStyle name="Обычный 3 10 16 2 2 3 2" xfId="6665"/>
    <cellStyle name="Обычный 3 10 16 2 2 3 2 2" xfId="6666"/>
    <cellStyle name="Обычный 3 10 16 2 2 3 3" xfId="6667"/>
    <cellStyle name="Обычный 3 10 16 2 2 4" xfId="6668"/>
    <cellStyle name="Обычный 3 10 16 2 2 4 2" xfId="6669"/>
    <cellStyle name="Обычный 3 10 16 2 2 5" xfId="6670"/>
    <cellStyle name="Обычный 3 10 16 2 3" xfId="6671"/>
    <cellStyle name="Обычный 3 10 16 2 3 2" xfId="6672"/>
    <cellStyle name="Обычный 3 10 16 2 3 2 2" xfId="6673"/>
    <cellStyle name="Обычный 3 10 16 2 3 2 2 2" xfId="6674"/>
    <cellStyle name="Обычный 3 10 16 2 3 2 2 2 2" xfId="6675"/>
    <cellStyle name="Обычный 3 10 16 2 3 2 2 3" xfId="6676"/>
    <cellStyle name="Обычный 3 10 16 2 3 2 3" xfId="6677"/>
    <cellStyle name="Обычный 3 10 16 2 3 2 3 2" xfId="6678"/>
    <cellStyle name="Обычный 3 10 16 2 3 2 4" xfId="6679"/>
    <cellStyle name="Обычный 3 10 16 2 3 3" xfId="6680"/>
    <cellStyle name="Обычный 3 10 16 2 3 3 2" xfId="6681"/>
    <cellStyle name="Обычный 3 10 16 2 3 3 2 2" xfId="6682"/>
    <cellStyle name="Обычный 3 10 16 2 3 3 3" xfId="6683"/>
    <cellStyle name="Обычный 3 10 16 2 3 4" xfId="6684"/>
    <cellStyle name="Обычный 3 10 16 2 3 4 2" xfId="6685"/>
    <cellStyle name="Обычный 3 10 16 2 3 5" xfId="6686"/>
    <cellStyle name="Обычный 3 10 16 2 4" xfId="6687"/>
    <cellStyle name="Обычный 3 10 16 2 4 2" xfId="6688"/>
    <cellStyle name="Обычный 3 10 16 2 4 2 2" xfId="6689"/>
    <cellStyle name="Обычный 3 10 16 2 4 2 2 2" xfId="6690"/>
    <cellStyle name="Обычный 3 10 16 2 4 2 3" xfId="6691"/>
    <cellStyle name="Обычный 3 10 16 2 4 3" xfId="6692"/>
    <cellStyle name="Обычный 3 10 16 2 4 3 2" xfId="6693"/>
    <cellStyle name="Обычный 3 10 16 2 4 4" xfId="6694"/>
    <cellStyle name="Обычный 3 10 16 2 5" xfId="6695"/>
    <cellStyle name="Обычный 3 10 16 2 5 2" xfId="6696"/>
    <cellStyle name="Обычный 3 10 16 2 5 2 2" xfId="6697"/>
    <cellStyle name="Обычный 3 10 16 2 5 3" xfId="6698"/>
    <cellStyle name="Обычный 3 10 16 2 6" xfId="6699"/>
    <cellStyle name="Обычный 3 10 16 2 6 2" xfId="6700"/>
    <cellStyle name="Обычный 3 10 16 2 7" xfId="6701"/>
    <cellStyle name="Обычный 3 10 16 3" xfId="6702"/>
    <cellStyle name="Обычный 3 10 16 3 2" xfId="6703"/>
    <cellStyle name="Обычный 3 10 16 3 2 2" xfId="6704"/>
    <cellStyle name="Обычный 3 10 16 3 2 2 2" xfId="6705"/>
    <cellStyle name="Обычный 3 10 16 3 2 2 2 2" xfId="6706"/>
    <cellStyle name="Обычный 3 10 16 3 2 2 3" xfId="6707"/>
    <cellStyle name="Обычный 3 10 16 3 2 3" xfId="6708"/>
    <cellStyle name="Обычный 3 10 16 3 2 3 2" xfId="6709"/>
    <cellStyle name="Обычный 3 10 16 3 2 4" xfId="6710"/>
    <cellStyle name="Обычный 3 10 16 3 3" xfId="6711"/>
    <cellStyle name="Обычный 3 10 16 3 3 2" xfId="6712"/>
    <cellStyle name="Обычный 3 10 16 3 3 2 2" xfId="6713"/>
    <cellStyle name="Обычный 3 10 16 3 3 3" xfId="6714"/>
    <cellStyle name="Обычный 3 10 16 3 4" xfId="6715"/>
    <cellStyle name="Обычный 3 10 16 3 4 2" xfId="6716"/>
    <cellStyle name="Обычный 3 10 16 3 5" xfId="6717"/>
    <cellStyle name="Обычный 3 10 16 4" xfId="6718"/>
    <cellStyle name="Обычный 3 10 16 4 2" xfId="6719"/>
    <cellStyle name="Обычный 3 10 16 4 2 2" xfId="6720"/>
    <cellStyle name="Обычный 3 10 16 4 2 2 2" xfId="6721"/>
    <cellStyle name="Обычный 3 10 16 4 2 2 2 2" xfId="6722"/>
    <cellStyle name="Обычный 3 10 16 4 2 2 3" xfId="6723"/>
    <cellStyle name="Обычный 3 10 16 4 2 3" xfId="6724"/>
    <cellStyle name="Обычный 3 10 16 4 2 3 2" xfId="6725"/>
    <cellStyle name="Обычный 3 10 16 4 2 4" xfId="6726"/>
    <cellStyle name="Обычный 3 10 16 4 3" xfId="6727"/>
    <cellStyle name="Обычный 3 10 16 4 3 2" xfId="6728"/>
    <cellStyle name="Обычный 3 10 16 4 3 2 2" xfId="6729"/>
    <cellStyle name="Обычный 3 10 16 4 3 3" xfId="6730"/>
    <cellStyle name="Обычный 3 10 16 4 4" xfId="6731"/>
    <cellStyle name="Обычный 3 10 16 4 4 2" xfId="6732"/>
    <cellStyle name="Обычный 3 10 16 4 5" xfId="6733"/>
    <cellStyle name="Обычный 3 10 16 5" xfId="6734"/>
    <cellStyle name="Обычный 3 10 16 5 2" xfId="6735"/>
    <cellStyle name="Обычный 3 10 16 5 2 2" xfId="6736"/>
    <cellStyle name="Обычный 3 10 16 5 2 2 2" xfId="6737"/>
    <cellStyle name="Обычный 3 10 16 5 2 3" xfId="6738"/>
    <cellStyle name="Обычный 3 10 16 5 3" xfId="6739"/>
    <cellStyle name="Обычный 3 10 16 5 3 2" xfId="6740"/>
    <cellStyle name="Обычный 3 10 16 5 4" xfId="6741"/>
    <cellStyle name="Обычный 3 10 16 6" xfId="6742"/>
    <cellStyle name="Обычный 3 10 16 6 2" xfId="6743"/>
    <cellStyle name="Обычный 3 10 16 6 2 2" xfId="6744"/>
    <cellStyle name="Обычный 3 10 16 6 3" xfId="6745"/>
    <cellStyle name="Обычный 3 10 16 7" xfId="6746"/>
    <cellStyle name="Обычный 3 10 16 7 2" xfId="6747"/>
    <cellStyle name="Обычный 3 10 16 8" xfId="6748"/>
    <cellStyle name="Обычный 3 10 17" xfId="6749"/>
    <cellStyle name="Обычный 3 10 17 2" xfId="6750"/>
    <cellStyle name="Обычный 3 10 17 2 2" xfId="6751"/>
    <cellStyle name="Обычный 3 10 17 2 2 2" xfId="6752"/>
    <cellStyle name="Обычный 3 10 17 2 2 2 2" xfId="6753"/>
    <cellStyle name="Обычный 3 10 17 2 2 2 2 2" xfId="6754"/>
    <cellStyle name="Обычный 3 10 17 2 2 2 2 2 2" xfId="6755"/>
    <cellStyle name="Обычный 3 10 17 2 2 2 2 3" xfId="6756"/>
    <cellStyle name="Обычный 3 10 17 2 2 2 3" xfId="6757"/>
    <cellStyle name="Обычный 3 10 17 2 2 2 3 2" xfId="6758"/>
    <cellStyle name="Обычный 3 10 17 2 2 2 4" xfId="6759"/>
    <cellStyle name="Обычный 3 10 17 2 2 3" xfId="6760"/>
    <cellStyle name="Обычный 3 10 17 2 2 3 2" xfId="6761"/>
    <cellStyle name="Обычный 3 10 17 2 2 3 2 2" xfId="6762"/>
    <cellStyle name="Обычный 3 10 17 2 2 3 3" xfId="6763"/>
    <cellStyle name="Обычный 3 10 17 2 2 4" xfId="6764"/>
    <cellStyle name="Обычный 3 10 17 2 2 4 2" xfId="6765"/>
    <cellStyle name="Обычный 3 10 17 2 2 5" xfId="6766"/>
    <cellStyle name="Обычный 3 10 17 2 3" xfId="6767"/>
    <cellStyle name="Обычный 3 10 17 2 3 2" xfId="6768"/>
    <cellStyle name="Обычный 3 10 17 2 3 2 2" xfId="6769"/>
    <cellStyle name="Обычный 3 10 17 2 3 2 2 2" xfId="6770"/>
    <cellStyle name="Обычный 3 10 17 2 3 2 2 2 2" xfId="6771"/>
    <cellStyle name="Обычный 3 10 17 2 3 2 2 3" xfId="6772"/>
    <cellStyle name="Обычный 3 10 17 2 3 2 3" xfId="6773"/>
    <cellStyle name="Обычный 3 10 17 2 3 2 3 2" xfId="6774"/>
    <cellStyle name="Обычный 3 10 17 2 3 2 4" xfId="6775"/>
    <cellStyle name="Обычный 3 10 17 2 3 3" xfId="6776"/>
    <cellStyle name="Обычный 3 10 17 2 3 3 2" xfId="6777"/>
    <cellStyle name="Обычный 3 10 17 2 3 3 2 2" xfId="6778"/>
    <cellStyle name="Обычный 3 10 17 2 3 3 3" xfId="6779"/>
    <cellStyle name="Обычный 3 10 17 2 3 4" xfId="6780"/>
    <cellStyle name="Обычный 3 10 17 2 3 4 2" xfId="6781"/>
    <cellStyle name="Обычный 3 10 17 2 3 5" xfId="6782"/>
    <cellStyle name="Обычный 3 10 17 2 4" xfId="6783"/>
    <cellStyle name="Обычный 3 10 17 2 4 2" xfId="6784"/>
    <cellStyle name="Обычный 3 10 17 2 4 2 2" xfId="6785"/>
    <cellStyle name="Обычный 3 10 17 2 4 2 2 2" xfId="6786"/>
    <cellStyle name="Обычный 3 10 17 2 4 2 3" xfId="6787"/>
    <cellStyle name="Обычный 3 10 17 2 4 3" xfId="6788"/>
    <cellStyle name="Обычный 3 10 17 2 4 3 2" xfId="6789"/>
    <cellStyle name="Обычный 3 10 17 2 4 4" xfId="6790"/>
    <cellStyle name="Обычный 3 10 17 2 5" xfId="6791"/>
    <cellStyle name="Обычный 3 10 17 2 5 2" xfId="6792"/>
    <cellStyle name="Обычный 3 10 17 2 5 2 2" xfId="6793"/>
    <cellStyle name="Обычный 3 10 17 2 5 3" xfId="6794"/>
    <cellStyle name="Обычный 3 10 17 2 6" xfId="6795"/>
    <cellStyle name="Обычный 3 10 17 2 6 2" xfId="6796"/>
    <cellStyle name="Обычный 3 10 17 2 7" xfId="6797"/>
    <cellStyle name="Обычный 3 10 17 3" xfId="6798"/>
    <cellStyle name="Обычный 3 10 17 3 2" xfId="6799"/>
    <cellStyle name="Обычный 3 10 17 3 2 2" xfId="6800"/>
    <cellStyle name="Обычный 3 10 17 3 2 2 2" xfId="6801"/>
    <cellStyle name="Обычный 3 10 17 3 2 2 2 2" xfId="6802"/>
    <cellStyle name="Обычный 3 10 17 3 2 2 3" xfId="6803"/>
    <cellStyle name="Обычный 3 10 17 3 2 3" xfId="6804"/>
    <cellStyle name="Обычный 3 10 17 3 2 3 2" xfId="6805"/>
    <cellStyle name="Обычный 3 10 17 3 2 4" xfId="6806"/>
    <cellStyle name="Обычный 3 10 17 3 3" xfId="6807"/>
    <cellStyle name="Обычный 3 10 17 3 3 2" xfId="6808"/>
    <cellStyle name="Обычный 3 10 17 3 3 2 2" xfId="6809"/>
    <cellStyle name="Обычный 3 10 17 3 3 3" xfId="6810"/>
    <cellStyle name="Обычный 3 10 17 3 4" xfId="6811"/>
    <cellStyle name="Обычный 3 10 17 3 4 2" xfId="6812"/>
    <cellStyle name="Обычный 3 10 17 3 5" xfId="6813"/>
    <cellStyle name="Обычный 3 10 17 4" xfId="6814"/>
    <cellStyle name="Обычный 3 10 17 4 2" xfId="6815"/>
    <cellStyle name="Обычный 3 10 17 4 2 2" xfId="6816"/>
    <cellStyle name="Обычный 3 10 17 4 2 2 2" xfId="6817"/>
    <cellStyle name="Обычный 3 10 17 4 2 2 2 2" xfId="6818"/>
    <cellStyle name="Обычный 3 10 17 4 2 2 3" xfId="6819"/>
    <cellStyle name="Обычный 3 10 17 4 2 3" xfId="6820"/>
    <cellStyle name="Обычный 3 10 17 4 2 3 2" xfId="6821"/>
    <cellStyle name="Обычный 3 10 17 4 2 4" xfId="6822"/>
    <cellStyle name="Обычный 3 10 17 4 3" xfId="6823"/>
    <cellStyle name="Обычный 3 10 17 4 3 2" xfId="6824"/>
    <cellStyle name="Обычный 3 10 17 4 3 2 2" xfId="6825"/>
    <cellStyle name="Обычный 3 10 17 4 3 3" xfId="6826"/>
    <cellStyle name="Обычный 3 10 17 4 4" xfId="6827"/>
    <cellStyle name="Обычный 3 10 17 4 4 2" xfId="6828"/>
    <cellStyle name="Обычный 3 10 17 4 5" xfId="6829"/>
    <cellStyle name="Обычный 3 10 17 5" xfId="6830"/>
    <cellStyle name="Обычный 3 10 17 5 2" xfId="6831"/>
    <cellStyle name="Обычный 3 10 17 5 2 2" xfId="6832"/>
    <cellStyle name="Обычный 3 10 17 5 2 2 2" xfId="6833"/>
    <cellStyle name="Обычный 3 10 17 5 2 3" xfId="6834"/>
    <cellStyle name="Обычный 3 10 17 5 3" xfId="6835"/>
    <cellStyle name="Обычный 3 10 17 5 3 2" xfId="6836"/>
    <cellStyle name="Обычный 3 10 17 5 4" xfId="6837"/>
    <cellStyle name="Обычный 3 10 17 6" xfId="6838"/>
    <cellStyle name="Обычный 3 10 17 6 2" xfId="6839"/>
    <cellStyle name="Обычный 3 10 17 6 2 2" xfId="6840"/>
    <cellStyle name="Обычный 3 10 17 6 3" xfId="6841"/>
    <cellStyle name="Обычный 3 10 17 7" xfId="6842"/>
    <cellStyle name="Обычный 3 10 17 7 2" xfId="6843"/>
    <cellStyle name="Обычный 3 10 17 8" xfId="6844"/>
    <cellStyle name="Обычный 3 10 18" xfId="6845"/>
    <cellStyle name="Обычный 3 10 18 2" xfId="6846"/>
    <cellStyle name="Обычный 3 10 18 2 2" xfId="6847"/>
    <cellStyle name="Обычный 3 10 18 2 2 2" xfId="6848"/>
    <cellStyle name="Обычный 3 10 18 2 2 2 2" xfId="6849"/>
    <cellStyle name="Обычный 3 10 18 2 2 2 2 2" xfId="6850"/>
    <cellStyle name="Обычный 3 10 18 2 2 2 2 2 2" xfId="6851"/>
    <cellStyle name="Обычный 3 10 18 2 2 2 2 3" xfId="6852"/>
    <cellStyle name="Обычный 3 10 18 2 2 2 3" xfId="6853"/>
    <cellStyle name="Обычный 3 10 18 2 2 2 3 2" xfId="6854"/>
    <cellStyle name="Обычный 3 10 18 2 2 2 4" xfId="6855"/>
    <cellStyle name="Обычный 3 10 18 2 2 3" xfId="6856"/>
    <cellStyle name="Обычный 3 10 18 2 2 3 2" xfId="6857"/>
    <cellStyle name="Обычный 3 10 18 2 2 3 2 2" xfId="6858"/>
    <cellStyle name="Обычный 3 10 18 2 2 3 3" xfId="6859"/>
    <cellStyle name="Обычный 3 10 18 2 2 4" xfId="6860"/>
    <cellStyle name="Обычный 3 10 18 2 2 4 2" xfId="6861"/>
    <cellStyle name="Обычный 3 10 18 2 2 5" xfId="6862"/>
    <cellStyle name="Обычный 3 10 18 2 3" xfId="6863"/>
    <cellStyle name="Обычный 3 10 18 2 3 2" xfId="6864"/>
    <cellStyle name="Обычный 3 10 18 2 3 2 2" xfId="6865"/>
    <cellStyle name="Обычный 3 10 18 2 3 2 2 2" xfId="6866"/>
    <cellStyle name="Обычный 3 10 18 2 3 2 2 2 2" xfId="6867"/>
    <cellStyle name="Обычный 3 10 18 2 3 2 2 3" xfId="6868"/>
    <cellStyle name="Обычный 3 10 18 2 3 2 3" xfId="6869"/>
    <cellStyle name="Обычный 3 10 18 2 3 2 3 2" xfId="6870"/>
    <cellStyle name="Обычный 3 10 18 2 3 2 4" xfId="6871"/>
    <cellStyle name="Обычный 3 10 18 2 3 3" xfId="6872"/>
    <cellStyle name="Обычный 3 10 18 2 3 3 2" xfId="6873"/>
    <cellStyle name="Обычный 3 10 18 2 3 3 2 2" xfId="6874"/>
    <cellStyle name="Обычный 3 10 18 2 3 3 3" xfId="6875"/>
    <cellStyle name="Обычный 3 10 18 2 3 4" xfId="6876"/>
    <cellStyle name="Обычный 3 10 18 2 3 4 2" xfId="6877"/>
    <cellStyle name="Обычный 3 10 18 2 3 5" xfId="6878"/>
    <cellStyle name="Обычный 3 10 18 2 4" xfId="6879"/>
    <cellStyle name="Обычный 3 10 18 2 4 2" xfId="6880"/>
    <cellStyle name="Обычный 3 10 18 2 4 2 2" xfId="6881"/>
    <cellStyle name="Обычный 3 10 18 2 4 2 2 2" xfId="6882"/>
    <cellStyle name="Обычный 3 10 18 2 4 2 3" xfId="6883"/>
    <cellStyle name="Обычный 3 10 18 2 4 3" xfId="6884"/>
    <cellStyle name="Обычный 3 10 18 2 4 3 2" xfId="6885"/>
    <cellStyle name="Обычный 3 10 18 2 4 4" xfId="6886"/>
    <cellStyle name="Обычный 3 10 18 2 5" xfId="6887"/>
    <cellStyle name="Обычный 3 10 18 2 5 2" xfId="6888"/>
    <cellStyle name="Обычный 3 10 18 2 5 2 2" xfId="6889"/>
    <cellStyle name="Обычный 3 10 18 2 5 3" xfId="6890"/>
    <cellStyle name="Обычный 3 10 18 2 6" xfId="6891"/>
    <cellStyle name="Обычный 3 10 18 2 6 2" xfId="6892"/>
    <cellStyle name="Обычный 3 10 18 2 7" xfId="6893"/>
    <cellStyle name="Обычный 3 10 18 3" xfId="6894"/>
    <cellStyle name="Обычный 3 10 18 3 2" xfId="6895"/>
    <cellStyle name="Обычный 3 10 18 3 2 2" xfId="6896"/>
    <cellStyle name="Обычный 3 10 18 3 2 2 2" xfId="6897"/>
    <cellStyle name="Обычный 3 10 18 3 2 2 2 2" xfId="6898"/>
    <cellStyle name="Обычный 3 10 18 3 2 2 3" xfId="6899"/>
    <cellStyle name="Обычный 3 10 18 3 2 3" xfId="6900"/>
    <cellStyle name="Обычный 3 10 18 3 2 3 2" xfId="6901"/>
    <cellStyle name="Обычный 3 10 18 3 2 4" xfId="6902"/>
    <cellStyle name="Обычный 3 10 18 3 3" xfId="6903"/>
    <cellStyle name="Обычный 3 10 18 3 3 2" xfId="6904"/>
    <cellStyle name="Обычный 3 10 18 3 3 2 2" xfId="6905"/>
    <cellStyle name="Обычный 3 10 18 3 3 3" xfId="6906"/>
    <cellStyle name="Обычный 3 10 18 3 4" xfId="6907"/>
    <cellStyle name="Обычный 3 10 18 3 4 2" xfId="6908"/>
    <cellStyle name="Обычный 3 10 18 3 5" xfId="6909"/>
    <cellStyle name="Обычный 3 10 18 4" xfId="6910"/>
    <cellStyle name="Обычный 3 10 18 4 2" xfId="6911"/>
    <cellStyle name="Обычный 3 10 18 4 2 2" xfId="6912"/>
    <cellStyle name="Обычный 3 10 18 4 2 2 2" xfId="6913"/>
    <cellStyle name="Обычный 3 10 18 4 2 2 2 2" xfId="6914"/>
    <cellStyle name="Обычный 3 10 18 4 2 2 3" xfId="6915"/>
    <cellStyle name="Обычный 3 10 18 4 2 3" xfId="6916"/>
    <cellStyle name="Обычный 3 10 18 4 2 3 2" xfId="6917"/>
    <cellStyle name="Обычный 3 10 18 4 2 4" xfId="6918"/>
    <cellStyle name="Обычный 3 10 18 4 3" xfId="6919"/>
    <cellStyle name="Обычный 3 10 18 4 3 2" xfId="6920"/>
    <cellStyle name="Обычный 3 10 18 4 3 2 2" xfId="6921"/>
    <cellStyle name="Обычный 3 10 18 4 3 3" xfId="6922"/>
    <cellStyle name="Обычный 3 10 18 4 4" xfId="6923"/>
    <cellStyle name="Обычный 3 10 18 4 4 2" xfId="6924"/>
    <cellStyle name="Обычный 3 10 18 4 5" xfId="6925"/>
    <cellStyle name="Обычный 3 10 18 5" xfId="6926"/>
    <cellStyle name="Обычный 3 10 18 5 2" xfId="6927"/>
    <cellStyle name="Обычный 3 10 18 5 2 2" xfId="6928"/>
    <cellStyle name="Обычный 3 10 18 5 2 2 2" xfId="6929"/>
    <cellStyle name="Обычный 3 10 18 5 2 3" xfId="6930"/>
    <cellStyle name="Обычный 3 10 18 5 3" xfId="6931"/>
    <cellStyle name="Обычный 3 10 18 5 3 2" xfId="6932"/>
    <cellStyle name="Обычный 3 10 18 5 4" xfId="6933"/>
    <cellStyle name="Обычный 3 10 18 6" xfId="6934"/>
    <cellStyle name="Обычный 3 10 18 6 2" xfId="6935"/>
    <cellStyle name="Обычный 3 10 18 6 2 2" xfId="6936"/>
    <cellStyle name="Обычный 3 10 18 6 3" xfId="6937"/>
    <cellStyle name="Обычный 3 10 18 7" xfId="6938"/>
    <cellStyle name="Обычный 3 10 18 7 2" xfId="6939"/>
    <cellStyle name="Обычный 3 10 18 8" xfId="6940"/>
    <cellStyle name="Обычный 3 10 19" xfId="6941"/>
    <cellStyle name="Обычный 3 10 19 2" xfId="6942"/>
    <cellStyle name="Обычный 3 10 19 2 2" xfId="6943"/>
    <cellStyle name="Обычный 3 10 19 2 2 2" xfId="6944"/>
    <cellStyle name="Обычный 3 10 19 2 2 2 2" xfId="6945"/>
    <cellStyle name="Обычный 3 10 19 2 2 2 2 2" xfId="6946"/>
    <cellStyle name="Обычный 3 10 19 2 2 2 2 2 2" xfId="6947"/>
    <cellStyle name="Обычный 3 10 19 2 2 2 2 3" xfId="6948"/>
    <cellStyle name="Обычный 3 10 19 2 2 2 3" xfId="6949"/>
    <cellStyle name="Обычный 3 10 19 2 2 2 3 2" xfId="6950"/>
    <cellStyle name="Обычный 3 10 19 2 2 2 4" xfId="6951"/>
    <cellStyle name="Обычный 3 10 19 2 2 3" xfId="6952"/>
    <cellStyle name="Обычный 3 10 19 2 2 3 2" xfId="6953"/>
    <cellStyle name="Обычный 3 10 19 2 2 3 2 2" xfId="6954"/>
    <cellStyle name="Обычный 3 10 19 2 2 3 3" xfId="6955"/>
    <cellStyle name="Обычный 3 10 19 2 2 4" xfId="6956"/>
    <cellStyle name="Обычный 3 10 19 2 2 4 2" xfId="6957"/>
    <cellStyle name="Обычный 3 10 19 2 2 5" xfId="6958"/>
    <cellStyle name="Обычный 3 10 19 2 3" xfId="6959"/>
    <cellStyle name="Обычный 3 10 19 2 3 2" xfId="6960"/>
    <cellStyle name="Обычный 3 10 19 2 3 2 2" xfId="6961"/>
    <cellStyle name="Обычный 3 10 19 2 3 2 2 2" xfId="6962"/>
    <cellStyle name="Обычный 3 10 19 2 3 2 2 2 2" xfId="6963"/>
    <cellStyle name="Обычный 3 10 19 2 3 2 2 3" xfId="6964"/>
    <cellStyle name="Обычный 3 10 19 2 3 2 3" xfId="6965"/>
    <cellStyle name="Обычный 3 10 19 2 3 2 3 2" xfId="6966"/>
    <cellStyle name="Обычный 3 10 19 2 3 2 4" xfId="6967"/>
    <cellStyle name="Обычный 3 10 19 2 3 3" xfId="6968"/>
    <cellStyle name="Обычный 3 10 19 2 3 3 2" xfId="6969"/>
    <cellStyle name="Обычный 3 10 19 2 3 3 2 2" xfId="6970"/>
    <cellStyle name="Обычный 3 10 19 2 3 3 3" xfId="6971"/>
    <cellStyle name="Обычный 3 10 19 2 3 4" xfId="6972"/>
    <cellStyle name="Обычный 3 10 19 2 3 4 2" xfId="6973"/>
    <cellStyle name="Обычный 3 10 19 2 3 5" xfId="6974"/>
    <cellStyle name="Обычный 3 10 19 2 4" xfId="6975"/>
    <cellStyle name="Обычный 3 10 19 2 4 2" xfId="6976"/>
    <cellStyle name="Обычный 3 10 19 2 4 2 2" xfId="6977"/>
    <cellStyle name="Обычный 3 10 19 2 4 2 2 2" xfId="6978"/>
    <cellStyle name="Обычный 3 10 19 2 4 2 3" xfId="6979"/>
    <cellStyle name="Обычный 3 10 19 2 4 3" xfId="6980"/>
    <cellStyle name="Обычный 3 10 19 2 4 3 2" xfId="6981"/>
    <cellStyle name="Обычный 3 10 19 2 4 4" xfId="6982"/>
    <cellStyle name="Обычный 3 10 19 2 5" xfId="6983"/>
    <cellStyle name="Обычный 3 10 19 2 5 2" xfId="6984"/>
    <cellStyle name="Обычный 3 10 19 2 5 2 2" xfId="6985"/>
    <cellStyle name="Обычный 3 10 19 2 5 3" xfId="6986"/>
    <cellStyle name="Обычный 3 10 19 2 6" xfId="6987"/>
    <cellStyle name="Обычный 3 10 19 2 6 2" xfId="6988"/>
    <cellStyle name="Обычный 3 10 19 2 7" xfId="6989"/>
    <cellStyle name="Обычный 3 10 19 3" xfId="6990"/>
    <cellStyle name="Обычный 3 10 19 3 2" xfId="6991"/>
    <cellStyle name="Обычный 3 10 19 3 2 2" xfId="6992"/>
    <cellStyle name="Обычный 3 10 19 3 2 2 2" xfId="6993"/>
    <cellStyle name="Обычный 3 10 19 3 2 2 2 2" xfId="6994"/>
    <cellStyle name="Обычный 3 10 19 3 2 2 3" xfId="6995"/>
    <cellStyle name="Обычный 3 10 19 3 2 3" xfId="6996"/>
    <cellStyle name="Обычный 3 10 19 3 2 3 2" xfId="6997"/>
    <cellStyle name="Обычный 3 10 19 3 2 4" xfId="6998"/>
    <cellStyle name="Обычный 3 10 19 3 3" xfId="6999"/>
    <cellStyle name="Обычный 3 10 19 3 3 2" xfId="7000"/>
    <cellStyle name="Обычный 3 10 19 3 3 2 2" xfId="7001"/>
    <cellStyle name="Обычный 3 10 19 3 3 3" xfId="7002"/>
    <cellStyle name="Обычный 3 10 19 3 4" xfId="7003"/>
    <cellStyle name="Обычный 3 10 19 3 4 2" xfId="7004"/>
    <cellStyle name="Обычный 3 10 19 3 5" xfId="7005"/>
    <cellStyle name="Обычный 3 10 19 4" xfId="7006"/>
    <cellStyle name="Обычный 3 10 19 4 2" xfId="7007"/>
    <cellStyle name="Обычный 3 10 19 4 2 2" xfId="7008"/>
    <cellStyle name="Обычный 3 10 19 4 2 2 2" xfId="7009"/>
    <cellStyle name="Обычный 3 10 19 4 2 2 2 2" xfId="7010"/>
    <cellStyle name="Обычный 3 10 19 4 2 2 3" xfId="7011"/>
    <cellStyle name="Обычный 3 10 19 4 2 3" xfId="7012"/>
    <cellStyle name="Обычный 3 10 19 4 2 3 2" xfId="7013"/>
    <cellStyle name="Обычный 3 10 19 4 2 4" xfId="7014"/>
    <cellStyle name="Обычный 3 10 19 4 3" xfId="7015"/>
    <cellStyle name="Обычный 3 10 19 4 3 2" xfId="7016"/>
    <cellStyle name="Обычный 3 10 19 4 3 2 2" xfId="7017"/>
    <cellStyle name="Обычный 3 10 19 4 3 3" xfId="7018"/>
    <cellStyle name="Обычный 3 10 19 4 4" xfId="7019"/>
    <cellStyle name="Обычный 3 10 19 4 4 2" xfId="7020"/>
    <cellStyle name="Обычный 3 10 19 4 5" xfId="7021"/>
    <cellStyle name="Обычный 3 10 19 5" xfId="7022"/>
    <cellStyle name="Обычный 3 10 19 5 2" xfId="7023"/>
    <cellStyle name="Обычный 3 10 19 5 2 2" xfId="7024"/>
    <cellStyle name="Обычный 3 10 19 5 2 2 2" xfId="7025"/>
    <cellStyle name="Обычный 3 10 19 5 2 3" xfId="7026"/>
    <cellStyle name="Обычный 3 10 19 5 3" xfId="7027"/>
    <cellStyle name="Обычный 3 10 19 5 3 2" xfId="7028"/>
    <cellStyle name="Обычный 3 10 19 5 4" xfId="7029"/>
    <cellStyle name="Обычный 3 10 19 6" xfId="7030"/>
    <cellStyle name="Обычный 3 10 19 6 2" xfId="7031"/>
    <cellStyle name="Обычный 3 10 19 6 2 2" xfId="7032"/>
    <cellStyle name="Обычный 3 10 19 6 3" xfId="7033"/>
    <cellStyle name="Обычный 3 10 19 7" xfId="7034"/>
    <cellStyle name="Обычный 3 10 19 7 2" xfId="7035"/>
    <cellStyle name="Обычный 3 10 19 8" xfId="7036"/>
    <cellStyle name="Обычный 3 10 2" xfId="7037"/>
    <cellStyle name="Обычный 3 10 2 2" xfId="7038"/>
    <cellStyle name="Обычный 3 10 2 2 2" xfId="7039"/>
    <cellStyle name="Обычный 3 10 2 2 2 2" xfId="7040"/>
    <cellStyle name="Обычный 3 10 2 2 2 2 2" xfId="7041"/>
    <cellStyle name="Обычный 3 10 2 2 2 2 2 2" xfId="7042"/>
    <cellStyle name="Обычный 3 10 2 2 2 2 2 2 2" xfId="7043"/>
    <cellStyle name="Обычный 3 10 2 2 2 2 2 3" xfId="7044"/>
    <cellStyle name="Обычный 3 10 2 2 2 2 3" xfId="7045"/>
    <cellStyle name="Обычный 3 10 2 2 2 2 3 2" xfId="7046"/>
    <cellStyle name="Обычный 3 10 2 2 2 2 4" xfId="7047"/>
    <cellStyle name="Обычный 3 10 2 2 2 3" xfId="7048"/>
    <cellStyle name="Обычный 3 10 2 2 2 3 2" xfId="7049"/>
    <cellStyle name="Обычный 3 10 2 2 2 3 2 2" xfId="7050"/>
    <cellStyle name="Обычный 3 10 2 2 2 3 3" xfId="7051"/>
    <cellStyle name="Обычный 3 10 2 2 2 4" xfId="7052"/>
    <cellStyle name="Обычный 3 10 2 2 2 4 2" xfId="7053"/>
    <cellStyle name="Обычный 3 10 2 2 2 5" xfId="7054"/>
    <cellStyle name="Обычный 3 10 2 2 3" xfId="7055"/>
    <cellStyle name="Обычный 3 10 2 2 3 2" xfId="7056"/>
    <cellStyle name="Обычный 3 10 2 2 3 2 2" xfId="7057"/>
    <cellStyle name="Обычный 3 10 2 2 3 2 2 2" xfId="7058"/>
    <cellStyle name="Обычный 3 10 2 2 3 2 2 2 2" xfId="7059"/>
    <cellStyle name="Обычный 3 10 2 2 3 2 2 3" xfId="7060"/>
    <cellStyle name="Обычный 3 10 2 2 3 2 3" xfId="7061"/>
    <cellStyle name="Обычный 3 10 2 2 3 2 3 2" xfId="7062"/>
    <cellStyle name="Обычный 3 10 2 2 3 2 4" xfId="7063"/>
    <cellStyle name="Обычный 3 10 2 2 3 3" xfId="7064"/>
    <cellStyle name="Обычный 3 10 2 2 3 3 2" xfId="7065"/>
    <cellStyle name="Обычный 3 10 2 2 3 3 2 2" xfId="7066"/>
    <cellStyle name="Обычный 3 10 2 2 3 3 3" xfId="7067"/>
    <cellStyle name="Обычный 3 10 2 2 3 4" xfId="7068"/>
    <cellStyle name="Обычный 3 10 2 2 3 4 2" xfId="7069"/>
    <cellStyle name="Обычный 3 10 2 2 3 5" xfId="7070"/>
    <cellStyle name="Обычный 3 10 2 2 4" xfId="7071"/>
    <cellStyle name="Обычный 3 10 2 2 4 2" xfId="7072"/>
    <cellStyle name="Обычный 3 10 2 2 4 2 2" xfId="7073"/>
    <cellStyle name="Обычный 3 10 2 2 4 2 2 2" xfId="7074"/>
    <cellStyle name="Обычный 3 10 2 2 4 2 3" xfId="7075"/>
    <cellStyle name="Обычный 3 10 2 2 4 3" xfId="7076"/>
    <cellStyle name="Обычный 3 10 2 2 4 3 2" xfId="7077"/>
    <cellStyle name="Обычный 3 10 2 2 4 4" xfId="7078"/>
    <cellStyle name="Обычный 3 10 2 2 5" xfId="7079"/>
    <cellStyle name="Обычный 3 10 2 2 5 2" xfId="7080"/>
    <cellStyle name="Обычный 3 10 2 2 5 2 2" xfId="7081"/>
    <cellStyle name="Обычный 3 10 2 2 5 3" xfId="7082"/>
    <cellStyle name="Обычный 3 10 2 2 6" xfId="7083"/>
    <cellStyle name="Обычный 3 10 2 2 6 2" xfId="7084"/>
    <cellStyle name="Обычный 3 10 2 2 7" xfId="7085"/>
    <cellStyle name="Обычный 3 10 2 3" xfId="7086"/>
    <cellStyle name="Обычный 3 10 2 3 2" xfId="7087"/>
    <cellStyle name="Обычный 3 10 2 3 2 2" xfId="7088"/>
    <cellStyle name="Обычный 3 10 2 3 2 2 2" xfId="7089"/>
    <cellStyle name="Обычный 3 10 2 3 2 2 2 2" xfId="7090"/>
    <cellStyle name="Обычный 3 10 2 3 2 2 3" xfId="7091"/>
    <cellStyle name="Обычный 3 10 2 3 2 3" xfId="7092"/>
    <cellStyle name="Обычный 3 10 2 3 2 3 2" xfId="7093"/>
    <cellStyle name="Обычный 3 10 2 3 2 4" xfId="7094"/>
    <cellStyle name="Обычный 3 10 2 3 3" xfId="7095"/>
    <cellStyle name="Обычный 3 10 2 3 3 2" xfId="7096"/>
    <cellStyle name="Обычный 3 10 2 3 3 2 2" xfId="7097"/>
    <cellStyle name="Обычный 3 10 2 3 3 3" xfId="7098"/>
    <cellStyle name="Обычный 3 10 2 3 4" xfId="7099"/>
    <cellStyle name="Обычный 3 10 2 3 4 2" xfId="7100"/>
    <cellStyle name="Обычный 3 10 2 3 5" xfId="7101"/>
    <cellStyle name="Обычный 3 10 2 4" xfId="7102"/>
    <cellStyle name="Обычный 3 10 2 4 2" xfId="7103"/>
    <cellStyle name="Обычный 3 10 2 4 2 2" xfId="7104"/>
    <cellStyle name="Обычный 3 10 2 4 2 2 2" xfId="7105"/>
    <cellStyle name="Обычный 3 10 2 4 2 2 2 2" xfId="7106"/>
    <cellStyle name="Обычный 3 10 2 4 2 2 3" xfId="7107"/>
    <cellStyle name="Обычный 3 10 2 4 2 3" xfId="7108"/>
    <cellStyle name="Обычный 3 10 2 4 2 3 2" xfId="7109"/>
    <cellStyle name="Обычный 3 10 2 4 2 4" xfId="7110"/>
    <cellStyle name="Обычный 3 10 2 4 3" xfId="7111"/>
    <cellStyle name="Обычный 3 10 2 4 3 2" xfId="7112"/>
    <cellStyle name="Обычный 3 10 2 4 3 2 2" xfId="7113"/>
    <cellStyle name="Обычный 3 10 2 4 3 3" xfId="7114"/>
    <cellStyle name="Обычный 3 10 2 4 4" xfId="7115"/>
    <cellStyle name="Обычный 3 10 2 4 4 2" xfId="7116"/>
    <cellStyle name="Обычный 3 10 2 4 5" xfId="7117"/>
    <cellStyle name="Обычный 3 10 2 5" xfId="7118"/>
    <cellStyle name="Обычный 3 10 2 5 2" xfId="7119"/>
    <cellStyle name="Обычный 3 10 2 5 2 2" xfId="7120"/>
    <cellStyle name="Обычный 3 10 2 5 2 2 2" xfId="7121"/>
    <cellStyle name="Обычный 3 10 2 5 2 3" xfId="7122"/>
    <cellStyle name="Обычный 3 10 2 5 3" xfId="7123"/>
    <cellStyle name="Обычный 3 10 2 5 3 2" xfId="7124"/>
    <cellStyle name="Обычный 3 10 2 5 4" xfId="7125"/>
    <cellStyle name="Обычный 3 10 2 6" xfId="7126"/>
    <cellStyle name="Обычный 3 10 2 6 2" xfId="7127"/>
    <cellStyle name="Обычный 3 10 2 6 2 2" xfId="7128"/>
    <cellStyle name="Обычный 3 10 2 6 3" xfId="7129"/>
    <cellStyle name="Обычный 3 10 2 7" xfId="7130"/>
    <cellStyle name="Обычный 3 10 2 7 2" xfId="7131"/>
    <cellStyle name="Обычный 3 10 2 8" xfId="7132"/>
    <cellStyle name="Обычный 3 10 20" xfId="7133"/>
    <cellStyle name="Обычный 3 10 20 2" xfId="7134"/>
    <cellStyle name="Обычный 3 10 20 2 2" xfId="7135"/>
    <cellStyle name="Обычный 3 10 20 2 2 2" xfId="7136"/>
    <cellStyle name="Обычный 3 10 20 2 2 2 2" xfId="7137"/>
    <cellStyle name="Обычный 3 10 20 2 2 2 2 2" xfId="7138"/>
    <cellStyle name="Обычный 3 10 20 2 2 2 2 2 2" xfId="7139"/>
    <cellStyle name="Обычный 3 10 20 2 2 2 2 3" xfId="7140"/>
    <cellStyle name="Обычный 3 10 20 2 2 2 3" xfId="7141"/>
    <cellStyle name="Обычный 3 10 20 2 2 2 3 2" xfId="7142"/>
    <cellStyle name="Обычный 3 10 20 2 2 2 4" xfId="7143"/>
    <cellStyle name="Обычный 3 10 20 2 2 3" xfId="7144"/>
    <cellStyle name="Обычный 3 10 20 2 2 3 2" xfId="7145"/>
    <cellStyle name="Обычный 3 10 20 2 2 3 2 2" xfId="7146"/>
    <cellStyle name="Обычный 3 10 20 2 2 3 3" xfId="7147"/>
    <cellStyle name="Обычный 3 10 20 2 2 4" xfId="7148"/>
    <cellStyle name="Обычный 3 10 20 2 2 4 2" xfId="7149"/>
    <cellStyle name="Обычный 3 10 20 2 2 5" xfId="7150"/>
    <cellStyle name="Обычный 3 10 20 2 3" xfId="7151"/>
    <cellStyle name="Обычный 3 10 20 2 3 2" xfId="7152"/>
    <cellStyle name="Обычный 3 10 20 2 3 2 2" xfId="7153"/>
    <cellStyle name="Обычный 3 10 20 2 3 2 2 2" xfId="7154"/>
    <cellStyle name="Обычный 3 10 20 2 3 2 2 2 2" xfId="7155"/>
    <cellStyle name="Обычный 3 10 20 2 3 2 2 3" xfId="7156"/>
    <cellStyle name="Обычный 3 10 20 2 3 2 3" xfId="7157"/>
    <cellStyle name="Обычный 3 10 20 2 3 2 3 2" xfId="7158"/>
    <cellStyle name="Обычный 3 10 20 2 3 2 4" xfId="7159"/>
    <cellStyle name="Обычный 3 10 20 2 3 3" xfId="7160"/>
    <cellStyle name="Обычный 3 10 20 2 3 3 2" xfId="7161"/>
    <cellStyle name="Обычный 3 10 20 2 3 3 2 2" xfId="7162"/>
    <cellStyle name="Обычный 3 10 20 2 3 3 3" xfId="7163"/>
    <cellStyle name="Обычный 3 10 20 2 3 4" xfId="7164"/>
    <cellStyle name="Обычный 3 10 20 2 3 4 2" xfId="7165"/>
    <cellStyle name="Обычный 3 10 20 2 3 5" xfId="7166"/>
    <cellStyle name="Обычный 3 10 20 2 4" xfId="7167"/>
    <cellStyle name="Обычный 3 10 20 2 4 2" xfId="7168"/>
    <cellStyle name="Обычный 3 10 20 2 4 2 2" xfId="7169"/>
    <cellStyle name="Обычный 3 10 20 2 4 2 2 2" xfId="7170"/>
    <cellStyle name="Обычный 3 10 20 2 4 2 3" xfId="7171"/>
    <cellStyle name="Обычный 3 10 20 2 4 3" xfId="7172"/>
    <cellStyle name="Обычный 3 10 20 2 4 3 2" xfId="7173"/>
    <cellStyle name="Обычный 3 10 20 2 4 4" xfId="7174"/>
    <cellStyle name="Обычный 3 10 20 2 5" xfId="7175"/>
    <cellStyle name="Обычный 3 10 20 2 5 2" xfId="7176"/>
    <cellStyle name="Обычный 3 10 20 2 5 2 2" xfId="7177"/>
    <cellStyle name="Обычный 3 10 20 2 5 3" xfId="7178"/>
    <cellStyle name="Обычный 3 10 20 2 6" xfId="7179"/>
    <cellStyle name="Обычный 3 10 20 2 6 2" xfId="7180"/>
    <cellStyle name="Обычный 3 10 20 2 7" xfId="7181"/>
    <cellStyle name="Обычный 3 10 20 3" xfId="7182"/>
    <cellStyle name="Обычный 3 10 20 3 2" xfId="7183"/>
    <cellStyle name="Обычный 3 10 20 3 2 2" xfId="7184"/>
    <cellStyle name="Обычный 3 10 20 3 2 2 2" xfId="7185"/>
    <cellStyle name="Обычный 3 10 20 3 2 2 2 2" xfId="7186"/>
    <cellStyle name="Обычный 3 10 20 3 2 2 3" xfId="7187"/>
    <cellStyle name="Обычный 3 10 20 3 2 3" xfId="7188"/>
    <cellStyle name="Обычный 3 10 20 3 2 3 2" xfId="7189"/>
    <cellStyle name="Обычный 3 10 20 3 2 4" xfId="7190"/>
    <cellStyle name="Обычный 3 10 20 3 3" xfId="7191"/>
    <cellStyle name="Обычный 3 10 20 3 3 2" xfId="7192"/>
    <cellStyle name="Обычный 3 10 20 3 3 2 2" xfId="7193"/>
    <cellStyle name="Обычный 3 10 20 3 3 3" xfId="7194"/>
    <cellStyle name="Обычный 3 10 20 3 4" xfId="7195"/>
    <cellStyle name="Обычный 3 10 20 3 4 2" xfId="7196"/>
    <cellStyle name="Обычный 3 10 20 3 5" xfId="7197"/>
    <cellStyle name="Обычный 3 10 20 4" xfId="7198"/>
    <cellStyle name="Обычный 3 10 20 4 2" xfId="7199"/>
    <cellStyle name="Обычный 3 10 20 4 2 2" xfId="7200"/>
    <cellStyle name="Обычный 3 10 20 4 2 2 2" xfId="7201"/>
    <cellStyle name="Обычный 3 10 20 4 2 2 2 2" xfId="7202"/>
    <cellStyle name="Обычный 3 10 20 4 2 2 3" xfId="7203"/>
    <cellStyle name="Обычный 3 10 20 4 2 3" xfId="7204"/>
    <cellStyle name="Обычный 3 10 20 4 2 3 2" xfId="7205"/>
    <cellStyle name="Обычный 3 10 20 4 2 4" xfId="7206"/>
    <cellStyle name="Обычный 3 10 20 4 3" xfId="7207"/>
    <cellStyle name="Обычный 3 10 20 4 3 2" xfId="7208"/>
    <cellStyle name="Обычный 3 10 20 4 3 2 2" xfId="7209"/>
    <cellStyle name="Обычный 3 10 20 4 3 3" xfId="7210"/>
    <cellStyle name="Обычный 3 10 20 4 4" xfId="7211"/>
    <cellStyle name="Обычный 3 10 20 4 4 2" xfId="7212"/>
    <cellStyle name="Обычный 3 10 20 4 5" xfId="7213"/>
    <cellStyle name="Обычный 3 10 20 5" xfId="7214"/>
    <cellStyle name="Обычный 3 10 20 5 2" xfId="7215"/>
    <cellStyle name="Обычный 3 10 20 5 2 2" xfId="7216"/>
    <cellStyle name="Обычный 3 10 20 5 2 2 2" xfId="7217"/>
    <cellStyle name="Обычный 3 10 20 5 2 3" xfId="7218"/>
    <cellStyle name="Обычный 3 10 20 5 3" xfId="7219"/>
    <cellStyle name="Обычный 3 10 20 5 3 2" xfId="7220"/>
    <cellStyle name="Обычный 3 10 20 5 4" xfId="7221"/>
    <cellStyle name="Обычный 3 10 20 6" xfId="7222"/>
    <cellStyle name="Обычный 3 10 20 6 2" xfId="7223"/>
    <cellStyle name="Обычный 3 10 20 6 2 2" xfId="7224"/>
    <cellStyle name="Обычный 3 10 20 6 3" xfId="7225"/>
    <cellStyle name="Обычный 3 10 20 7" xfId="7226"/>
    <cellStyle name="Обычный 3 10 20 7 2" xfId="7227"/>
    <cellStyle name="Обычный 3 10 20 8" xfId="7228"/>
    <cellStyle name="Обычный 3 10 21" xfId="7229"/>
    <cellStyle name="Обычный 3 10 21 2" xfId="7230"/>
    <cellStyle name="Обычный 3 10 21 2 2" xfId="7231"/>
    <cellStyle name="Обычный 3 10 21 2 2 2" xfId="7232"/>
    <cellStyle name="Обычный 3 10 21 2 2 2 2" xfId="7233"/>
    <cellStyle name="Обычный 3 10 21 2 2 2 2 2" xfId="7234"/>
    <cellStyle name="Обычный 3 10 21 2 2 2 2 2 2" xfId="7235"/>
    <cellStyle name="Обычный 3 10 21 2 2 2 2 3" xfId="7236"/>
    <cellStyle name="Обычный 3 10 21 2 2 2 3" xfId="7237"/>
    <cellStyle name="Обычный 3 10 21 2 2 2 3 2" xfId="7238"/>
    <cellStyle name="Обычный 3 10 21 2 2 2 4" xfId="7239"/>
    <cellStyle name="Обычный 3 10 21 2 2 3" xfId="7240"/>
    <cellStyle name="Обычный 3 10 21 2 2 3 2" xfId="7241"/>
    <cellStyle name="Обычный 3 10 21 2 2 3 2 2" xfId="7242"/>
    <cellStyle name="Обычный 3 10 21 2 2 3 3" xfId="7243"/>
    <cellStyle name="Обычный 3 10 21 2 2 4" xfId="7244"/>
    <cellStyle name="Обычный 3 10 21 2 2 4 2" xfId="7245"/>
    <cellStyle name="Обычный 3 10 21 2 2 5" xfId="7246"/>
    <cellStyle name="Обычный 3 10 21 2 3" xfId="7247"/>
    <cellStyle name="Обычный 3 10 21 2 3 2" xfId="7248"/>
    <cellStyle name="Обычный 3 10 21 2 3 2 2" xfId="7249"/>
    <cellStyle name="Обычный 3 10 21 2 3 2 2 2" xfId="7250"/>
    <cellStyle name="Обычный 3 10 21 2 3 2 2 2 2" xfId="7251"/>
    <cellStyle name="Обычный 3 10 21 2 3 2 2 3" xfId="7252"/>
    <cellStyle name="Обычный 3 10 21 2 3 2 3" xfId="7253"/>
    <cellStyle name="Обычный 3 10 21 2 3 2 3 2" xfId="7254"/>
    <cellStyle name="Обычный 3 10 21 2 3 2 4" xfId="7255"/>
    <cellStyle name="Обычный 3 10 21 2 3 3" xfId="7256"/>
    <cellStyle name="Обычный 3 10 21 2 3 3 2" xfId="7257"/>
    <cellStyle name="Обычный 3 10 21 2 3 3 2 2" xfId="7258"/>
    <cellStyle name="Обычный 3 10 21 2 3 3 3" xfId="7259"/>
    <cellStyle name="Обычный 3 10 21 2 3 4" xfId="7260"/>
    <cellStyle name="Обычный 3 10 21 2 3 4 2" xfId="7261"/>
    <cellStyle name="Обычный 3 10 21 2 3 5" xfId="7262"/>
    <cellStyle name="Обычный 3 10 21 2 4" xfId="7263"/>
    <cellStyle name="Обычный 3 10 21 2 4 2" xfId="7264"/>
    <cellStyle name="Обычный 3 10 21 2 4 2 2" xfId="7265"/>
    <cellStyle name="Обычный 3 10 21 2 4 2 2 2" xfId="7266"/>
    <cellStyle name="Обычный 3 10 21 2 4 2 3" xfId="7267"/>
    <cellStyle name="Обычный 3 10 21 2 4 3" xfId="7268"/>
    <cellStyle name="Обычный 3 10 21 2 4 3 2" xfId="7269"/>
    <cellStyle name="Обычный 3 10 21 2 4 4" xfId="7270"/>
    <cellStyle name="Обычный 3 10 21 2 5" xfId="7271"/>
    <cellStyle name="Обычный 3 10 21 2 5 2" xfId="7272"/>
    <cellStyle name="Обычный 3 10 21 2 5 2 2" xfId="7273"/>
    <cellStyle name="Обычный 3 10 21 2 5 3" xfId="7274"/>
    <cellStyle name="Обычный 3 10 21 2 6" xfId="7275"/>
    <cellStyle name="Обычный 3 10 21 2 6 2" xfId="7276"/>
    <cellStyle name="Обычный 3 10 21 2 7" xfId="7277"/>
    <cellStyle name="Обычный 3 10 21 3" xfId="7278"/>
    <cellStyle name="Обычный 3 10 21 3 2" xfId="7279"/>
    <cellStyle name="Обычный 3 10 21 3 2 2" xfId="7280"/>
    <cellStyle name="Обычный 3 10 21 3 2 2 2" xfId="7281"/>
    <cellStyle name="Обычный 3 10 21 3 2 2 2 2" xfId="7282"/>
    <cellStyle name="Обычный 3 10 21 3 2 2 3" xfId="7283"/>
    <cellStyle name="Обычный 3 10 21 3 2 3" xfId="7284"/>
    <cellStyle name="Обычный 3 10 21 3 2 3 2" xfId="7285"/>
    <cellStyle name="Обычный 3 10 21 3 2 4" xfId="7286"/>
    <cellStyle name="Обычный 3 10 21 3 3" xfId="7287"/>
    <cellStyle name="Обычный 3 10 21 3 3 2" xfId="7288"/>
    <cellStyle name="Обычный 3 10 21 3 3 2 2" xfId="7289"/>
    <cellStyle name="Обычный 3 10 21 3 3 3" xfId="7290"/>
    <cellStyle name="Обычный 3 10 21 3 4" xfId="7291"/>
    <cellStyle name="Обычный 3 10 21 3 4 2" xfId="7292"/>
    <cellStyle name="Обычный 3 10 21 3 5" xfId="7293"/>
    <cellStyle name="Обычный 3 10 21 4" xfId="7294"/>
    <cellStyle name="Обычный 3 10 21 4 2" xfId="7295"/>
    <cellStyle name="Обычный 3 10 21 4 2 2" xfId="7296"/>
    <cellStyle name="Обычный 3 10 21 4 2 2 2" xfId="7297"/>
    <cellStyle name="Обычный 3 10 21 4 2 2 2 2" xfId="7298"/>
    <cellStyle name="Обычный 3 10 21 4 2 2 3" xfId="7299"/>
    <cellStyle name="Обычный 3 10 21 4 2 3" xfId="7300"/>
    <cellStyle name="Обычный 3 10 21 4 2 3 2" xfId="7301"/>
    <cellStyle name="Обычный 3 10 21 4 2 4" xfId="7302"/>
    <cellStyle name="Обычный 3 10 21 4 3" xfId="7303"/>
    <cellStyle name="Обычный 3 10 21 4 3 2" xfId="7304"/>
    <cellStyle name="Обычный 3 10 21 4 3 2 2" xfId="7305"/>
    <cellStyle name="Обычный 3 10 21 4 3 3" xfId="7306"/>
    <cellStyle name="Обычный 3 10 21 4 4" xfId="7307"/>
    <cellStyle name="Обычный 3 10 21 4 4 2" xfId="7308"/>
    <cellStyle name="Обычный 3 10 21 4 5" xfId="7309"/>
    <cellStyle name="Обычный 3 10 21 5" xfId="7310"/>
    <cellStyle name="Обычный 3 10 21 5 2" xfId="7311"/>
    <cellStyle name="Обычный 3 10 21 5 2 2" xfId="7312"/>
    <cellStyle name="Обычный 3 10 21 5 2 2 2" xfId="7313"/>
    <cellStyle name="Обычный 3 10 21 5 2 3" xfId="7314"/>
    <cellStyle name="Обычный 3 10 21 5 3" xfId="7315"/>
    <cellStyle name="Обычный 3 10 21 5 3 2" xfId="7316"/>
    <cellStyle name="Обычный 3 10 21 5 4" xfId="7317"/>
    <cellStyle name="Обычный 3 10 21 6" xfId="7318"/>
    <cellStyle name="Обычный 3 10 21 6 2" xfId="7319"/>
    <cellStyle name="Обычный 3 10 21 6 2 2" xfId="7320"/>
    <cellStyle name="Обычный 3 10 21 6 3" xfId="7321"/>
    <cellStyle name="Обычный 3 10 21 7" xfId="7322"/>
    <cellStyle name="Обычный 3 10 21 7 2" xfId="7323"/>
    <cellStyle name="Обычный 3 10 21 8" xfId="7324"/>
    <cellStyle name="Обычный 3 10 22" xfId="7325"/>
    <cellStyle name="Обычный 3 10 22 2" xfId="7326"/>
    <cellStyle name="Обычный 3 10 22 2 2" xfId="7327"/>
    <cellStyle name="Обычный 3 10 22 2 2 2" xfId="7328"/>
    <cellStyle name="Обычный 3 10 22 2 2 2 2" xfId="7329"/>
    <cellStyle name="Обычный 3 10 22 2 2 2 2 2" xfId="7330"/>
    <cellStyle name="Обычный 3 10 22 2 2 2 2 2 2" xfId="7331"/>
    <cellStyle name="Обычный 3 10 22 2 2 2 2 3" xfId="7332"/>
    <cellStyle name="Обычный 3 10 22 2 2 2 3" xfId="7333"/>
    <cellStyle name="Обычный 3 10 22 2 2 2 3 2" xfId="7334"/>
    <cellStyle name="Обычный 3 10 22 2 2 2 4" xfId="7335"/>
    <cellStyle name="Обычный 3 10 22 2 2 3" xfId="7336"/>
    <cellStyle name="Обычный 3 10 22 2 2 3 2" xfId="7337"/>
    <cellStyle name="Обычный 3 10 22 2 2 3 2 2" xfId="7338"/>
    <cellStyle name="Обычный 3 10 22 2 2 3 3" xfId="7339"/>
    <cellStyle name="Обычный 3 10 22 2 2 4" xfId="7340"/>
    <cellStyle name="Обычный 3 10 22 2 2 4 2" xfId="7341"/>
    <cellStyle name="Обычный 3 10 22 2 2 5" xfId="7342"/>
    <cellStyle name="Обычный 3 10 22 2 3" xfId="7343"/>
    <cellStyle name="Обычный 3 10 22 2 3 2" xfId="7344"/>
    <cellStyle name="Обычный 3 10 22 2 3 2 2" xfId="7345"/>
    <cellStyle name="Обычный 3 10 22 2 3 2 2 2" xfId="7346"/>
    <cellStyle name="Обычный 3 10 22 2 3 2 2 2 2" xfId="7347"/>
    <cellStyle name="Обычный 3 10 22 2 3 2 2 3" xfId="7348"/>
    <cellStyle name="Обычный 3 10 22 2 3 2 3" xfId="7349"/>
    <cellStyle name="Обычный 3 10 22 2 3 2 3 2" xfId="7350"/>
    <cellStyle name="Обычный 3 10 22 2 3 2 4" xfId="7351"/>
    <cellStyle name="Обычный 3 10 22 2 3 3" xfId="7352"/>
    <cellStyle name="Обычный 3 10 22 2 3 3 2" xfId="7353"/>
    <cellStyle name="Обычный 3 10 22 2 3 3 2 2" xfId="7354"/>
    <cellStyle name="Обычный 3 10 22 2 3 3 3" xfId="7355"/>
    <cellStyle name="Обычный 3 10 22 2 3 4" xfId="7356"/>
    <cellStyle name="Обычный 3 10 22 2 3 4 2" xfId="7357"/>
    <cellStyle name="Обычный 3 10 22 2 3 5" xfId="7358"/>
    <cellStyle name="Обычный 3 10 22 2 4" xfId="7359"/>
    <cellStyle name="Обычный 3 10 22 2 4 2" xfId="7360"/>
    <cellStyle name="Обычный 3 10 22 2 4 2 2" xfId="7361"/>
    <cellStyle name="Обычный 3 10 22 2 4 2 2 2" xfId="7362"/>
    <cellStyle name="Обычный 3 10 22 2 4 2 3" xfId="7363"/>
    <cellStyle name="Обычный 3 10 22 2 4 3" xfId="7364"/>
    <cellStyle name="Обычный 3 10 22 2 4 3 2" xfId="7365"/>
    <cellStyle name="Обычный 3 10 22 2 4 4" xfId="7366"/>
    <cellStyle name="Обычный 3 10 22 2 5" xfId="7367"/>
    <cellStyle name="Обычный 3 10 22 2 5 2" xfId="7368"/>
    <cellStyle name="Обычный 3 10 22 2 5 2 2" xfId="7369"/>
    <cellStyle name="Обычный 3 10 22 2 5 3" xfId="7370"/>
    <cellStyle name="Обычный 3 10 22 2 6" xfId="7371"/>
    <cellStyle name="Обычный 3 10 22 2 6 2" xfId="7372"/>
    <cellStyle name="Обычный 3 10 22 2 7" xfId="7373"/>
    <cellStyle name="Обычный 3 10 22 3" xfId="7374"/>
    <cellStyle name="Обычный 3 10 22 3 2" xfId="7375"/>
    <cellStyle name="Обычный 3 10 22 3 2 2" xfId="7376"/>
    <cellStyle name="Обычный 3 10 22 3 2 2 2" xfId="7377"/>
    <cellStyle name="Обычный 3 10 22 3 2 2 2 2" xfId="7378"/>
    <cellStyle name="Обычный 3 10 22 3 2 2 3" xfId="7379"/>
    <cellStyle name="Обычный 3 10 22 3 2 3" xfId="7380"/>
    <cellStyle name="Обычный 3 10 22 3 2 3 2" xfId="7381"/>
    <cellStyle name="Обычный 3 10 22 3 2 4" xfId="7382"/>
    <cellStyle name="Обычный 3 10 22 3 3" xfId="7383"/>
    <cellStyle name="Обычный 3 10 22 3 3 2" xfId="7384"/>
    <cellStyle name="Обычный 3 10 22 3 3 2 2" xfId="7385"/>
    <cellStyle name="Обычный 3 10 22 3 3 3" xfId="7386"/>
    <cellStyle name="Обычный 3 10 22 3 4" xfId="7387"/>
    <cellStyle name="Обычный 3 10 22 3 4 2" xfId="7388"/>
    <cellStyle name="Обычный 3 10 22 3 5" xfId="7389"/>
    <cellStyle name="Обычный 3 10 22 4" xfId="7390"/>
    <cellStyle name="Обычный 3 10 22 4 2" xfId="7391"/>
    <cellStyle name="Обычный 3 10 22 4 2 2" xfId="7392"/>
    <cellStyle name="Обычный 3 10 22 4 2 2 2" xfId="7393"/>
    <cellStyle name="Обычный 3 10 22 4 2 2 2 2" xfId="7394"/>
    <cellStyle name="Обычный 3 10 22 4 2 2 3" xfId="7395"/>
    <cellStyle name="Обычный 3 10 22 4 2 3" xfId="7396"/>
    <cellStyle name="Обычный 3 10 22 4 2 3 2" xfId="7397"/>
    <cellStyle name="Обычный 3 10 22 4 2 4" xfId="7398"/>
    <cellStyle name="Обычный 3 10 22 4 3" xfId="7399"/>
    <cellStyle name="Обычный 3 10 22 4 3 2" xfId="7400"/>
    <cellStyle name="Обычный 3 10 22 4 3 2 2" xfId="7401"/>
    <cellStyle name="Обычный 3 10 22 4 3 3" xfId="7402"/>
    <cellStyle name="Обычный 3 10 22 4 4" xfId="7403"/>
    <cellStyle name="Обычный 3 10 22 4 4 2" xfId="7404"/>
    <cellStyle name="Обычный 3 10 22 4 5" xfId="7405"/>
    <cellStyle name="Обычный 3 10 22 5" xfId="7406"/>
    <cellStyle name="Обычный 3 10 22 5 2" xfId="7407"/>
    <cellStyle name="Обычный 3 10 22 5 2 2" xfId="7408"/>
    <cellStyle name="Обычный 3 10 22 5 2 2 2" xfId="7409"/>
    <cellStyle name="Обычный 3 10 22 5 2 3" xfId="7410"/>
    <cellStyle name="Обычный 3 10 22 5 3" xfId="7411"/>
    <cellStyle name="Обычный 3 10 22 5 3 2" xfId="7412"/>
    <cellStyle name="Обычный 3 10 22 5 4" xfId="7413"/>
    <cellStyle name="Обычный 3 10 22 6" xfId="7414"/>
    <cellStyle name="Обычный 3 10 22 6 2" xfId="7415"/>
    <cellStyle name="Обычный 3 10 22 6 2 2" xfId="7416"/>
    <cellStyle name="Обычный 3 10 22 6 3" xfId="7417"/>
    <cellStyle name="Обычный 3 10 22 7" xfId="7418"/>
    <cellStyle name="Обычный 3 10 22 7 2" xfId="7419"/>
    <cellStyle name="Обычный 3 10 22 8" xfId="7420"/>
    <cellStyle name="Обычный 3 10 23" xfId="7421"/>
    <cellStyle name="Обычный 3 10 23 2" xfId="7422"/>
    <cellStyle name="Обычный 3 10 23 2 2" xfId="7423"/>
    <cellStyle name="Обычный 3 10 23 2 2 2" xfId="7424"/>
    <cellStyle name="Обычный 3 10 23 2 2 2 2" xfId="7425"/>
    <cellStyle name="Обычный 3 10 23 2 2 2 2 2" xfId="7426"/>
    <cellStyle name="Обычный 3 10 23 2 2 2 2 2 2" xfId="7427"/>
    <cellStyle name="Обычный 3 10 23 2 2 2 2 3" xfId="7428"/>
    <cellStyle name="Обычный 3 10 23 2 2 2 3" xfId="7429"/>
    <cellStyle name="Обычный 3 10 23 2 2 2 3 2" xfId="7430"/>
    <cellStyle name="Обычный 3 10 23 2 2 2 4" xfId="7431"/>
    <cellStyle name="Обычный 3 10 23 2 2 3" xfId="7432"/>
    <cellStyle name="Обычный 3 10 23 2 2 3 2" xfId="7433"/>
    <cellStyle name="Обычный 3 10 23 2 2 3 2 2" xfId="7434"/>
    <cellStyle name="Обычный 3 10 23 2 2 3 3" xfId="7435"/>
    <cellStyle name="Обычный 3 10 23 2 2 4" xfId="7436"/>
    <cellStyle name="Обычный 3 10 23 2 2 4 2" xfId="7437"/>
    <cellStyle name="Обычный 3 10 23 2 2 5" xfId="7438"/>
    <cellStyle name="Обычный 3 10 23 2 3" xfId="7439"/>
    <cellStyle name="Обычный 3 10 23 2 3 2" xfId="7440"/>
    <cellStyle name="Обычный 3 10 23 2 3 2 2" xfId="7441"/>
    <cellStyle name="Обычный 3 10 23 2 3 2 2 2" xfId="7442"/>
    <cellStyle name="Обычный 3 10 23 2 3 2 2 2 2" xfId="7443"/>
    <cellStyle name="Обычный 3 10 23 2 3 2 2 3" xfId="7444"/>
    <cellStyle name="Обычный 3 10 23 2 3 2 3" xfId="7445"/>
    <cellStyle name="Обычный 3 10 23 2 3 2 3 2" xfId="7446"/>
    <cellStyle name="Обычный 3 10 23 2 3 2 4" xfId="7447"/>
    <cellStyle name="Обычный 3 10 23 2 3 3" xfId="7448"/>
    <cellStyle name="Обычный 3 10 23 2 3 3 2" xfId="7449"/>
    <cellStyle name="Обычный 3 10 23 2 3 3 2 2" xfId="7450"/>
    <cellStyle name="Обычный 3 10 23 2 3 3 3" xfId="7451"/>
    <cellStyle name="Обычный 3 10 23 2 3 4" xfId="7452"/>
    <cellStyle name="Обычный 3 10 23 2 3 4 2" xfId="7453"/>
    <cellStyle name="Обычный 3 10 23 2 3 5" xfId="7454"/>
    <cellStyle name="Обычный 3 10 23 2 4" xfId="7455"/>
    <cellStyle name="Обычный 3 10 23 2 4 2" xfId="7456"/>
    <cellStyle name="Обычный 3 10 23 2 4 2 2" xfId="7457"/>
    <cellStyle name="Обычный 3 10 23 2 4 2 2 2" xfId="7458"/>
    <cellStyle name="Обычный 3 10 23 2 4 2 3" xfId="7459"/>
    <cellStyle name="Обычный 3 10 23 2 4 3" xfId="7460"/>
    <cellStyle name="Обычный 3 10 23 2 4 3 2" xfId="7461"/>
    <cellStyle name="Обычный 3 10 23 2 4 4" xfId="7462"/>
    <cellStyle name="Обычный 3 10 23 2 5" xfId="7463"/>
    <cellStyle name="Обычный 3 10 23 2 5 2" xfId="7464"/>
    <cellStyle name="Обычный 3 10 23 2 5 2 2" xfId="7465"/>
    <cellStyle name="Обычный 3 10 23 2 5 3" xfId="7466"/>
    <cellStyle name="Обычный 3 10 23 2 6" xfId="7467"/>
    <cellStyle name="Обычный 3 10 23 2 6 2" xfId="7468"/>
    <cellStyle name="Обычный 3 10 23 2 7" xfId="7469"/>
    <cellStyle name="Обычный 3 10 23 3" xfId="7470"/>
    <cellStyle name="Обычный 3 10 23 3 2" xfId="7471"/>
    <cellStyle name="Обычный 3 10 23 3 2 2" xfId="7472"/>
    <cellStyle name="Обычный 3 10 23 3 2 2 2" xfId="7473"/>
    <cellStyle name="Обычный 3 10 23 3 2 2 2 2" xfId="7474"/>
    <cellStyle name="Обычный 3 10 23 3 2 2 3" xfId="7475"/>
    <cellStyle name="Обычный 3 10 23 3 2 3" xfId="7476"/>
    <cellStyle name="Обычный 3 10 23 3 2 3 2" xfId="7477"/>
    <cellStyle name="Обычный 3 10 23 3 2 4" xfId="7478"/>
    <cellStyle name="Обычный 3 10 23 3 3" xfId="7479"/>
    <cellStyle name="Обычный 3 10 23 3 3 2" xfId="7480"/>
    <cellStyle name="Обычный 3 10 23 3 3 2 2" xfId="7481"/>
    <cellStyle name="Обычный 3 10 23 3 3 3" xfId="7482"/>
    <cellStyle name="Обычный 3 10 23 3 4" xfId="7483"/>
    <cellStyle name="Обычный 3 10 23 3 4 2" xfId="7484"/>
    <cellStyle name="Обычный 3 10 23 3 5" xfId="7485"/>
    <cellStyle name="Обычный 3 10 23 4" xfId="7486"/>
    <cellStyle name="Обычный 3 10 23 4 2" xfId="7487"/>
    <cellStyle name="Обычный 3 10 23 4 2 2" xfId="7488"/>
    <cellStyle name="Обычный 3 10 23 4 2 2 2" xfId="7489"/>
    <cellStyle name="Обычный 3 10 23 4 2 2 2 2" xfId="7490"/>
    <cellStyle name="Обычный 3 10 23 4 2 2 3" xfId="7491"/>
    <cellStyle name="Обычный 3 10 23 4 2 3" xfId="7492"/>
    <cellStyle name="Обычный 3 10 23 4 2 3 2" xfId="7493"/>
    <cellStyle name="Обычный 3 10 23 4 2 4" xfId="7494"/>
    <cellStyle name="Обычный 3 10 23 4 3" xfId="7495"/>
    <cellStyle name="Обычный 3 10 23 4 3 2" xfId="7496"/>
    <cellStyle name="Обычный 3 10 23 4 3 2 2" xfId="7497"/>
    <cellStyle name="Обычный 3 10 23 4 3 3" xfId="7498"/>
    <cellStyle name="Обычный 3 10 23 4 4" xfId="7499"/>
    <cellStyle name="Обычный 3 10 23 4 4 2" xfId="7500"/>
    <cellStyle name="Обычный 3 10 23 4 5" xfId="7501"/>
    <cellStyle name="Обычный 3 10 23 5" xfId="7502"/>
    <cellStyle name="Обычный 3 10 23 5 2" xfId="7503"/>
    <cellStyle name="Обычный 3 10 23 5 2 2" xfId="7504"/>
    <cellStyle name="Обычный 3 10 23 5 2 2 2" xfId="7505"/>
    <cellStyle name="Обычный 3 10 23 5 2 3" xfId="7506"/>
    <cellStyle name="Обычный 3 10 23 5 3" xfId="7507"/>
    <cellStyle name="Обычный 3 10 23 5 3 2" xfId="7508"/>
    <cellStyle name="Обычный 3 10 23 5 4" xfId="7509"/>
    <cellStyle name="Обычный 3 10 23 6" xfId="7510"/>
    <cellStyle name="Обычный 3 10 23 6 2" xfId="7511"/>
    <cellStyle name="Обычный 3 10 23 6 2 2" xfId="7512"/>
    <cellStyle name="Обычный 3 10 23 6 3" xfId="7513"/>
    <cellStyle name="Обычный 3 10 23 7" xfId="7514"/>
    <cellStyle name="Обычный 3 10 23 7 2" xfId="7515"/>
    <cellStyle name="Обычный 3 10 23 8" xfId="7516"/>
    <cellStyle name="Обычный 3 10 24" xfId="7517"/>
    <cellStyle name="Обычный 3 10 24 2" xfId="7518"/>
    <cellStyle name="Обычный 3 10 24 2 2" xfId="7519"/>
    <cellStyle name="Обычный 3 10 24 2 2 2" xfId="7520"/>
    <cellStyle name="Обычный 3 10 24 2 2 2 2" xfId="7521"/>
    <cellStyle name="Обычный 3 10 24 2 2 2 2 2" xfId="7522"/>
    <cellStyle name="Обычный 3 10 24 2 2 2 2 2 2" xfId="7523"/>
    <cellStyle name="Обычный 3 10 24 2 2 2 2 3" xfId="7524"/>
    <cellStyle name="Обычный 3 10 24 2 2 2 3" xfId="7525"/>
    <cellStyle name="Обычный 3 10 24 2 2 2 3 2" xfId="7526"/>
    <cellStyle name="Обычный 3 10 24 2 2 2 4" xfId="7527"/>
    <cellStyle name="Обычный 3 10 24 2 2 3" xfId="7528"/>
    <cellStyle name="Обычный 3 10 24 2 2 3 2" xfId="7529"/>
    <cellStyle name="Обычный 3 10 24 2 2 3 2 2" xfId="7530"/>
    <cellStyle name="Обычный 3 10 24 2 2 3 3" xfId="7531"/>
    <cellStyle name="Обычный 3 10 24 2 2 4" xfId="7532"/>
    <cellStyle name="Обычный 3 10 24 2 2 4 2" xfId="7533"/>
    <cellStyle name="Обычный 3 10 24 2 2 5" xfId="7534"/>
    <cellStyle name="Обычный 3 10 24 2 3" xfId="7535"/>
    <cellStyle name="Обычный 3 10 24 2 3 2" xfId="7536"/>
    <cellStyle name="Обычный 3 10 24 2 3 2 2" xfId="7537"/>
    <cellStyle name="Обычный 3 10 24 2 3 2 2 2" xfId="7538"/>
    <cellStyle name="Обычный 3 10 24 2 3 2 2 2 2" xfId="7539"/>
    <cellStyle name="Обычный 3 10 24 2 3 2 2 3" xfId="7540"/>
    <cellStyle name="Обычный 3 10 24 2 3 2 3" xfId="7541"/>
    <cellStyle name="Обычный 3 10 24 2 3 2 3 2" xfId="7542"/>
    <cellStyle name="Обычный 3 10 24 2 3 2 4" xfId="7543"/>
    <cellStyle name="Обычный 3 10 24 2 3 3" xfId="7544"/>
    <cellStyle name="Обычный 3 10 24 2 3 3 2" xfId="7545"/>
    <cellStyle name="Обычный 3 10 24 2 3 3 2 2" xfId="7546"/>
    <cellStyle name="Обычный 3 10 24 2 3 3 3" xfId="7547"/>
    <cellStyle name="Обычный 3 10 24 2 3 4" xfId="7548"/>
    <cellStyle name="Обычный 3 10 24 2 3 4 2" xfId="7549"/>
    <cellStyle name="Обычный 3 10 24 2 3 5" xfId="7550"/>
    <cellStyle name="Обычный 3 10 24 2 4" xfId="7551"/>
    <cellStyle name="Обычный 3 10 24 2 4 2" xfId="7552"/>
    <cellStyle name="Обычный 3 10 24 2 4 2 2" xfId="7553"/>
    <cellStyle name="Обычный 3 10 24 2 4 2 2 2" xfId="7554"/>
    <cellStyle name="Обычный 3 10 24 2 4 2 3" xfId="7555"/>
    <cellStyle name="Обычный 3 10 24 2 4 3" xfId="7556"/>
    <cellStyle name="Обычный 3 10 24 2 4 3 2" xfId="7557"/>
    <cellStyle name="Обычный 3 10 24 2 4 4" xfId="7558"/>
    <cellStyle name="Обычный 3 10 24 2 5" xfId="7559"/>
    <cellStyle name="Обычный 3 10 24 2 5 2" xfId="7560"/>
    <cellStyle name="Обычный 3 10 24 2 5 2 2" xfId="7561"/>
    <cellStyle name="Обычный 3 10 24 2 5 3" xfId="7562"/>
    <cellStyle name="Обычный 3 10 24 2 6" xfId="7563"/>
    <cellStyle name="Обычный 3 10 24 2 6 2" xfId="7564"/>
    <cellStyle name="Обычный 3 10 24 2 7" xfId="7565"/>
    <cellStyle name="Обычный 3 10 24 3" xfId="7566"/>
    <cellStyle name="Обычный 3 10 24 3 2" xfId="7567"/>
    <cellStyle name="Обычный 3 10 24 3 2 2" xfId="7568"/>
    <cellStyle name="Обычный 3 10 24 3 2 2 2" xfId="7569"/>
    <cellStyle name="Обычный 3 10 24 3 2 2 2 2" xfId="7570"/>
    <cellStyle name="Обычный 3 10 24 3 2 2 3" xfId="7571"/>
    <cellStyle name="Обычный 3 10 24 3 2 3" xfId="7572"/>
    <cellStyle name="Обычный 3 10 24 3 2 3 2" xfId="7573"/>
    <cellStyle name="Обычный 3 10 24 3 2 4" xfId="7574"/>
    <cellStyle name="Обычный 3 10 24 3 3" xfId="7575"/>
    <cellStyle name="Обычный 3 10 24 3 3 2" xfId="7576"/>
    <cellStyle name="Обычный 3 10 24 3 3 2 2" xfId="7577"/>
    <cellStyle name="Обычный 3 10 24 3 3 3" xfId="7578"/>
    <cellStyle name="Обычный 3 10 24 3 4" xfId="7579"/>
    <cellStyle name="Обычный 3 10 24 3 4 2" xfId="7580"/>
    <cellStyle name="Обычный 3 10 24 3 5" xfId="7581"/>
    <cellStyle name="Обычный 3 10 24 4" xfId="7582"/>
    <cellStyle name="Обычный 3 10 24 4 2" xfId="7583"/>
    <cellStyle name="Обычный 3 10 24 4 2 2" xfId="7584"/>
    <cellStyle name="Обычный 3 10 24 4 2 2 2" xfId="7585"/>
    <cellStyle name="Обычный 3 10 24 4 2 2 2 2" xfId="7586"/>
    <cellStyle name="Обычный 3 10 24 4 2 2 3" xfId="7587"/>
    <cellStyle name="Обычный 3 10 24 4 2 3" xfId="7588"/>
    <cellStyle name="Обычный 3 10 24 4 2 3 2" xfId="7589"/>
    <cellStyle name="Обычный 3 10 24 4 2 4" xfId="7590"/>
    <cellStyle name="Обычный 3 10 24 4 3" xfId="7591"/>
    <cellStyle name="Обычный 3 10 24 4 3 2" xfId="7592"/>
    <cellStyle name="Обычный 3 10 24 4 3 2 2" xfId="7593"/>
    <cellStyle name="Обычный 3 10 24 4 3 3" xfId="7594"/>
    <cellStyle name="Обычный 3 10 24 4 4" xfId="7595"/>
    <cellStyle name="Обычный 3 10 24 4 4 2" xfId="7596"/>
    <cellStyle name="Обычный 3 10 24 4 5" xfId="7597"/>
    <cellStyle name="Обычный 3 10 24 5" xfId="7598"/>
    <cellStyle name="Обычный 3 10 24 5 2" xfId="7599"/>
    <cellStyle name="Обычный 3 10 24 5 2 2" xfId="7600"/>
    <cellStyle name="Обычный 3 10 24 5 2 2 2" xfId="7601"/>
    <cellStyle name="Обычный 3 10 24 5 2 3" xfId="7602"/>
    <cellStyle name="Обычный 3 10 24 5 3" xfId="7603"/>
    <cellStyle name="Обычный 3 10 24 5 3 2" xfId="7604"/>
    <cellStyle name="Обычный 3 10 24 5 4" xfId="7605"/>
    <cellStyle name="Обычный 3 10 24 6" xfId="7606"/>
    <cellStyle name="Обычный 3 10 24 6 2" xfId="7607"/>
    <cellStyle name="Обычный 3 10 24 6 2 2" xfId="7608"/>
    <cellStyle name="Обычный 3 10 24 6 3" xfId="7609"/>
    <cellStyle name="Обычный 3 10 24 7" xfId="7610"/>
    <cellStyle name="Обычный 3 10 24 7 2" xfId="7611"/>
    <cellStyle name="Обычный 3 10 24 8" xfId="7612"/>
    <cellStyle name="Обычный 3 10 25" xfId="7613"/>
    <cellStyle name="Обычный 3 10 25 2" xfId="7614"/>
    <cellStyle name="Обычный 3 10 25 2 2" xfId="7615"/>
    <cellStyle name="Обычный 3 10 25 2 2 2" xfId="7616"/>
    <cellStyle name="Обычный 3 10 25 2 2 2 2" xfId="7617"/>
    <cellStyle name="Обычный 3 10 25 2 2 2 2 2" xfId="7618"/>
    <cellStyle name="Обычный 3 10 25 2 2 2 2 2 2" xfId="7619"/>
    <cellStyle name="Обычный 3 10 25 2 2 2 2 3" xfId="7620"/>
    <cellStyle name="Обычный 3 10 25 2 2 2 3" xfId="7621"/>
    <cellStyle name="Обычный 3 10 25 2 2 2 3 2" xfId="7622"/>
    <cellStyle name="Обычный 3 10 25 2 2 2 4" xfId="7623"/>
    <cellStyle name="Обычный 3 10 25 2 2 3" xfId="7624"/>
    <cellStyle name="Обычный 3 10 25 2 2 3 2" xfId="7625"/>
    <cellStyle name="Обычный 3 10 25 2 2 3 2 2" xfId="7626"/>
    <cellStyle name="Обычный 3 10 25 2 2 3 3" xfId="7627"/>
    <cellStyle name="Обычный 3 10 25 2 2 4" xfId="7628"/>
    <cellStyle name="Обычный 3 10 25 2 2 4 2" xfId="7629"/>
    <cellStyle name="Обычный 3 10 25 2 2 5" xfId="7630"/>
    <cellStyle name="Обычный 3 10 25 2 3" xfId="7631"/>
    <cellStyle name="Обычный 3 10 25 2 3 2" xfId="7632"/>
    <cellStyle name="Обычный 3 10 25 2 3 2 2" xfId="7633"/>
    <cellStyle name="Обычный 3 10 25 2 3 2 2 2" xfId="7634"/>
    <cellStyle name="Обычный 3 10 25 2 3 2 2 2 2" xfId="7635"/>
    <cellStyle name="Обычный 3 10 25 2 3 2 2 3" xfId="7636"/>
    <cellStyle name="Обычный 3 10 25 2 3 2 3" xfId="7637"/>
    <cellStyle name="Обычный 3 10 25 2 3 2 3 2" xfId="7638"/>
    <cellStyle name="Обычный 3 10 25 2 3 2 4" xfId="7639"/>
    <cellStyle name="Обычный 3 10 25 2 3 3" xfId="7640"/>
    <cellStyle name="Обычный 3 10 25 2 3 3 2" xfId="7641"/>
    <cellStyle name="Обычный 3 10 25 2 3 3 2 2" xfId="7642"/>
    <cellStyle name="Обычный 3 10 25 2 3 3 3" xfId="7643"/>
    <cellStyle name="Обычный 3 10 25 2 3 4" xfId="7644"/>
    <cellStyle name="Обычный 3 10 25 2 3 4 2" xfId="7645"/>
    <cellStyle name="Обычный 3 10 25 2 3 5" xfId="7646"/>
    <cellStyle name="Обычный 3 10 25 2 4" xfId="7647"/>
    <cellStyle name="Обычный 3 10 25 2 4 2" xfId="7648"/>
    <cellStyle name="Обычный 3 10 25 2 4 2 2" xfId="7649"/>
    <cellStyle name="Обычный 3 10 25 2 4 2 2 2" xfId="7650"/>
    <cellStyle name="Обычный 3 10 25 2 4 2 3" xfId="7651"/>
    <cellStyle name="Обычный 3 10 25 2 4 3" xfId="7652"/>
    <cellStyle name="Обычный 3 10 25 2 4 3 2" xfId="7653"/>
    <cellStyle name="Обычный 3 10 25 2 4 4" xfId="7654"/>
    <cellStyle name="Обычный 3 10 25 2 5" xfId="7655"/>
    <cellStyle name="Обычный 3 10 25 2 5 2" xfId="7656"/>
    <cellStyle name="Обычный 3 10 25 2 5 2 2" xfId="7657"/>
    <cellStyle name="Обычный 3 10 25 2 5 3" xfId="7658"/>
    <cellStyle name="Обычный 3 10 25 2 6" xfId="7659"/>
    <cellStyle name="Обычный 3 10 25 2 6 2" xfId="7660"/>
    <cellStyle name="Обычный 3 10 25 2 7" xfId="7661"/>
    <cellStyle name="Обычный 3 10 25 3" xfId="7662"/>
    <cellStyle name="Обычный 3 10 25 3 2" xfId="7663"/>
    <cellStyle name="Обычный 3 10 25 3 2 2" xfId="7664"/>
    <cellStyle name="Обычный 3 10 25 3 2 2 2" xfId="7665"/>
    <cellStyle name="Обычный 3 10 25 3 2 2 2 2" xfId="7666"/>
    <cellStyle name="Обычный 3 10 25 3 2 2 3" xfId="7667"/>
    <cellStyle name="Обычный 3 10 25 3 2 3" xfId="7668"/>
    <cellStyle name="Обычный 3 10 25 3 2 3 2" xfId="7669"/>
    <cellStyle name="Обычный 3 10 25 3 2 4" xfId="7670"/>
    <cellStyle name="Обычный 3 10 25 3 3" xfId="7671"/>
    <cellStyle name="Обычный 3 10 25 3 3 2" xfId="7672"/>
    <cellStyle name="Обычный 3 10 25 3 3 2 2" xfId="7673"/>
    <cellStyle name="Обычный 3 10 25 3 3 3" xfId="7674"/>
    <cellStyle name="Обычный 3 10 25 3 4" xfId="7675"/>
    <cellStyle name="Обычный 3 10 25 3 4 2" xfId="7676"/>
    <cellStyle name="Обычный 3 10 25 3 5" xfId="7677"/>
    <cellStyle name="Обычный 3 10 25 4" xfId="7678"/>
    <cellStyle name="Обычный 3 10 25 4 2" xfId="7679"/>
    <cellStyle name="Обычный 3 10 25 4 2 2" xfId="7680"/>
    <cellStyle name="Обычный 3 10 25 4 2 2 2" xfId="7681"/>
    <cellStyle name="Обычный 3 10 25 4 2 2 2 2" xfId="7682"/>
    <cellStyle name="Обычный 3 10 25 4 2 2 3" xfId="7683"/>
    <cellStyle name="Обычный 3 10 25 4 2 3" xfId="7684"/>
    <cellStyle name="Обычный 3 10 25 4 2 3 2" xfId="7685"/>
    <cellStyle name="Обычный 3 10 25 4 2 4" xfId="7686"/>
    <cellStyle name="Обычный 3 10 25 4 3" xfId="7687"/>
    <cellStyle name="Обычный 3 10 25 4 3 2" xfId="7688"/>
    <cellStyle name="Обычный 3 10 25 4 3 2 2" xfId="7689"/>
    <cellStyle name="Обычный 3 10 25 4 3 3" xfId="7690"/>
    <cellStyle name="Обычный 3 10 25 4 4" xfId="7691"/>
    <cellStyle name="Обычный 3 10 25 4 4 2" xfId="7692"/>
    <cellStyle name="Обычный 3 10 25 4 5" xfId="7693"/>
    <cellStyle name="Обычный 3 10 25 5" xfId="7694"/>
    <cellStyle name="Обычный 3 10 25 5 2" xfId="7695"/>
    <cellStyle name="Обычный 3 10 25 5 2 2" xfId="7696"/>
    <cellStyle name="Обычный 3 10 25 5 2 2 2" xfId="7697"/>
    <cellStyle name="Обычный 3 10 25 5 2 3" xfId="7698"/>
    <cellStyle name="Обычный 3 10 25 5 3" xfId="7699"/>
    <cellStyle name="Обычный 3 10 25 5 3 2" xfId="7700"/>
    <cellStyle name="Обычный 3 10 25 5 4" xfId="7701"/>
    <cellStyle name="Обычный 3 10 25 6" xfId="7702"/>
    <cellStyle name="Обычный 3 10 25 6 2" xfId="7703"/>
    <cellStyle name="Обычный 3 10 25 6 2 2" xfId="7704"/>
    <cellStyle name="Обычный 3 10 25 6 3" xfId="7705"/>
    <cellStyle name="Обычный 3 10 25 7" xfId="7706"/>
    <cellStyle name="Обычный 3 10 25 7 2" xfId="7707"/>
    <cellStyle name="Обычный 3 10 25 8" xfId="7708"/>
    <cellStyle name="Обычный 3 10 26" xfId="7709"/>
    <cellStyle name="Обычный 3 10 26 2" xfId="7710"/>
    <cellStyle name="Обычный 3 10 26 2 2" xfId="7711"/>
    <cellStyle name="Обычный 3 10 26 2 2 2" xfId="7712"/>
    <cellStyle name="Обычный 3 10 26 2 2 2 2" xfId="7713"/>
    <cellStyle name="Обычный 3 10 26 2 2 2 2 2" xfId="7714"/>
    <cellStyle name="Обычный 3 10 26 2 2 2 2 2 2" xfId="7715"/>
    <cellStyle name="Обычный 3 10 26 2 2 2 2 3" xfId="7716"/>
    <cellStyle name="Обычный 3 10 26 2 2 2 3" xfId="7717"/>
    <cellStyle name="Обычный 3 10 26 2 2 2 3 2" xfId="7718"/>
    <cellStyle name="Обычный 3 10 26 2 2 2 4" xfId="7719"/>
    <cellStyle name="Обычный 3 10 26 2 2 3" xfId="7720"/>
    <cellStyle name="Обычный 3 10 26 2 2 3 2" xfId="7721"/>
    <cellStyle name="Обычный 3 10 26 2 2 3 2 2" xfId="7722"/>
    <cellStyle name="Обычный 3 10 26 2 2 3 3" xfId="7723"/>
    <cellStyle name="Обычный 3 10 26 2 2 4" xfId="7724"/>
    <cellStyle name="Обычный 3 10 26 2 2 4 2" xfId="7725"/>
    <cellStyle name="Обычный 3 10 26 2 2 5" xfId="7726"/>
    <cellStyle name="Обычный 3 10 26 2 3" xfId="7727"/>
    <cellStyle name="Обычный 3 10 26 2 3 2" xfId="7728"/>
    <cellStyle name="Обычный 3 10 26 2 3 2 2" xfId="7729"/>
    <cellStyle name="Обычный 3 10 26 2 3 2 2 2" xfId="7730"/>
    <cellStyle name="Обычный 3 10 26 2 3 2 2 2 2" xfId="7731"/>
    <cellStyle name="Обычный 3 10 26 2 3 2 2 3" xfId="7732"/>
    <cellStyle name="Обычный 3 10 26 2 3 2 3" xfId="7733"/>
    <cellStyle name="Обычный 3 10 26 2 3 2 3 2" xfId="7734"/>
    <cellStyle name="Обычный 3 10 26 2 3 2 4" xfId="7735"/>
    <cellStyle name="Обычный 3 10 26 2 3 3" xfId="7736"/>
    <cellStyle name="Обычный 3 10 26 2 3 3 2" xfId="7737"/>
    <cellStyle name="Обычный 3 10 26 2 3 3 2 2" xfId="7738"/>
    <cellStyle name="Обычный 3 10 26 2 3 3 3" xfId="7739"/>
    <cellStyle name="Обычный 3 10 26 2 3 4" xfId="7740"/>
    <cellStyle name="Обычный 3 10 26 2 3 4 2" xfId="7741"/>
    <cellStyle name="Обычный 3 10 26 2 3 5" xfId="7742"/>
    <cellStyle name="Обычный 3 10 26 2 4" xfId="7743"/>
    <cellStyle name="Обычный 3 10 26 2 4 2" xfId="7744"/>
    <cellStyle name="Обычный 3 10 26 2 4 2 2" xfId="7745"/>
    <cellStyle name="Обычный 3 10 26 2 4 2 2 2" xfId="7746"/>
    <cellStyle name="Обычный 3 10 26 2 4 2 3" xfId="7747"/>
    <cellStyle name="Обычный 3 10 26 2 4 3" xfId="7748"/>
    <cellStyle name="Обычный 3 10 26 2 4 3 2" xfId="7749"/>
    <cellStyle name="Обычный 3 10 26 2 4 4" xfId="7750"/>
    <cellStyle name="Обычный 3 10 26 2 5" xfId="7751"/>
    <cellStyle name="Обычный 3 10 26 2 5 2" xfId="7752"/>
    <cellStyle name="Обычный 3 10 26 2 5 2 2" xfId="7753"/>
    <cellStyle name="Обычный 3 10 26 2 5 3" xfId="7754"/>
    <cellStyle name="Обычный 3 10 26 2 6" xfId="7755"/>
    <cellStyle name="Обычный 3 10 26 2 6 2" xfId="7756"/>
    <cellStyle name="Обычный 3 10 26 2 7" xfId="7757"/>
    <cellStyle name="Обычный 3 10 26 3" xfId="7758"/>
    <cellStyle name="Обычный 3 10 26 3 2" xfId="7759"/>
    <cellStyle name="Обычный 3 10 26 3 2 2" xfId="7760"/>
    <cellStyle name="Обычный 3 10 26 3 2 2 2" xfId="7761"/>
    <cellStyle name="Обычный 3 10 26 3 2 2 2 2" xfId="7762"/>
    <cellStyle name="Обычный 3 10 26 3 2 2 3" xfId="7763"/>
    <cellStyle name="Обычный 3 10 26 3 2 3" xfId="7764"/>
    <cellStyle name="Обычный 3 10 26 3 2 3 2" xfId="7765"/>
    <cellStyle name="Обычный 3 10 26 3 2 4" xfId="7766"/>
    <cellStyle name="Обычный 3 10 26 3 3" xfId="7767"/>
    <cellStyle name="Обычный 3 10 26 3 3 2" xfId="7768"/>
    <cellStyle name="Обычный 3 10 26 3 3 2 2" xfId="7769"/>
    <cellStyle name="Обычный 3 10 26 3 3 3" xfId="7770"/>
    <cellStyle name="Обычный 3 10 26 3 4" xfId="7771"/>
    <cellStyle name="Обычный 3 10 26 3 4 2" xfId="7772"/>
    <cellStyle name="Обычный 3 10 26 3 5" xfId="7773"/>
    <cellStyle name="Обычный 3 10 26 4" xfId="7774"/>
    <cellStyle name="Обычный 3 10 26 4 2" xfId="7775"/>
    <cellStyle name="Обычный 3 10 26 4 2 2" xfId="7776"/>
    <cellStyle name="Обычный 3 10 26 4 2 2 2" xfId="7777"/>
    <cellStyle name="Обычный 3 10 26 4 2 2 2 2" xfId="7778"/>
    <cellStyle name="Обычный 3 10 26 4 2 2 3" xfId="7779"/>
    <cellStyle name="Обычный 3 10 26 4 2 3" xfId="7780"/>
    <cellStyle name="Обычный 3 10 26 4 2 3 2" xfId="7781"/>
    <cellStyle name="Обычный 3 10 26 4 2 4" xfId="7782"/>
    <cellStyle name="Обычный 3 10 26 4 3" xfId="7783"/>
    <cellStyle name="Обычный 3 10 26 4 3 2" xfId="7784"/>
    <cellStyle name="Обычный 3 10 26 4 3 2 2" xfId="7785"/>
    <cellStyle name="Обычный 3 10 26 4 3 3" xfId="7786"/>
    <cellStyle name="Обычный 3 10 26 4 4" xfId="7787"/>
    <cellStyle name="Обычный 3 10 26 4 4 2" xfId="7788"/>
    <cellStyle name="Обычный 3 10 26 4 5" xfId="7789"/>
    <cellStyle name="Обычный 3 10 26 5" xfId="7790"/>
    <cellStyle name="Обычный 3 10 26 5 2" xfId="7791"/>
    <cellStyle name="Обычный 3 10 26 5 2 2" xfId="7792"/>
    <cellStyle name="Обычный 3 10 26 5 2 2 2" xfId="7793"/>
    <cellStyle name="Обычный 3 10 26 5 2 3" xfId="7794"/>
    <cellStyle name="Обычный 3 10 26 5 3" xfId="7795"/>
    <cellStyle name="Обычный 3 10 26 5 3 2" xfId="7796"/>
    <cellStyle name="Обычный 3 10 26 5 4" xfId="7797"/>
    <cellStyle name="Обычный 3 10 26 6" xfId="7798"/>
    <cellStyle name="Обычный 3 10 26 6 2" xfId="7799"/>
    <cellStyle name="Обычный 3 10 26 6 2 2" xfId="7800"/>
    <cellStyle name="Обычный 3 10 26 6 3" xfId="7801"/>
    <cellStyle name="Обычный 3 10 26 7" xfId="7802"/>
    <cellStyle name="Обычный 3 10 26 7 2" xfId="7803"/>
    <cellStyle name="Обычный 3 10 26 8" xfId="7804"/>
    <cellStyle name="Обычный 3 10 27" xfId="7805"/>
    <cellStyle name="Обычный 3 10 27 2" xfId="7806"/>
    <cellStyle name="Обычный 3 10 27 2 2" xfId="7807"/>
    <cellStyle name="Обычный 3 10 27 2 2 2" xfId="7808"/>
    <cellStyle name="Обычный 3 10 27 2 2 2 2" xfId="7809"/>
    <cellStyle name="Обычный 3 10 27 2 2 2 2 2" xfId="7810"/>
    <cellStyle name="Обычный 3 10 27 2 2 2 2 2 2" xfId="7811"/>
    <cellStyle name="Обычный 3 10 27 2 2 2 2 3" xfId="7812"/>
    <cellStyle name="Обычный 3 10 27 2 2 2 3" xfId="7813"/>
    <cellStyle name="Обычный 3 10 27 2 2 2 3 2" xfId="7814"/>
    <cellStyle name="Обычный 3 10 27 2 2 2 4" xfId="7815"/>
    <cellStyle name="Обычный 3 10 27 2 2 3" xfId="7816"/>
    <cellStyle name="Обычный 3 10 27 2 2 3 2" xfId="7817"/>
    <cellStyle name="Обычный 3 10 27 2 2 3 2 2" xfId="7818"/>
    <cellStyle name="Обычный 3 10 27 2 2 3 3" xfId="7819"/>
    <cellStyle name="Обычный 3 10 27 2 2 4" xfId="7820"/>
    <cellStyle name="Обычный 3 10 27 2 2 4 2" xfId="7821"/>
    <cellStyle name="Обычный 3 10 27 2 2 5" xfId="7822"/>
    <cellStyle name="Обычный 3 10 27 2 3" xfId="7823"/>
    <cellStyle name="Обычный 3 10 27 2 3 2" xfId="7824"/>
    <cellStyle name="Обычный 3 10 27 2 3 2 2" xfId="7825"/>
    <cellStyle name="Обычный 3 10 27 2 3 2 2 2" xfId="7826"/>
    <cellStyle name="Обычный 3 10 27 2 3 2 2 2 2" xfId="7827"/>
    <cellStyle name="Обычный 3 10 27 2 3 2 2 3" xfId="7828"/>
    <cellStyle name="Обычный 3 10 27 2 3 2 3" xfId="7829"/>
    <cellStyle name="Обычный 3 10 27 2 3 2 3 2" xfId="7830"/>
    <cellStyle name="Обычный 3 10 27 2 3 2 4" xfId="7831"/>
    <cellStyle name="Обычный 3 10 27 2 3 3" xfId="7832"/>
    <cellStyle name="Обычный 3 10 27 2 3 3 2" xfId="7833"/>
    <cellStyle name="Обычный 3 10 27 2 3 3 2 2" xfId="7834"/>
    <cellStyle name="Обычный 3 10 27 2 3 3 3" xfId="7835"/>
    <cellStyle name="Обычный 3 10 27 2 3 4" xfId="7836"/>
    <cellStyle name="Обычный 3 10 27 2 3 4 2" xfId="7837"/>
    <cellStyle name="Обычный 3 10 27 2 3 5" xfId="7838"/>
    <cellStyle name="Обычный 3 10 27 2 4" xfId="7839"/>
    <cellStyle name="Обычный 3 10 27 2 4 2" xfId="7840"/>
    <cellStyle name="Обычный 3 10 27 2 4 2 2" xfId="7841"/>
    <cellStyle name="Обычный 3 10 27 2 4 2 2 2" xfId="7842"/>
    <cellStyle name="Обычный 3 10 27 2 4 2 3" xfId="7843"/>
    <cellStyle name="Обычный 3 10 27 2 4 3" xfId="7844"/>
    <cellStyle name="Обычный 3 10 27 2 4 3 2" xfId="7845"/>
    <cellStyle name="Обычный 3 10 27 2 4 4" xfId="7846"/>
    <cellStyle name="Обычный 3 10 27 2 5" xfId="7847"/>
    <cellStyle name="Обычный 3 10 27 2 5 2" xfId="7848"/>
    <cellStyle name="Обычный 3 10 27 2 5 2 2" xfId="7849"/>
    <cellStyle name="Обычный 3 10 27 2 5 3" xfId="7850"/>
    <cellStyle name="Обычный 3 10 27 2 6" xfId="7851"/>
    <cellStyle name="Обычный 3 10 27 2 6 2" xfId="7852"/>
    <cellStyle name="Обычный 3 10 27 2 7" xfId="7853"/>
    <cellStyle name="Обычный 3 10 27 3" xfId="7854"/>
    <cellStyle name="Обычный 3 10 27 3 2" xfId="7855"/>
    <cellStyle name="Обычный 3 10 27 3 2 2" xfId="7856"/>
    <cellStyle name="Обычный 3 10 27 3 2 2 2" xfId="7857"/>
    <cellStyle name="Обычный 3 10 27 3 2 2 2 2" xfId="7858"/>
    <cellStyle name="Обычный 3 10 27 3 2 2 3" xfId="7859"/>
    <cellStyle name="Обычный 3 10 27 3 2 3" xfId="7860"/>
    <cellStyle name="Обычный 3 10 27 3 2 3 2" xfId="7861"/>
    <cellStyle name="Обычный 3 10 27 3 2 4" xfId="7862"/>
    <cellStyle name="Обычный 3 10 27 3 3" xfId="7863"/>
    <cellStyle name="Обычный 3 10 27 3 3 2" xfId="7864"/>
    <cellStyle name="Обычный 3 10 27 3 3 2 2" xfId="7865"/>
    <cellStyle name="Обычный 3 10 27 3 3 3" xfId="7866"/>
    <cellStyle name="Обычный 3 10 27 3 4" xfId="7867"/>
    <cellStyle name="Обычный 3 10 27 3 4 2" xfId="7868"/>
    <cellStyle name="Обычный 3 10 27 3 5" xfId="7869"/>
    <cellStyle name="Обычный 3 10 27 4" xfId="7870"/>
    <cellStyle name="Обычный 3 10 27 4 2" xfId="7871"/>
    <cellStyle name="Обычный 3 10 27 4 2 2" xfId="7872"/>
    <cellStyle name="Обычный 3 10 27 4 2 2 2" xfId="7873"/>
    <cellStyle name="Обычный 3 10 27 4 2 2 2 2" xfId="7874"/>
    <cellStyle name="Обычный 3 10 27 4 2 2 3" xfId="7875"/>
    <cellStyle name="Обычный 3 10 27 4 2 3" xfId="7876"/>
    <cellStyle name="Обычный 3 10 27 4 2 3 2" xfId="7877"/>
    <cellStyle name="Обычный 3 10 27 4 2 4" xfId="7878"/>
    <cellStyle name="Обычный 3 10 27 4 3" xfId="7879"/>
    <cellStyle name="Обычный 3 10 27 4 3 2" xfId="7880"/>
    <cellStyle name="Обычный 3 10 27 4 3 2 2" xfId="7881"/>
    <cellStyle name="Обычный 3 10 27 4 3 3" xfId="7882"/>
    <cellStyle name="Обычный 3 10 27 4 4" xfId="7883"/>
    <cellStyle name="Обычный 3 10 27 4 4 2" xfId="7884"/>
    <cellStyle name="Обычный 3 10 27 4 5" xfId="7885"/>
    <cellStyle name="Обычный 3 10 27 5" xfId="7886"/>
    <cellStyle name="Обычный 3 10 27 5 2" xfId="7887"/>
    <cellStyle name="Обычный 3 10 27 5 2 2" xfId="7888"/>
    <cellStyle name="Обычный 3 10 27 5 2 2 2" xfId="7889"/>
    <cellStyle name="Обычный 3 10 27 5 2 3" xfId="7890"/>
    <cellStyle name="Обычный 3 10 27 5 3" xfId="7891"/>
    <cellStyle name="Обычный 3 10 27 5 3 2" xfId="7892"/>
    <cellStyle name="Обычный 3 10 27 5 4" xfId="7893"/>
    <cellStyle name="Обычный 3 10 27 6" xfId="7894"/>
    <cellStyle name="Обычный 3 10 27 6 2" xfId="7895"/>
    <cellStyle name="Обычный 3 10 27 6 2 2" xfId="7896"/>
    <cellStyle name="Обычный 3 10 27 6 3" xfId="7897"/>
    <cellStyle name="Обычный 3 10 27 7" xfId="7898"/>
    <cellStyle name="Обычный 3 10 27 7 2" xfId="7899"/>
    <cellStyle name="Обычный 3 10 27 8" xfId="7900"/>
    <cellStyle name="Обычный 3 10 28" xfId="7901"/>
    <cellStyle name="Обычный 3 10 28 2" xfId="7902"/>
    <cellStyle name="Обычный 3 10 28 2 2" xfId="7903"/>
    <cellStyle name="Обычный 3 10 28 2 2 2" xfId="7904"/>
    <cellStyle name="Обычный 3 10 28 2 2 2 2" xfId="7905"/>
    <cellStyle name="Обычный 3 10 28 2 2 2 2 2" xfId="7906"/>
    <cellStyle name="Обычный 3 10 28 2 2 2 2 2 2" xfId="7907"/>
    <cellStyle name="Обычный 3 10 28 2 2 2 2 3" xfId="7908"/>
    <cellStyle name="Обычный 3 10 28 2 2 2 3" xfId="7909"/>
    <cellStyle name="Обычный 3 10 28 2 2 2 3 2" xfId="7910"/>
    <cellStyle name="Обычный 3 10 28 2 2 2 4" xfId="7911"/>
    <cellStyle name="Обычный 3 10 28 2 2 3" xfId="7912"/>
    <cellStyle name="Обычный 3 10 28 2 2 3 2" xfId="7913"/>
    <cellStyle name="Обычный 3 10 28 2 2 3 2 2" xfId="7914"/>
    <cellStyle name="Обычный 3 10 28 2 2 3 3" xfId="7915"/>
    <cellStyle name="Обычный 3 10 28 2 2 4" xfId="7916"/>
    <cellStyle name="Обычный 3 10 28 2 2 4 2" xfId="7917"/>
    <cellStyle name="Обычный 3 10 28 2 2 5" xfId="7918"/>
    <cellStyle name="Обычный 3 10 28 2 3" xfId="7919"/>
    <cellStyle name="Обычный 3 10 28 2 3 2" xfId="7920"/>
    <cellStyle name="Обычный 3 10 28 2 3 2 2" xfId="7921"/>
    <cellStyle name="Обычный 3 10 28 2 3 2 2 2" xfId="7922"/>
    <cellStyle name="Обычный 3 10 28 2 3 2 2 2 2" xfId="7923"/>
    <cellStyle name="Обычный 3 10 28 2 3 2 2 3" xfId="7924"/>
    <cellStyle name="Обычный 3 10 28 2 3 2 3" xfId="7925"/>
    <cellStyle name="Обычный 3 10 28 2 3 2 3 2" xfId="7926"/>
    <cellStyle name="Обычный 3 10 28 2 3 2 4" xfId="7927"/>
    <cellStyle name="Обычный 3 10 28 2 3 3" xfId="7928"/>
    <cellStyle name="Обычный 3 10 28 2 3 3 2" xfId="7929"/>
    <cellStyle name="Обычный 3 10 28 2 3 3 2 2" xfId="7930"/>
    <cellStyle name="Обычный 3 10 28 2 3 3 3" xfId="7931"/>
    <cellStyle name="Обычный 3 10 28 2 3 4" xfId="7932"/>
    <cellStyle name="Обычный 3 10 28 2 3 4 2" xfId="7933"/>
    <cellStyle name="Обычный 3 10 28 2 3 5" xfId="7934"/>
    <cellStyle name="Обычный 3 10 28 2 4" xfId="7935"/>
    <cellStyle name="Обычный 3 10 28 2 4 2" xfId="7936"/>
    <cellStyle name="Обычный 3 10 28 2 4 2 2" xfId="7937"/>
    <cellStyle name="Обычный 3 10 28 2 4 2 2 2" xfId="7938"/>
    <cellStyle name="Обычный 3 10 28 2 4 2 3" xfId="7939"/>
    <cellStyle name="Обычный 3 10 28 2 4 3" xfId="7940"/>
    <cellStyle name="Обычный 3 10 28 2 4 3 2" xfId="7941"/>
    <cellStyle name="Обычный 3 10 28 2 4 4" xfId="7942"/>
    <cellStyle name="Обычный 3 10 28 2 5" xfId="7943"/>
    <cellStyle name="Обычный 3 10 28 2 5 2" xfId="7944"/>
    <cellStyle name="Обычный 3 10 28 2 5 2 2" xfId="7945"/>
    <cellStyle name="Обычный 3 10 28 2 5 3" xfId="7946"/>
    <cellStyle name="Обычный 3 10 28 2 6" xfId="7947"/>
    <cellStyle name="Обычный 3 10 28 2 6 2" xfId="7948"/>
    <cellStyle name="Обычный 3 10 28 2 7" xfId="7949"/>
    <cellStyle name="Обычный 3 10 28 3" xfId="7950"/>
    <cellStyle name="Обычный 3 10 28 3 2" xfId="7951"/>
    <cellStyle name="Обычный 3 10 28 3 2 2" xfId="7952"/>
    <cellStyle name="Обычный 3 10 28 3 2 2 2" xfId="7953"/>
    <cellStyle name="Обычный 3 10 28 3 2 2 2 2" xfId="7954"/>
    <cellStyle name="Обычный 3 10 28 3 2 2 3" xfId="7955"/>
    <cellStyle name="Обычный 3 10 28 3 2 3" xfId="7956"/>
    <cellStyle name="Обычный 3 10 28 3 2 3 2" xfId="7957"/>
    <cellStyle name="Обычный 3 10 28 3 2 4" xfId="7958"/>
    <cellStyle name="Обычный 3 10 28 3 3" xfId="7959"/>
    <cellStyle name="Обычный 3 10 28 3 3 2" xfId="7960"/>
    <cellStyle name="Обычный 3 10 28 3 3 2 2" xfId="7961"/>
    <cellStyle name="Обычный 3 10 28 3 3 3" xfId="7962"/>
    <cellStyle name="Обычный 3 10 28 3 4" xfId="7963"/>
    <cellStyle name="Обычный 3 10 28 3 4 2" xfId="7964"/>
    <cellStyle name="Обычный 3 10 28 3 5" xfId="7965"/>
    <cellStyle name="Обычный 3 10 28 4" xfId="7966"/>
    <cellStyle name="Обычный 3 10 28 4 2" xfId="7967"/>
    <cellStyle name="Обычный 3 10 28 4 2 2" xfId="7968"/>
    <cellStyle name="Обычный 3 10 28 4 2 2 2" xfId="7969"/>
    <cellStyle name="Обычный 3 10 28 4 2 2 2 2" xfId="7970"/>
    <cellStyle name="Обычный 3 10 28 4 2 2 3" xfId="7971"/>
    <cellStyle name="Обычный 3 10 28 4 2 3" xfId="7972"/>
    <cellStyle name="Обычный 3 10 28 4 2 3 2" xfId="7973"/>
    <cellStyle name="Обычный 3 10 28 4 2 4" xfId="7974"/>
    <cellStyle name="Обычный 3 10 28 4 3" xfId="7975"/>
    <cellStyle name="Обычный 3 10 28 4 3 2" xfId="7976"/>
    <cellStyle name="Обычный 3 10 28 4 3 2 2" xfId="7977"/>
    <cellStyle name="Обычный 3 10 28 4 3 3" xfId="7978"/>
    <cellStyle name="Обычный 3 10 28 4 4" xfId="7979"/>
    <cellStyle name="Обычный 3 10 28 4 4 2" xfId="7980"/>
    <cellStyle name="Обычный 3 10 28 4 5" xfId="7981"/>
    <cellStyle name="Обычный 3 10 28 5" xfId="7982"/>
    <cellStyle name="Обычный 3 10 28 5 2" xfId="7983"/>
    <cellStyle name="Обычный 3 10 28 5 2 2" xfId="7984"/>
    <cellStyle name="Обычный 3 10 28 5 2 2 2" xfId="7985"/>
    <cellStyle name="Обычный 3 10 28 5 2 3" xfId="7986"/>
    <cellStyle name="Обычный 3 10 28 5 3" xfId="7987"/>
    <cellStyle name="Обычный 3 10 28 5 3 2" xfId="7988"/>
    <cellStyle name="Обычный 3 10 28 5 4" xfId="7989"/>
    <cellStyle name="Обычный 3 10 28 6" xfId="7990"/>
    <cellStyle name="Обычный 3 10 28 6 2" xfId="7991"/>
    <cellStyle name="Обычный 3 10 28 6 2 2" xfId="7992"/>
    <cellStyle name="Обычный 3 10 28 6 3" xfId="7993"/>
    <cellStyle name="Обычный 3 10 28 7" xfId="7994"/>
    <cellStyle name="Обычный 3 10 28 7 2" xfId="7995"/>
    <cellStyle name="Обычный 3 10 28 8" xfId="7996"/>
    <cellStyle name="Обычный 3 10 29" xfId="7997"/>
    <cellStyle name="Обычный 3 10 29 2" xfId="7998"/>
    <cellStyle name="Обычный 3 10 29 2 2" xfId="7999"/>
    <cellStyle name="Обычный 3 10 29 2 2 2" xfId="8000"/>
    <cellStyle name="Обычный 3 10 29 2 2 2 2" xfId="8001"/>
    <cellStyle name="Обычный 3 10 29 2 2 2 2 2" xfId="8002"/>
    <cellStyle name="Обычный 3 10 29 2 2 2 2 2 2" xfId="8003"/>
    <cellStyle name="Обычный 3 10 29 2 2 2 2 3" xfId="8004"/>
    <cellStyle name="Обычный 3 10 29 2 2 2 3" xfId="8005"/>
    <cellStyle name="Обычный 3 10 29 2 2 2 3 2" xfId="8006"/>
    <cellStyle name="Обычный 3 10 29 2 2 2 4" xfId="8007"/>
    <cellStyle name="Обычный 3 10 29 2 2 3" xfId="8008"/>
    <cellStyle name="Обычный 3 10 29 2 2 3 2" xfId="8009"/>
    <cellStyle name="Обычный 3 10 29 2 2 3 2 2" xfId="8010"/>
    <cellStyle name="Обычный 3 10 29 2 2 3 3" xfId="8011"/>
    <cellStyle name="Обычный 3 10 29 2 2 4" xfId="8012"/>
    <cellStyle name="Обычный 3 10 29 2 2 4 2" xfId="8013"/>
    <cellStyle name="Обычный 3 10 29 2 2 5" xfId="8014"/>
    <cellStyle name="Обычный 3 10 29 2 3" xfId="8015"/>
    <cellStyle name="Обычный 3 10 29 2 3 2" xfId="8016"/>
    <cellStyle name="Обычный 3 10 29 2 3 2 2" xfId="8017"/>
    <cellStyle name="Обычный 3 10 29 2 3 2 2 2" xfId="8018"/>
    <cellStyle name="Обычный 3 10 29 2 3 2 2 2 2" xfId="8019"/>
    <cellStyle name="Обычный 3 10 29 2 3 2 2 3" xfId="8020"/>
    <cellStyle name="Обычный 3 10 29 2 3 2 3" xfId="8021"/>
    <cellStyle name="Обычный 3 10 29 2 3 2 3 2" xfId="8022"/>
    <cellStyle name="Обычный 3 10 29 2 3 2 4" xfId="8023"/>
    <cellStyle name="Обычный 3 10 29 2 3 3" xfId="8024"/>
    <cellStyle name="Обычный 3 10 29 2 3 3 2" xfId="8025"/>
    <cellStyle name="Обычный 3 10 29 2 3 3 2 2" xfId="8026"/>
    <cellStyle name="Обычный 3 10 29 2 3 3 3" xfId="8027"/>
    <cellStyle name="Обычный 3 10 29 2 3 4" xfId="8028"/>
    <cellStyle name="Обычный 3 10 29 2 3 4 2" xfId="8029"/>
    <cellStyle name="Обычный 3 10 29 2 3 5" xfId="8030"/>
    <cellStyle name="Обычный 3 10 29 2 4" xfId="8031"/>
    <cellStyle name="Обычный 3 10 29 2 4 2" xfId="8032"/>
    <cellStyle name="Обычный 3 10 29 2 4 2 2" xfId="8033"/>
    <cellStyle name="Обычный 3 10 29 2 4 2 2 2" xfId="8034"/>
    <cellStyle name="Обычный 3 10 29 2 4 2 3" xfId="8035"/>
    <cellStyle name="Обычный 3 10 29 2 4 3" xfId="8036"/>
    <cellStyle name="Обычный 3 10 29 2 4 3 2" xfId="8037"/>
    <cellStyle name="Обычный 3 10 29 2 4 4" xfId="8038"/>
    <cellStyle name="Обычный 3 10 29 2 5" xfId="8039"/>
    <cellStyle name="Обычный 3 10 29 2 5 2" xfId="8040"/>
    <cellStyle name="Обычный 3 10 29 2 5 2 2" xfId="8041"/>
    <cellStyle name="Обычный 3 10 29 2 5 3" xfId="8042"/>
    <cellStyle name="Обычный 3 10 29 2 6" xfId="8043"/>
    <cellStyle name="Обычный 3 10 29 2 6 2" xfId="8044"/>
    <cellStyle name="Обычный 3 10 29 2 7" xfId="8045"/>
    <cellStyle name="Обычный 3 10 29 3" xfId="8046"/>
    <cellStyle name="Обычный 3 10 29 3 2" xfId="8047"/>
    <cellStyle name="Обычный 3 10 29 3 2 2" xfId="8048"/>
    <cellStyle name="Обычный 3 10 29 3 2 2 2" xfId="8049"/>
    <cellStyle name="Обычный 3 10 29 3 2 2 2 2" xfId="8050"/>
    <cellStyle name="Обычный 3 10 29 3 2 2 3" xfId="8051"/>
    <cellStyle name="Обычный 3 10 29 3 2 3" xfId="8052"/>
    <cellStyle name="Обычный 3 10 29 3 2 3 2" xfId="8053"/>
    <cellStyle name="Обычный 3 10 29 3 2 4" xfId="8054"/>
    <cellStyle name="Обычный 3 10 29 3 3" xfId="8055"/>
    <cellStyle name="Обычный 3 10 29 3 3 2" xfId="8056"/>
    <cellStyle name="Обычный 3 10 29 3 3 2 2" xfId="8057"/>
    <cellStyle name="Обычный 3 10 29 3 3 3" xfId="8058"/>
    <cellStyle name="Обычный 3 10 29 3 4" xfId="8059"/>
    <cellStyle name="Обычный 3 10 29 3 4 2" xfId="8060"/>
    <cellStyle name="Обычный 3 10 29 3 5" xfId="8061"/>
    <cellStyle name="Обычный 3 10 29 4" xfId="8062"/>
    <cellStyle name="Обычный 3 10 29 4 2" xfId="8063"/>
    <cellStyle name="Обычный 3 10 29 4 2 2" xfId="8064"/>
    <cellStyle name="Обычный 3 10 29 4 2 2 2" xfId="8065"/>
    <cellStyle name="Обычный 3 10 29 4 2 2 2 2" xfId="8066"/>
    <cellStyle name="Обычный 3 10 29 4 2 2 3" xfId="8067"/>
    <cellStyle name="Обычный 3 10 29 4 2 3" xfId="8068"/>
    <cellStyle name="Обычный 3 10 29 4 2 3 2" xfId="8069"/>
    <cellStyle name="Обычный 3 10 29 4 2 4" xfId="8070"/>
    <cellStyle name="Обычный 3 10 29 4 3" xfId="8071"/>
    <cellStyle name="Обычный 3 10 29 4 3 2" xfId="8072"/>
    <cellStyle name="Обычный 3 10 29 4 3 2 2" xfId="8073"/>
    <cellStyle name="Обычный 3 10 29 4 3 3" xfId="8074"/>
    <cellStyle name="Обычный 3 10 29 4 4" xfId="8075"/>
    <cellStyle name="Обычный 3 10 29 4 4 2" xfId="8076"/>
    <cellStyle name="Обычный 3 10 29 4 5" xfId="8077"/>
    <cellStyle name="Обычный 3 10 29 5" xfId="8078"/>
    <cellStyle name="Обычный 3 10 29 5 2" xfId="8079"/>
    <cellStyle name="Обычный 3 10 29 5 2 2" xfId="8080"/>
    <cellStyle name="Обычный 3 10 29 5 2 2 2" xfId="8081"/>
    <cellStyle name="Обычный 3 10 29 5 2 3" xfId="8082"/>
    <cellStyle name="Обычный 3 10 29 5 3" xfId="8083"/>
    <cellStyle name="Обычный 3 10 29 5 3 2" xfId="8084"/>
    <cellStyle name="Обычный 3 10 29 5 4" xfId="8085"/>
    <cellStyle name="Обычный 3 10 29 6" xfId="8086"/>
    <cellStyle name="Обычный 3 10 29 6 2" xfId="8087"/>
    <cellStyle name="Обычный 3 10 29 6 2 2" xfId="8088"/>
    <cellStyle name="Обычный 3 10 29 6 3" xfId="8089"/>
    <cellStyle name="Обычный 3 10 29 7" xfId="8090"/>
    <cellStyle name="Обычный 3 10 29 7 2" xfId="8091"/>
    <cellStyle name="Обычный 3 10 29 8" xfId="8092"/>
    <cellStyle name="Обычный 3 10 3" xfId="8093"/>
    <cellStyle name="Обычный 3 10 3 2" xfId="8094"/>
    <cellStyle name="Обычный 3 10 3 2 2" xfId="8095"/>
    <cellStyle name="Обычный 3 10 3 2 2 2" xfId="8096"/>
    <cellStyle name="Обычный 3 10 3 2 2 2 2" xfId="8097"/>
    <cellStyle name="Обычный 3 10 3 2 2 2 2 2" xfId="8098"/>
    <cellStyle name="Обычный 3 10 3 2 2 2 2 2 2" xfId="8099"/>
    <cellStyle name="Обычный 3 10 3 2 2 2 2 3" xfId="8100"/>
    <cellStyle name="Обычный 3 10 3 2 2 2 3" xfId="8101"/>
    <cellStyle name="Обычный 3 10 3 2 2 2 3 2" xfId="8102"/>
    <cellStyle name="Обычный 3 10 3 2 2 2 4" xfId="8103"/>
    <cellStyle name="Обычный 3 10 3 2 2 3" xfId="8104"/>
    <cellStyle name="Обычный 3 10 3 2 2 3 2" xfId="8105"/>
    <cellStyle name="Обычный 3 10 3 2 2 3 2 2" xfId="8106"/>
    <cellStyle name="Обычный 3 10 3 2 2 3 3" xfId="8107"/>
    <cellStyle name="Обычный 3 10 3 2 2 4" xfId="8108"/>
    <cellStyle name="Обычный 3 10 3 2 2 4 2" xfId="8109"/>
    <cellStyle name="Обычный 3 10 3 2 2 5" xfId="8110"/>
    <cellStyle name="Обычный 3 10 3 2 3" xfId="8111"/>
    <cellStyle name="Обычный 3 10 3 2 3 2" xfId="8112"/>
    <cellStyle name="Обычный 3 10 3 2 3 2 2" xfId="8113"/>
    <cellStyle name="Обычный 3 10 3 2 3 2 2 2" xfId="8114"/>
    <cellStyle name="Обычный 3 10 3 2 3 2 2 2 2" xfId="8115"/>
    <cellStyle name="Обычный 3 10 3 2 3 2 2 3" xfId="8116"/>
    <cellStyle name="Обычный 3 10 3 2 3 2 3" xfId="8117"/>
    <cellStyle name="Обычный 3 10 3 2 3 2 3 2" xfId="8118"/>
    <cellStyle name="Обычный 3 10 3 2 3 2 4" xfId="8119"/>
    <cellStyle name="Обычный 3 10 3 2 3 3" xfId="8120"/>
    <cellStyle name="Обычный 3 10 3 2 3 3 2" xfId="8121"/>
    <cellStyle name="Обычный 3 10 3 2 3 3 2 2" xfId="8122"/>
    <cellStyle name="Обычный 3 10 3 2 3 3 3" xfId="8123"/>
    <cellStyle name="Обычный 3 10 3 2 3 4" xfId="8124"/>
    <cellStyle name="Обычный 3 10 3 2 3 4 2" xfId="8125"/>
    <cellStyle name="Обычный 3 10 3 2 3 5" xfId="8126"/>
    <cellStyle name="Обычный 3 10 3 2 4" xfId="8127"/>
    <cellStyle name="Обычный 3 10 3 2 4 2" xfId="8128"/>
    <cellStyle name="Обычный 3 10 3 2 4 2 2" xfId="8129"/>
    <cellStyle name="Обычный 3 10 3 2 4 2 2 2" xfId="8130"/>
    <cellStyle name="Обычный 3 10 3 2 4 2 3" xfId="8131"/>
    <cellStyle name="Обычный 3 10 3 2 4 3" xfId="8132"/>
    <cellStyle name="Обычный 3 10 3 2 4 3 2" xfId="8133"/>
    <cellStyle name="Обычный 3 10 3 2 4 4" xfId="8134"/>
    <cellStyle name="Обычный 3 10 3 2 5" xfId="8135"/>
    <cellStyle name="Обычный 3 10 3 2 5 2" xfId="8136"/>
    <cellStyle name="Обычный 3 10 3 2 5 2 2" xfId="8137"/>
    <cellStyle name="Обычный 3 10 3 2 5 3" xfId="8138"/>
    <cellStyle name="Обычный 3 10 3 2 6" xfId="8139"/>
    <cellStyle name="Обычный 3 10 3 2 6 2" xfId="8140"/>
    <cellStyle name="Обычный 3 10 3 2 7" xfId="8141"/>
    <cellStyle name="Обычный 3 10 3 3" xfId="8142"/>
    <cellStyle name="Обычный 3 10 3 3 2" xfId="8143"/>
    <cellStyle name="Обычный 3 10 3 3 2 2" xfId="8144"/>
    <cellStyle name="Обычный 3 10 3 3 2 2 2" xfId="8145"/>
    <cellStyle name="Обычный 3 10 3 3 2 2 2 2" xfId="8146"/>
    <cellStyle name="Обычный 3 10 3 3 2 2 3" xfId="8147"/>
    <cellStyle name="Обычный 3 10 3 3 2 3" xfId="8148"/>
    <cellStyle name="Обычный 3 10 3 3 2 3 2" xfId="8149"/>
    <cellStyle name="Обычный 3 10 3 3 2 4" xfId="8150"/>
    <cellStyle name="Обычный 3 10 3 3 3" xfId="8151"/>
    <cellStyle name="Обычный 3 10 3 3 3 2" xfId="8152"/>
    <cellStyle name="Обычный 3 10 3 3 3 2 2" xfId="8153"/>
    <cellStyle name="Обычный 3 10 3 3 3 3" xfId="8154"/>
    <cellStyle name="Обычный 3 10 3 3 4" xfId="8155"/>
    <cellStyle name="Обычный 3 10 3 3 4 2" xfId="8156"/>
    <cellStyle name="Обычный 3 10 3 3 5" xfId="8157"/>
    <cellStyle name="Обычный 3 10 3 4" xfId="8158"/>
    <cellStyle name="Обычный 3 10 3 4 2" xfId="8159"/>
    <cellStyle name="Обычный 3 10 3 4 2 2" xfId="8160"/>
    <cellStyle name="Обычный 3 10 3 4 2 2 2" xfId="8161"/>
    <cellStyle name="Обычный 3 10 3 4 2 2 2 2" xfId="8162"/>
    <cellStyle name="Обычный 3 10 3 4 2 2 3" xfId="8163"/>
    <cellStyle name="Обычный 3 10 3 4 2 3" xfId="8164"/>
    <cellStyle name="Обычный 3 10 3 4 2 3 2" xfId="8165"/>
    <cellStyle name="Обычный 3 10 3 4 2 4" xfId="8166"/>
    <cellStyle name="Обычный 3 10 3 4 3" xfId="8167"/>
    <cellStyle name="Обычный 3 10 3 4 3 2" xfId="8168"/>
    <cellStyle name="Обычный 3 10 3 4 3 2 2" xfId="8169"/>
    <cellStyle name="Обычный 3 10 3 4 3 3" xfId="8170"/>
    <cellStyle name="Обычный 3 10 3 4 4" xfId="8171"/>
    <cellStyle name="Обычный 3 10 3 4 4 2" xfId="8172"/>
    <cellStyle name="Обычный 3 10 3 4 5" xfId="8173"/>
    <cellStyle name="Обычный 3 10 3 5" xfId="8174"/>
    <cellStyle name="Обычный 3 10 3 5 2" xfId="8175"/>
    <cellStyle name="Обычный 3 10 3 5 2 2" xfId="8176"/>
    <cellStyle name="Обычный 3 10 3 5 2 2 2" xfId="8177"/>
    <cellStyle name="Обычный 3 10 3 5 2 3" xfId="8178"/>
    <cellStyle name="Обычный 3 10 3 5 3" xfId="8179"/>
    <cellStyle name="Обычный 3 10 3 5 3 2" xfId="8180"/>
    <cellStyle name="Обычный 3 10 3 5 4" xfId="8181"/>
    <cellStyle name="Обычный 3 10 3 6" xfId="8182"/>
    <cellStyle name="Обычный 3 10 3 6 2" xfId="8183"/>
    <cellStyle name="Обычный 3 10 3 6 2 2" xfId="8184"/>
    <cellStyle name="Обычный 3 10 3 6 3" xfId="8185"/>
    <cellStyle name="Обычный 3 10 3 7" xfId="8186"/>
    <cellStyle name="Обычный 3 10 3 7 2" xfId="8187"/>
    <cellStyle name="Обычный 3 10 3 8" xfId="8188"/>
    <cellStyle name="Обычный 3 10 30" xfId="8189"/>
    <cellStyle name="Обычный 3 10 30 2" xfId="8190"/>
    <cellStyle name="Обычный 3 10 30 2 2" xfId="8191"/>
    <cellStyle name="Обычный 3 10 30 2 2 2" xfId="8192"/>
    <cellStyle name="Обычный 3 10 30 2 2 2 2" xfId="8193"/>
    <cellStyle name="Обычный 3 10 30 2 2 2 2 2" xfId="8194"/>
    <cellStyle name="Обычный 3 10 30 2 2 2 2 2 2" xfId="8195"/>
    <cellStyle name="Обычный 3 10 30 2 2 2 2 3" xfId="8196"/>
    <cellStyle name="Обычный 3 10 30 2 2 2 3" xfId="8197"/>
    <cellStyle name="Обычный 3 10 30 2 2 2 3 2" xfId="8198"/>
    <cellStyle name="Обычный 3 10 30 2 2 2 4" xfId="8199"/>
    <cellStyle name="Обычный 3 10 30 2 2 3" xfId="8200"/>
    <cellStyle name="Обычный 3 10 30 2 2 3 2" xfId="8201"/>
    <cellStyle name="Обычный 3 10 30 2 2 3 2 2" xfId="8202"/>
    <cellStyle name="Обычный 3 10 30 2 2 3 3" xfId="8203"/>
    <cellStyle name="Обычный 3 10 30 2 2 4" xfId="8204"/>
    <cellStyle name="Обычный 3 10 30 2 2 4 2" xfId="8205"/>
    <cellStyle name="Обычный 3 10 30 2 2 5" xfId="8206"/>
    <cellStyle name="Обычный 3 10 30 2 3" xfId="8207"/>
    <cellStyle name="Обычный 3 10 30 2 3 2" xfId="8208"/>
    <cellStyle name="Обычный 3 10 30 2 3 2 2" xfId="8209"/>
    <cellStyle name="Обычный 3 10 30 2 3 2 2 2" xfId="8210"/>
    <cellStyle name="Обычный 3 10 30 2 3 2 2 2 2" xfId="8211"/>
    <cellStyle name="Обычный 3 10 30 2 3 2 2 3" xfId="8212"/>
    <cellStyle name="Обычный 3 10 30 2 3 2 3" xfId="8213"/>
    <cellStyle name="Обычный 3 10 30 2 3 2 3 2" xfId="8214"/>
    <cellStyle name="Обычный 3 10 30 2 3 2 4" xfId="8215"/>
    <cellStyle name="Обычный 3 10 30 2 3 3" xfId="8216"/>
    <cellStyle name="Обычный 3 10 30 2 3 3 2" xfId="8217"/>
    <cellStyle name="Обычный 3 10 30 2 3 3 2 2" xfId="8218"/>
    <cellStyle name="Обычный 3 10 30 2 3 3 3" xfId="8219"/>
    <cellStyle name="Обычный 3 10 30 2 3 4" xfId="8220"/>
    <cellStyle name="Обычный 3 10 30 2 3 4 2" xfId="8221"/>
    <cellStyle name="Обычный 3 10 30 2 3 5" xfId="8222"/>
    <cellStyle name="Обычный 3 10 30 2 4" xfId="8223"/>
    <cellStyle name="Обычный 3 10 30 2 4 2" xfId="8224"/>
    <cellStyle name="Обычный 3 10 30 2 4 2 2" xfId="8225"/>
    <cellStyle name="Обычный 3 10 30 2 4 2 2 2" xfId="8226"/>
    <cellStyle name="Обычный 3 10 30 2 4 2 3" xfId="8227"/>
    <cellStyle name="Обычный 3 10 30 2 4 3" xfId="8228"/>
    <cellStyle name="Обычный 3 10 30 2 4 3 2" xfId="8229"/>
    <cellStyle name="Обычный 3 10 30 2 4 4" xfId="8230"/>
    <cellStyle name="Обычный 3 10 30 2 5" xfId="8231"/>
    <cellStyle name="Обычный 3 10 30 2 5 2" xfId="8232"/>
    <cellStyle name="Обычный 3 10 30 2 5 2 2" xfId="8233"/>
    <cellStyle name="Обычный 3 10 30 2 5 3" xfId="8234"/>
    <cellStyle name="Обычный 3 10 30 2 6" xfId="8235"/>
    <cellStyle name="Обычный 3 10 30 2 6 2" xfId="8236"/>
    <cellStyle name="Обычный 3 10 30 2 7" xfId="8237"/>
    <cellStyle name="Обычный 3 10 30 3" xfId="8238"/>
    <cellStyle name="Обычный 3 10 30 3 2" xfId="8239"/>
    <cellStyle name="Обычный 3 10 30 3 2 2" xfId="8240"/>
    <cellStyle name="Обычный 3 10 30 3 2 2 2" xfId="8241"/>
    <cellStyle name="Обычный 3 10 30 3 2 2 2 2" xfId="8242"/>
    <cellStyle name="Обычный 3 10 30 3 2 2 3" xfId="8243"/>
    <cellStyle name="Обычный 3 10 30 3 2 3" xfId="8244"/>
    <cellStyle name="Обычный 3 10 30 3 2 3 2" xfId="8245"/>
    <cellStyle name="Обычный 3 10 30 3 2 4" xfId="8246"/>
    <cellStyle name="Обычный 3 10 30 3 3" xfId="8247"/>
    <cellStyle name="Обычный 3 10 30 3 3 2" xfId="8248"/>
    <cellStyle name="Обычный 3 10 30 3 3 2 2" xfId="8249"/>
    <cellStyle name="Обычный 3 10 30 3 3 3" xfId="8250"/>
    <cellStyle name="Обычный 3 10 30 3 4" xfId="8251"/>
    <cellStyle name="Обычный 3 10 30 3 4 2" xfId="8252"/>
    <cellStyle name="Обычный 3 10 30 3 5" xfId="8253"/>
    <cellStyle name="Обычный 3 10 30 4" xfId="8254"/>
    <cellStyle name="Обычный 3 10 30 4 2" xfId="8255"/>
    <cellStyle name="Обычный 3 10 30 4 2 2" xfId="8256"/>
    <cellStyle name="Обычный 3 10 30 4 2 2 2" xfId="8257"/>
    <cellStyle name="Обычный 3 10 30 4 2 2 2 2" xfId="8258"/>
    <cellStyle name="Обычный 3 10 30 4 2 2 3" xfId="8259"/>
    <cellStyle name="Обычный 3 10 30 4 2 3" xfId="8260"/>
    <cellStyle name="Обычный 3 10 30 4 2 3 2" xfId="8261"/>
    <cellStyle name="Обычный 3 10 30 4 2 4" xfId="8262"/>
    <cellStyle name="Обычный 3 10 30 4 3" xfId="8263"/>
    <cellStyle name="Обычный 3 10 30 4 3 2" xfId="8264"/>
    <cellStyle name="Обычный 3 10 30 4 3 2 2" xfId="8265"/>
    <cellStyle name="Обычный 3 10 30 4 3 3" xfId="8266"/>
    <cellStyle name="Обычный 3 10 30 4 4" xfId="8267"/>
    <cellStyle name="Обычный 3 10 30 4 4 2" xfId="8268"/>
    <cellStyle name="Обычный 3 10 30 4 5" xfId="8269"/>
    <cellStyle name="Обычный 3 10 30 5" xfId="8270"/>
    <cellStyle name="Обычный 3 10 30 5 2" xfId="8271"/>
    <cellStyle name="Обычный 3 10 30 5 2 2" xfId="8272"/>
    <cellStyle name="Обычный 3 10 30 5 2 2 2" xfId="8273"/>
    <cellStyle name="Обычный 3 10 30 5 2 3" xfId="8274"/>
    <cellStyle name="Обычный 3 10 30 5 3" xfId="8275"/>
    <cellStyle name="Обычный 3 10 30 5 3 2" xfId="8276"/>
    <cellStyle name="Обычный 3 10 30 5 4" xfId="8277"/>
    <cellStyle name="Обычный 3 10 30 6" xfId="8278"/>
    <cellStyle name="Обычный 3 10 30 6 2" xfId="8279"/>
    <cellStyle name="Обычный 3 10 30 6 2 2" xfId="8280"/>
    <cellStyle name="Обычный 3 10 30 6 3" xfId="8281"/>
    <cellStyle name="Обычный 3 10 30 7" xfId="8282"/>
    <cellStyle name="Обычный 3 10 30 7 2" xfId="8283"/>
    <cellStyle name="Обычный 3 10 30 8" xfId="8284"/>
    <cellStyle name="Обычный 3 10 31" xfId="8285"/>
    <cellStyle name="Обычный 3 10 31 2" xfId="8286"/>
    <cellStyle name="Обычный 3 10 31 2 2" xfId="8287"/>
    <cellStyle name="Обычный 3 10 31 2 2 2" xfId="8288"/>
    <cellStyle name="Обычный 3 10 31 2 2 2 2" xfId="8289"/>
    <cellStyle name="Обычный 3 10 31 2 2 2 2 2" xfId="8290"/>
    <cellStyle name="Обычный 3 10 31 2 2 2 2 2 2" xfId="8291"/>
    <cellStyle name="Обычный 3 10 31 2 2 2 2 3" xfId="8292"/>
    <cellStyle name="Обычный 3 10 31 2 2 2 3" xfId="8293"/>
    <cellStyle name="Обычный 3 10 31 2 2 2 3 2" xfId="8294"/>
    <cellStyle name="Обычный 3 10 31 2 2 2 4" xfId="8295"/>
    <cellStyle name="Обычный 3 10 31 2 2 3" xfId="8296"/>
    <cellStyle name="Обычный 3 10 31 2 2 3 2" xfId="8297"/>
    <cellStyle name="Обычный 3 10 31 2 2 3 2 2" xfId="8298"/>
    <cellStyle name="Обычный 3 10 31 2 2 3 3" xfId="8299"/>
    <cellStyle name="Обычный 3 10 31 2 2 4" xfId="8300"/>
    <cellStyle name="Обычный 3 10 31 2 2 4 2" xfId="8301"/>
    <cellStyle name="Обычный 3 10 31 2 2 5" xfId="8302"/>
    <cellStyle name="Обычный 3 10 31 2 3" xfId="8303"/>
    <cellStyle name="Обычный 3 10 31 2 3 2" xfId="8304"/>
    <cellStyle name="Обычный 3 10 31 2 3 2 2" xfId="8305"/>
    <cellStyle name="Обычный 3 10 31 2 3 2 2 2" xfId="8306"/>
    <cellStyle name="Обычный 3 10 31 2 3 2 2 2 2" xfId="8307"/>
    <cellStyle name="Обычный 3 10 31 2 3 2 2 3" xfId="8308"/>
    <cellStyle name="Обычный 3 10 31 2 3 2 3" xfId="8309"/>
    <cellStyle name="Обычный 3 10 31 2 3 2 3 2" xfId="8310"/>
    <cellStyle name="Обычный 3 10 31 2 3 2 4" xfId="8311"/>
    <cellStyle name="Обычный 3 10 31 2 3 3" xfId="8312"/>
    <cellStyle name="Обычный 3 10 31 2 3 3 2" xfId="8313"/>
    <cellStyle name="Обычный 3 10 31 2 3 3 2 2" xfId="8314"/>
    <cellStyle name="Обычный 3 10 31 2 3 3 3" xfId="8315"/>
    <cellStyle name="Обычный 3 10 31 2 3 4" xfId="8316"/>
    <cellStyle name="Обычный 3 10 31 2 3 4 2" xfId="8317"/>
    <cellStyle name="Обычный 3 10 31 2 3 5" xfId="8318"/>
    <cellStyle name="Обычный 3 10 31 2 4" xfId="8319"/>
    <cellStyle name="Обычный 3 10 31 2 4 2" xfId="8320"/>
    <cellStyle name="Обычный 3 10 31 2 4 2 2" xfId="8321"/>
    <cellStyle name="Обычный 3 10 31 2 4 2 2 2" xfId="8322"/>
    <cellStyle name="Обычный 3 10 31 2 4 2 3" xfId="8323"/>
    <cellStyle name="Обычный 3 10 31 2 4 3" xfId="8324"/>
    <cellStyle name="Обычный 3 10 31 2 4 3 2" xfId="8325"/>
    <cellStyle name="Обычный 3 10 31 2 4 4" xfId="8326"/>
    <cellStyle name="Обычный 3 10 31 2 5" xfId="8327"/>
    <cellStyle name="Обычный 3 10 31 2 5 2" xfId="8328"/>
    <cellStyle name="Обычный 3 10 31 2 5 2 2" xfId="8329"/>
    <cellStyle name="Обычный 3 10 31 2 5 3" xfId="8330"/>
    <cellStyle name="Обычный 3 10 31 2 6" xfId="8331"/>
    <cellStyle name="Обычный 3 10 31 2 6 2" xfId="8332"/>
    <cellStyle name="Обычный 3 10 31 2 7" xfId="8333"/>
    <cellStyle name="Обычный 3 10 31 3" xfId="8334"/>
    <cellStyle name="Обычный 3 10 31 3 2" xfId="8335"/>
    <cellStyle name="Обычный 3 10 31 3 2 2" xfId="8336"/>
    <cellStyle name="Обычный 3 10 31 3 2 2 2" xfId="8337"/>
    <cellStyle name="Обычный 3 10 31 3 2 2 2 2" xfId="8338"/>
    <cellStyle name="Обычный 3 10 31 3 2 2 3" xfId="8339"/>
    <cellStyle name="Обычный 3 10 31 3 2 3" xfId="8340"/>
    <cellStyle name="Обычный 3 10 31 3 2 3 2" xfId="8341"/>
    <cellStyle name="Обычный 3 10 31 3 2 4" xfId="8342"/>
    <cellStyle name="Обычный 3 10 31 3 3" xfId="8343"/>
    <cellStyle name="Обычный 3 10 31 3 3 2" xfId="8344"/>
    <cellStyle name="Обычный 3 10 31 3 3 2 2" xfId="8345"/>
    <cellStyle name="Обычный 3 10 31 3 3 3" xfId="8346"/>
    <cellStyle name="Обычный 3 10 31 3 4" xfId="8347"/>
    <cellStyle name="Обычный 3 10 31 3 4 2" xfId="8348"/>
    <cellStyle name="Обычный 3 10 31 3 5" xfId="8349"/>
    <cellStyle name="Обычный 3 10 31 4" xfId="8350"/>
    <cellStyle name="Обычный 3 10 31 4 2" xfId="8351"/>
    <cellStyle name="Обычный 3 10 31 4 2 2" xfId="8352"/>
    <cellStyle name="Обычный 3 10 31 4 2 2 2" xfId="8353"/>
    <cellStyle name="Обычный 3 10 31 4 2 2 2 2" xfId="8354"/>
    <cellStyle name="Обычный 3 10 31 4 2 2 3" xfId="8355"/>
    <cellStyle name="Обычный 3 10 31 4 2 3" xfId="8356"/>
    <cellStyle name="Обычный 3 10 31 4 2 3 2" xfId="8357"/>
    <cellStyle name="Обычный 3 10 31 4 2 4" xfId="8358"/>
    <cellStyle name="Обычный 3 10 31 4 3" xfId="8359"/>
    <cellStyle name="Обычный 3 10 31 4 3 2" xfId="8360"/>
    <cellStyle name="Обычный 3 10 31 4 3 2 2" xfId="8361"/>
    <cellStyle name="Обычный 3 10 31 4 3 3" xfId="8362"/>
    <cellStyle name="Обычный 3 10 31 4 4" xfId="8363"/>
    <cellStyle name="Обычный 3 10 31 4 4 2" xfId="8364"/>
    <cellStyle name="Обычный 3 10 31 4 5" xfId="8365"/>
    <cellStyle name="Обычный 3 10 31 5" xfId="8366"/>
    <cellStyle name="Обычный 3 10 31 5 2" xfId="8367"/>
    <cellStyle name="Обычный 3 10 31 5 2 2" xfId="8368"/>
    <cellStyle name="Обычный 3 10 31 5 2 2 2" xfId="8369"/>
    <cellStyle name="Обычный 3 10 31 5 2 3" xfId="8370"/>
    <cellStyle name="Обычный 3 10 31 5 3" xfId="8371"/>
    <cellStyle name="Обычный 3 10 31 5 3 2" xfId="8372"/>
    <cellStyle name="Обычный 3 10 31 5 4" xfId="8373"/>
    <cellStyle name="Обычный 3 10 31 6" xfId="8374"/>
    <cellStyle name="Обычный 3 10 31 6 2" xfId="8375"/>
    <cellStyle name="Обычный 3 10 31 6 2 2" xfId="8376"/>
    <cellStyle name="Обычный 3 10 31 6 3" xfId="8377"/>
    <cellStyle name="Обычный 3 10 31 7" xfId="8378"/>
    <cellStyle name="Обычный 3 10 31 7 2" xfId="8379"/>
    <cellStyle name="Обычный 3 10 31 8" xfId="8380"/>
    <cellStyle name="Обычный 3 10 32" xfId="8381"/>
    <cellStyle name="Обычный 3 10 32 2" xfId="8382"/>
    <cellStyle name="Обычный 3 10 32 2 2" xfId="8383"/>
    <cellStyle name="Обычный 3 10 32 2 2 2" xfId="8384"/>
    <cellStyle name="Обычный 3 10 32 2 2 2 2" xfId="8385"/>
    <cellStyle name="Обычный 3 10 32 2 2 2 2 2" xfId="8386"/>
    <cellStyle name="Обычный 3 10 32 2 2 2 2 2 2" xfId="8387"/>
    <cellStyle name="Обычный 3 10 32 2 2 2 2 3" xfId="8388"/>
    <cellStyle name="Обычный 3 10 32 2 2 2 3" xfId="8389"/>
    <cellStyle name="Обычный 3 10 32 2 2 2 3 2" xfId="8390"/>
    <cellStyle name="Обычный 3 10 32 2 2 2 4" xfId="8391"/>
    <cellStyle name="Обычный 3 10 32 2 2 3" xfId="8392"/>
    <cellStyle name="Обычный 3 10 32 2 2 3 2" xfId="8393"/>
    <cellStyle name="Обычный 3 10 32 2 2 3 2 2" xfId="8394"/>
    <cellStyle name="Обычный 3 10 32 2 2 3 3" xfId="8395"/>
    <cellStyle name="Обычный 3 10 32 2 2 4" xfId="8396"/>
    <cellStyle name="Обычный 3 10 32 2 2 4 2" xfId="8397"/>
    <cellStyle name="Обычный 3 10 32 2 2 5" xfId="8398"/>
    <cellStyle name="Обычный 3 10 32 2 3" xfId="8399"/>
    <cellStyle name="Обычный 3 10 32 2 3 2" xfId="8400"/>
    <cellStyle name="Обычный 3 10 32 2 3 2 2" xfId="8401"/>
    <cellStyle name="Обычный 3 10 32 2 3 2 2 2" xfId="8402"/>
    <cellStyle name="Обычный 3 10 32 2 3 2 2 2 2" xfId="8403"/>
    <cellStyle name="Обычный 3 10 32 2 3 2 2 3" xfId="8404"/>
    <cellStyle name="Обычный 3 10 32 2 3 2 3" xfId="8405"/>
    <cellStyle name="Обычный 3 10 32 2 3 2 3 2" xfId="8406"/>
    <cellStyle name="Обычный 3 10 32 2 3 2 4" xfId="8407"/>
    <cellStyle name="Обычный 3 10 32 2 3 3" xfId="8408"/>
    <cellStyle name="Обычный 3 10 32 2 3 3 2" xfId="8409"/>
    <cellStyle name="Обычный 3 10 32 2 3 3 2 2" xfId="8410"/>
    <cellStyle name="Обычный 3 10 32 2 3 3 3" xfId="8411"/>
    <cellStyle name="Обычный 3 10 32 2 3 4" xfId="8412"/>
    <cellStyle name="Обычный 3 10 32 2 3 4 2" xfId="8413"/>
    <cellStyle name="Обычный 3 10 32 2 3 5" xfId="8414"/>
    <cellStyle name="Обычный 3 10 32 2 4" xfId="8415"/>
    <cellStyle name="Обычный 3 10 32 2 4 2" xfId="8416"/>
    <cellStyle name="Обычный 3 10 32 2 4 2 2" xfId="8417"/>
    <cellStyle name="Обычный 3 10 32 2 4 2 2 2" xfId="8418"/>
    <cellStyle name="Обычный 3 10 32 2 4 2 3" xfId="8419"/>
    <cellStyle name="Обычный 3 10 32 2 4 3" xfId="8420"/>
    <cellStyle name="Обычный 3 10 32 2 4 3 2" xfId="8421"/>
    <cellStyle name="Обычный 3 10 32 2 4 4" xfId="8422"/>
    <cellStyle name="Обычный 3 10 32 2 5" xfId="8423"/>
    <cellStyle name="Обычный 3 10 32 2 5 2" xfId="8424"/>
    <cellStyle name="Обычный 3 10 32 2 5 2 2" xfId="8425"/>
    <cellStyle name="Обычный 3 10 32 2 5 3" xfId="8426"/>
    <cellStyle name="Обычный 3 10 32 2 6" xfId="8427"/>
    <cellStyle name="Обычный 3 10 32 2 6 2" xfId="8428"/>
    <cellStyle name="Обычный 3 10 32 2 7" xfId="8429"/>
    <cellStyle name="Обычный 3 10 32 3" xfId="8430"/>
    <cellStyle name="Обычный 3 10 32 3 2" xfId="8431"/>
    <cellStyle name="Обычный 3 10 32 3 2 2" xfId="8432"/>
    <cellStyle name="Обычный 3 10 32 3 2 2 2" xfId="8433"/>
    <cellStyle name="Обычный 3 10 32 3 2 2 2 2" xfId="8434"/>
    <cellStyle name="Обычный 3 10 32 3 2 2 3" xfId="8435"/>
    <cellStyle name="Обычный 3 10 32 3 2 3" xfId="8436"/>
    <cellStyle name="Обычный 3 10 32 3 2 3 2" xfId="8437"/>
    <cellStyle name="Обычный 3 10 32 3 2 4" xfId="8438"/>
    <cellStyle name="Обычный 3 10 32 3 3" xfId="8439"/>
    <cellStyle name="Обычный 3 10 32 3 3 2" xfId="8440"/>
    <cellStyle name="Обычный 3 10 32 3 3 2 2" xfId="8441"/>
    <cellStyle name="Обычный 3 10 32 3 3 3" xfId="8442"/>
    <cellStyle name="Обычный 3 10 32 3 4" xfId="8443"/>
    <cellStyle name="Обычный 3 10 32 3 4 2" xfId="8444"/>
    <cellStyle name="Обычный 3 10 32 3 5" xfId="8445"/>
    <cellStyle name="Обычный 3 10 32 4" xfId="8446"/>
    <cellStyle name="Обычный 3 10 32 4 2" xfId="8447"/>
    <cellStyle name="Обычный 3 10 32 4 2 2" xfId="8448"/>
    <cellStyle name="Обычный 3 10 32 4 2 2 2" xfId="8449"/>
    <cellStyle name="Обычный 3 10 32 4 2 2 2 2" xfId="8450"/>
    <cellStyle name="Обычный 3 10 32 4 2 2 3" xfId="8451"/>
    <cellStyle name="Обычный 3 10 32 4 2 3" xfId="8452"/>
    <cellStyle name="Обычный 3 10 32 4 2 3 2" xfId="8453"/>
    <cellStyle name="Обычный 3 10 32 4 2 4" xfId="8454"/>
    <cellStyle name="Обычный 3 10 32 4 3" xfId="8455"/>
    <cellStyle name="Обычный 3 10 32 4 3 2" xfId="8456"/>
    <cellStyle name="Обычный 3 10 32 4 3 2 2" xfId="8457"/>
    <cellStyle name="Обычный 3 10 32 4 3 3" xfId="8458"/>
    <cellStyle name="Обычный 3 10 32 4 4" xfId="8459"/>
    <cellStyle name="Обычный 3 10 32 4 4 2" xfId="8460"/>
    <cellStyle name="Обычный 3 10 32 4 5" xfId="8461"/>
    <cellStyle name="Обычный 3 10 32 5" xfId="8462"/>
    <cellStyle name="Обычный 3 10 32 5 2" xfId="8463"/>
    <cellStyle name="Обычный 3 10 32 5 2 2" xfId="8464"/>
    <cellStyle name="Обычный 3 10 32 5 2 2 2" xfId="8465"/>
    <cellStyle name="Обычный 3 10 32 5 2 3" xfId="8466"/>
    <cellStyle name="Обычный 3 10 32 5 3" xfId="8467"/>
    <cellStyle name="Обычный 3 10 32 5 3 2" xfId="8468"/>
    <cellStyle name="Обычный 3 10 32 5 4" xfId="8469"/>
    <cellStyle name="Обычный 3 10 32 6" xfId="8470"/>
    <cellStyle name="Обычный 3 10 32 6 2" xfId="8471"/>
    <cellStyle name="Обычный 3 10 32 6 2 2" xfId="8472"/>
    <cellStyle name="Обычный 3 10 32 6 3" xfId="8473"/>
    <cellStyle name="Обычный 3 10 32 7" xfId="8474"/>
    <cellStyle name="Обычный 3 10 32 7 2" xfId="8475"/>
    <cellStyle name="Обычный 3 10 32 8" xfId="8476"/>
    <cellStyle name="Обычный 3 10 33" xfId="8477"/>
    <cellStyle name="Обычный 3 10 33 2" xfId="8478"/>
    <cellStyle name="Обычный 3 10 33 2 2" xfId="8479"/>
    <cellStyle name="Обычный 3 10 33 2 2 2" xfId="8480"/>
    <cellStyle name="Обычный 3 10 33 2 2 2 2" xfId="8481"/>
    <cellStyle name="Обычный 3 10 33 2 2 2 2 2" xfId="8482"/>
    <cellStyle name="Обычный 3 10 33 2 2 2 2 2 2" xfId="8483"/>
    <cellStyle name="Обычный 3 10 33 2 2 2 2 3" xfId="8484"/>
    <cellStyle name="Обычный 3 10 33 2 2 2 3" xfId="8485"/>
    <cellStyle name="Обычный 3 10 33 2 2 2 3 2" xfId="8486"/>
    <cellStyle name="Обычный 3 10 33 2 2 2 4" xfId="8487"/>
    <cellStyle name="Обычный 3 10 33 2 2 3" xfId="8488"/>
    <cellStyle name="Обычный 3 10 33 2 2 3 2" xfId="8489"/>
    <cellStyle name="Обычный 3 10 33 2 2 3 2 2" xfId="8490"/>
    <cellStyle name="Обычный 3 10 33 2 2 3 3" xfId="8491"/>
    <cellStyle name="Обычный 3 10 33 2 2 4" xfId="8492"/>
    <cellStyle name="Обычный 3 10 33 2 2 4 2" xfId="8493"/>
    <cellStyle name="Обычный 3 10 33 2 2 5" xfId="8494"/>
    <cellStyle name="Обычный 3 10 33 2 3" xfId="8495"/>
    <cellStyle name="Обычный 3 10 33 2 3 2" xfId="8496"/>
    <cellStyle name="Обычный 3 10 33 2 3 2 2" xfId="8497"/>
    <cellStyle name="Обычный 3 10 33 2 3 2 2 2" xfId="8498"/>
    <cellStyle name="Обычный 3 10 33 2 3 2 2 2 2" xfId="8499"/>
    <cellStyle name="Обычный 3 10 33 2 3 2 2 3" xfId="8500"/>
    <cellStyle name="Обычный 3 10 33 2 3 2 3" xfId="8501"/>
    <cellStyle name="Обычный 3 10 33 2 3 2 3 2" xfId="8502"/>
    <cellStyle name="Обычный 3 10 33 2 3 2 4" xfId="8503"/>
    <cellStyle name="Обычный 3 10 33 2 3 3" xfId="8504"/>
    <cellStyle name="Обычный 3 10 33 2 3 3 2" xfId="8505"/>
    <cellStyle name="Обычный 3 10 33 2 3 3 2 2" xfId="8506"/>
    <cellStyle name="Обычный 3 10 33 2 3 3 3" xfId="8507"/>
    <cellStyle name="Обычный 3 10 33 2 3 4" xfId="8508"/>
    <cellStyle name="Обычный 3 10 33 2 3 4 2" xfId="8509"/>
    <cellStyle name="Обычный 3 10 33 2 3 5" xfId="8510"/>
    <cellStyle name="Обычный 3 10 33 2 4" xfId="8511"/>
    <cellStyle name="Обычный 3 10 33 2 4 2" xfId="8512"/>
    <cellStyle name="Обычный 3 10 33 2 4 2 2" xfId="8513"/>
    <cellStyle name="Обычный 3 10 33 2 4 2 2 2" xfId="8514"/>
    <cellStyle name="Обычный 3 10 33 2 4 2 3" xfId="8515"/>
    <cellStyle name="Обычный 3 10 33 2 4 3" xfId="8516"/>
    <cellStyle name="Обычный 3 10 33 2 4 3 2" xfId="8517"/>
    <cellStyle name="Обычный 3 10 33 2 4 4" xfId="8518"/>
    <cellStyle name="Обычный 3 10 33 2 5" xfId="8519"/>
    <cellStyle name="Обычный 3 10 33 2 5 2" xfId="8520"/>
    <cellStyle name="Обычный 3 10 33 2 5 2 2" xfId="8521"/>
    <cellStyle name="Обычный 3 10 33 2 5 3" xfId="8522"/>
    <cellStyle name="Обычный 3 10 33 2 6" xfId="8523"/>
    <cellStyle name="Обычный 3 10 33 2 6 2" xfId="8524"/>
    <cellStyle name="Обычный 3 10 33 2 7" xfId="8525"/>
    <cellStyle name="Обычный 3 10 33 3" xfId="8526"/>
    <cellStyle name="Обычный 3 10 33 3 2" xfId="8527"/>
    <cellStyle name="Обычный 3 10 33 3 2 2" xfId="8528"/>
    <cellStyle name="Обычный 3 10 33 3 2 2 2" xfId="8529"/>
    <cellStyle name="Обычный 3 10 33 3 2 2 2 2" xfId="8530"/>
    <cellStyle name="Обычный 3 10 33 3 2 2 3" xfId="8531"/>
    <cellStyle name="Обычный 3 10 33 3 2 3" xfId="8532"/>
    <cellStyle name="Обычный 3 10 33 3 2 3 2" xfId="8533"/>
    <cellStyle name="Обычный 3 10 33 3 2 4" xfId="8534"/>
    <cellStyle name="Обычный 3 10 33 3 3" xfId="8535"/>
    <cellStyle name="Обычный 3 10 33 3 3 2" xfId="8536"/>
    <cellStyle name="Обычный 3 10 33 3 3 2 2" xfId="8537"/>
    <cellStyle name="Обычный 3 10 33 3 3 3" xfId="8538"/>
    <cellStyle name="Обычный 3 10 33 3 4" xfId="8539"/>
    <cellStyle name="Обычный 3 10 33 3 4 2" xfId="8540"/>
    <cellStyle name="Обычный 3 10 33 3 5" xfId="8541"/>
    <cellStyle name="Обычный 3 10 33 4" xfId="8542"/>
    <cellStyle name="Обычный 3 10 33 4 2" xfId="8543"/>
    <cellStyle name="Обычный 3 10 33 4 2 2" xfId="8544"/>
    <cellStyle name="Обычный 3 10 33 4 2 2 2" xfId="8545"/>
    <cellStyle name="Обычный 3 10 33 4 2 2 2 2" xfId="8546"/>
    <cellStyle name="Обычный 3 10 33 4 2 2 3" xfId="8547"/>
    <cellStyle name="Обычный 3 10 33 4 2 3" xfId="8548"/>
    <cellStyle name="Обычный 3 10 33 4 2 3 2" xfId="8549"/>
    <cellStyle name="Обычный 3 10 33 4 2 4" xfId="8550"/>
    <cellStyle name="Обычный 3 10 33 4 3" xfId="8551"/>
    <cellStyle name="Обычный 3 10 33 4 3 2" xfId="8552"/>
    <cellStyle name="Обычный 3 10 33 4 3 2 2" xfId="8553"/>
    <cellStyle name="Обычный 3 10 33 4 3 3" xfId="8554"/>
    <cellStyle name="Обычный 3 10 33 4 4" xfId="8555"/>
    <cellStyle name="Обычный 3 10 33 4 4 2" xfId="8556"/>
    <cellStyle name="Обычный 3 10 33 4 5" xfId="8557"/>
    <cellStyle name="Обычный 3 10 33 5" xfId="8558"/>
    <cellStyle name="Обычный 3 10 33 5 2" xfId="8559"/>
    <cellStyle name="Обычный 3 10 33 5 2 2" xfId="8560"/>
    <cellStyle name="Обычный 3 10 33 5 2 2 2" xfId="8561"/>
    <cellStyle name="Обычный 3 10 33 5 2 3" xfId="8562"/>
    <cellStyle name="Обычный 3 10 33 5 3" xfId="8563"/>
    <cellStyle name="Обычный 3 10 33 5 3 2" xfId="8564"/>
    <cellStyle name="Обычный 3 10 33 5 4" xfId="8565"/>
    <cellStyle name="Обычный 3 10 33 6" xfId="8566"/>
    <cellStyle name="Обычный 3 10 33 6 2" xfId="8567"/>
    <cellStyle name="Обычный 3 10 33 6 2 2" xfId="8568"/>
    <cellStyle name="Обычный 3 10 33 6 3" xfId="8569"/>
    <cellStyle name="Обычный 3 10 33 7" xfId="8570"/>
    <cellStyle name="Обычный 3 10 33 7 2" xfId="8571"/>
    <cellStyle name="Обычный 3 10 33 8" xfId="8572"/>
    <cellStyle name="Обычный 3 10 34" xfId="8573"/>
    <cellStyle name="Обычный 3 10 34 2" xfId="8574"/>
    <cellStyle name="Обычный 3 10 34 2 2" xfId="8575"/>
    <cellStyle name="Обычный 3 10 34 2 2 2" xfId="8576"/>
    <cellStyle name="Обычный 3 10 34 2 2 2 2" xfId="8577"/>
    <cellStyle name="Обычный 3 10 34 2 2 2 2 2" xfId="8578"/>
    <cellStyle name="Обычный 3 10 34 2 2 2 2 2 2" xfId="8579"/>
    <cellStyle name="Обычный 3 10 34 2 2 2 2 3" xfId="8580"/>
    <cellStyle name="Обычный 3 10 34 2 2 2 3" xfId="8581"/>
    <cellStyle name="Обычный 3 10 34 2 2 2 3 2" xfId="8582"/>
    <cellStyle name="Обычный 3 10 34 2 2 2 4" xfId="8583"/>
    <cellStyle name="Обычный 3 10 34 2 2 3" xfId="8584"/>
    <cellStyle name="Обычный 3 10 34 2 2 3 2" xfId="8585"/>
    <cellStyle name="Обычный 3 10 34 2 2 3 2 2" xfId="8586"/>
    <cellStyle name="Обычный 3 10 34 2 2 3 3" xfId="8587"/>
    <cellStyle name="Обычный 3 10 34 2 2 4" xfId="8588"/>
    <cellStyle name="Обычный 3 10 34 2 2 4 2" xfId="8589"/>
    <cellStyle name="Обычный 3 10 34 2 2 5" xfId="8590"/>
    <cellStyle name="Обычный 3 10 34 2 3" xfId="8591"/>
    <cellStyle name="Обычный 3 10 34 2 3 2" xfId="8592"/>
    <cellStyle name="Обычный 3 10 34 2 3 2 2" xfId="8593"/>
    <cellStyle name="Обычный 3 10 34 2 3 2 2 2" xfId="8594"/>
    <cellStyle name="Обычный 3 10 34 2 3 2 2 2 2" xfId="8595"/>
    <cellStyle name="Обычный 3 10 34 2 3 2 2 3" xfId="8596"/>
    <cellStyle name="Обычный 3 10 34 2 3 2 3" xfId="8597"/>
    <cellStyle name="Обычный 3 10 34 2 3 2 3 2" xfId="8598"/>
    <cellStyle name="Обычный 3 10 34 2 3 2 4" xfId="8599"/>
    <cellStyle name="Обычный 3 10 34 2 3 3" xfId="8600"/>
    <cellStyle name="Обычный 3 10 34 2 3 3 2" xfId="8601"/>
    <cellStyle name="Обычный 3 10 34 2 3 3 2 2" xfId="8602"/>
    <cellStyle name="Обычный 3 10 34 2 3 3 3" xfId="8603"/>
    <cellStyle name="Обычный 3 10 34 2 3 4" xfId="8604"/>
    <cellStyle name="Обычный 3 10 34 2 3 4 2" xfId="8605"/>
    <cellStyle name="Обычный 3 10 34 2 3 5" xfId="8606"/>
    <cellStyle name="Обычный 3 10 34 2 4" xfId="8607"/>
    <cellStyle name="Обычный 3 10 34 2 4 2" xfId="8608"/>
    <cellStyle name="Обычный 3 10 34 2 4 2 2" xfId="8609"/>
    <cellStyle name="Обычный 3 10 34 2 4 2 2 2" xfId="8610"/>
    <cellStyle name="Обычный 3 10 34 2 4 2 3" xfId="8611"/>
    <cellStyle name="Обычный 3 10 34 2 4 3" xfId="8612"/>
    <cellStyle name="Обычный 3 10 34 2 4 3 2" xfId="8613"/>
    <cellStyle name="Обычный 3 10 34 2 4 4" xfId="8614"/>
    <cellStyle name="Обычный 3 10 34 2 5" xfId="8615"/>
    <cellStyle name="Обычный 3 10 34 2 5 2" xfId="8616"/>
    <cellStyle name="Обычный 3 10 34 2 5 2 2" xfId="8617"/>
    <cellStyle name="Обычный 3 10 34 2 5 3" xfId="8618"/>
    <cellStyle name="Обычный 3 10 34 2 6" xfId="8619"/>
    <cellStyle name="Обычный 3 10 34 2 6 2" xfId="8620"/>
    <cellStyle name="Обычный 3 10 34 2 7" xfId="8621"/>
    <cellStyle name="Обычный 3 10 34 3" xfId="8622"/>
    <cellStyle name="Обычный 3 10 34 3 2" xfId="8623"/>
    <cellStyle name="Обычный 3 10 34 3 2 2" xfId="8624"/>
    <cellStyle name="Обычный 3 10 34 3 2 2 2" xfId="8625"/>
    <cellStyle name="Обычный 3 10 34 3 2 2 2 2" xfId="8626"/>
    <cellStyle name="Обычный 3 10 34 3 2 2 3" xfId="8627"/>
    <cellStyle name="Обычный 3 10 34 3 2 3" xfId="8628"/>
    <cellStyle name="Обычный 3 10 34 3 2 3 2" xfId="8629"/>
    <cellStyle name="Обычный 3 10 34 3 2 4" xfId="8630"/>
    <cellStyle name="Обычный 3 10 34 3 3" xfId="8631"/>
    <cellStyle name="Обычный 3 10 34 3 3 2" xfId="8632"/>
    <cellStyle name="Обычный 3 10 34 3 3 2 2" xfId="8633"/>
    <cellStyle name="Обычный 3 10 34 3 3 3" xfId="8634"/>
    <cellStyle name="Обычный 3 10 34 3 4" xfId="8635"/>
    <cellStyle name="Обычный 3 10 34 3 4 2" xfId="8636"/>
    <cellStyle name="Обычный 3 10 34 3 5" xfId="8637"/>
    <cellStyle name="Обычный 3 10 34 4" xfId="8638"/>
    <cellStyle name="Обычный 3 10 34 4 2" xfId="8639"/>
    <cellStyle name="Обычный 3 10 34 4 2 2" xfId="8640"/>
    <cellStyle name="Обычный 3 10 34 4 2 2 2" xfId="8641"/>
    <cellStyle name="Обычный 3 10 34 4 2 2 2 2" xfId="8642"/>
    <cellStyle name="Обычный 3 10 34 4 2 2 3" xfId="8643"/>
    <cellStyle name="Обычный 3 10 34 4 2 3" xfId="8644"/>
    <cellStyle name="Обычный 3 10 34 4 2 3 2" xfId="8645"/>
    <cellStyle name="Обычный 3 10 34 4 2 4" xfId="8646"/>
    <cellStyle name="Обычный 3 10 34 4 3" xfId="8647"/>
    <cellStyle name="Обычный 3 10 34 4 3 2" xfId="8648"/>
    <cellStyle name="Обычный 3 10 34 4 3 2 2" xfId="8649"/>
    <cellStyle name="Обычный 3 10 34 4 3 3" xfId="8650"/>
    <cellStyle name="Обычный 3 10 34 4 4" xfId="8651"/>
    <cellStyle name="Обычный 3 10 34 4 4 2" xfId="8652"/>
    <cellStyle name="Обычный 3 10 34 4 5" xfId="8653"/>
    <cellStyle name="Обычный 3 10 34 5" xfId="8654"/>
    <cellStyle name="Обычный 3 10 34 5 2" xfId="8655"/>
    <cellStyle name="Обычный 3 10 34 5 2 2" xfId="8656"/>
    <cellStyle name="Обычный 3 10 34 5 2 2 2" xfId="8657"/>
    <cellStyle name="Обычный 3 10 34 5 2 3" xfId="8658"/>
    <cellStyle name="Обычный 3 10 34 5 3" xfId="8659"/>
    <cellStyle name="Обычный 3 10 34 5 3 2" xfId="8660"/>
    <cellStyle name="Обычный 3 10 34 5 4" xfId="8661"/>
    <cellStyle name="Обычный 3 10 34 6" xfId="8662"/>
    <cellStyle name="Обычный 3 10 34 6 2" xfId="8663"/>
    <cellStyle name="Обычный 3 10 34 6 2 2" xfId="8664"/>
    <cellStyle name="Обычный 3 10 34 6 3" xfId="8665"/>
    <cellStyle name="Обычный 3 10 34 7" xfId="8666"/>
    <cellStyle name="Обычный 3 10 34 7 2" xfId="8667"/>
    <cellStyle name="Обычный 3 10 34 8" xfId="8668"/>
    <cellStyle name="Обычный 3 10 35" xfId="8669"/>
    <cellStyle name="Обычный 3 10 35 2" xfId="8670"/>
    <cellStyle name="Обычный 3 10 35 2 2" xfId="8671"/>
    <cellStyle name="Обычный 3 10 35 2 2 2" xfId="8672"/>
    <cellStyle name="Обычный 3 10 35 2 2 2 2" xfId="8673"/>
    <cellStyle name="Обычный 3 10 35 2 2 2 2 2" xfId="8674"/>
    <cellStyle name="Обычный 3 10 35 2 2 2 2 2 2" xfId="8675"/>
    <cellStyle name="Обычный 3 10 35 2 2 2 2 3" xfId="8676"/>
    <cellStyle name="Обычный 3 10 35 2 2 2 3" xfId="8677"/>
    <cellStyle name="Обычный 3 10 35 2 2 2 3 2" xfId="8678"/>
    <cellStyle name="Обычный 3 10 35 2 2 2 4" xfId="8679"/>
    <cellStyle name="Обычный 3 10 35 2 2 3" xfId="8680"/>
    <cellStyle name="Обычный 3 10 35 2 2 3 2" xfId="8681"/>
    <cellStyle name="Обычный 3 10 35 2 2 3 2 2" xfId="8682"/>
    <cellStyle name="Обычный 3 10 35 2 2 3 3" xfId="8683"/>
    <cellStyle name="Обычный 3 10 35 2 2 4" xfId="8684"/>
    <cellStyle name="Обычный 3 10 35 2 2 4 2" xfId="8685"/>
    <cellStyle name="Обычный 3 10 35 2 2 5" xfId="8686"/>
    <cellStyle name="Обычный 3 10 35 2 3" xfId="8687"/>
    <cellStyle name="Обычный 3 10 35 2 3 2" xfId="8688"/>
    <cellStyle name="Обычный 3 10 35 2 3 2 2" xfId="8689"/>
    <cellStyle name="Обычный 3 10 35 2 3 2 2 2" xfId="8690"/>
    <cellStyle name="Обычный 3 10 35 2 3 2 2 2 2" xfId="8691"/>
    <cellStyle name="Обычный 3 10 35 2 3 2 2 3" xfId="8692"/>
    <cellStyle name="Обычный 3 10 35 2 3 2 3" xfId="8693"/>
    <cellStyle name="Обычный 3 10 35 2 3 2 3 2" xfId="8694"/>
    <cellStyle name="Обычный 3 10 35 2 3 2 4" xfId="8695"/>
    <cellStyle name="Обычный 3 10 35 2 3 3" xfId="8696"/>
    <cellStyle name="Обычный 3 10 35 2 3 3 2" xfId="8697"/>
    <cellStyle name="Обычный 3 10 35 2 3 3 2 2" xfId="8698"/>
    <cellStyle name="Обычный 3 10 35 2 3 3 3" xfId="8699"/>
    <cellStyle name="Обычный 3 10 35 2 3 4" xfId="8700"/>
    <cellStyle name="Обычный 3 10 35 2 3 4 2" xfId="8701"/>
    <cellStyle name="Обычный 3 10 35 2 3 5" xfId="8702"/>
    <cellStyle name="Обычный 3 10 35 2 4" xfId="8703"/>
    <cellStyle name="Обычный 3 10 35 2 4 2" xfId="8704"/>
    <cellStyle name="Обычный 3 10 35 2 4 2 2" xfId="8705"/>
    <cellStyle name="Обычный 3 10 35 2 4 2 2 2" xfId="8706"/>
    <cellStyle name="Обычный 3 10 35 2 4 2 3" xfId="8707"/>
    <cellStyle name="Обычный 3 10 35 2 4 3" xfId="8708"/>
    <cellStyle name="Обычный 3 10 35 2 4 3 2" xfId="8709"/>
    <cellStyle name="Обычный 3 10 35 2 4 4" xfId="8710"/>
    <cellStyle name="Обычный 3 10 35 2 5" xfId="8711"/>
    <cellStyle name="Обычный 3 10 35 2 5 2" xfId="8712"/>
    <cellStyle name="Обычный 3 10 35 2 5 2 2" xfId="8713"/>
    <cellStyle name="Обычный 3 10 35 2 5 3" xfId="8714"/>
    <cellStyle name="Обычный 3 10 35 2 6" xfId="8715"/>
    <cellStyle name="Обычный 3 10 35 2 6 2" xfId="8716"/>
    <cellStyle name="Обычный 3 10 35 2 7" xfId="8717"/>
    <cellStyle name="Обычный 3 10 35 3" xfId="8718"/>
    <cellStyle name="Обычный 3 10 35 3 2" xfId="8719"/>
    <cellStyle name="Обычный 3 10 35 3 2 2" xfId="8720"/>
    <cellStyle name="Обычный 3 10 35 3 2 2 2" xfId="8721"/>
    <cellStyle name="Обычный 3 10 35 3 2 2 2 2" xfId="8722"/>
    <cellStyle name="Обычный 3 10 35 3 2 2 3" xfId="8723"/>
    <cellStyle name="Обычный 3 10 35 3 2 3" xfId="8724"/>
    <cellStyle name="Обычный 3 10 35 3 2 3 2" xfId="8725"/>
    <cellStyle name="Обычный 3 10 35 3 2 4" xfId="8726"/>
    <cellStyle name="Обычный 3 10 35 3 3" xfId="8727"/>
    <cellStyle name="Обычный 3 10 35 3 3 2" xfId="8728"/>
    <cellStyle name="Обычный 3 10 35 3 3 2 2" xfId="8729"/>
    <cellStyle name="Обычный 3 10 35 3 3 3" xfId="8730"/>
    <cellStyle name="Обычный 3 10 35 3 4" xfId="8731"/>
    <cellStyle name="Обычный 3 10 35 3 4 2" xfId="8732"/>
    <cellStyle name="Обычный 3 10 35 3 5" xfId="8733"/>
    <cellStyle name="Обычный 3 10 35 4" xfId="8734"/>
    <cellStyle name="Обычный 3 10 35 4 2" xfId="8735"/>
    <cellStyle name="Обычный 3 10 35 4 2 2" xfId="8736"/>
    <cellStyle name="Обычный 3 10 35 4 2 2 2" xfId="8737"/>
    <cellStyle name="Обычный 3 10 35 4 2 2 2 2" xfId="8738"/>
    <cellStyle name="Обычный 3 10 35 4 2 2 3" xfId="8739"/>
    <cellStyle name="Обычный 3 10 35 4 2 3" xfId="8740"/>
    <cellStyle name="Обычный 3 10 35 4 2 3 2" xfId="8741"/>
    <cellStyle name="Обычный 3 10 35 4 2 4" xfId="8742"/>
    <cellStyle name="Обычный 3 10 35 4 3" xfId="8743"/>
    <cellStyle name="Обычный 3 10 35 4 3 2" xfId="8744"/>
    <cellStyle name="Обычный 3 10 35 4 3 2 2" xfId="8745"/>
    <cellStyle name="Обычный 3 10 35 4 3 3" xfId="8746"/>
    <cellStyle name="Обычный 3 10 35 4 4" xfId="8747"/>
    <cellStyle name="Обычный 3 10 35 4 4 2" xfId="8748"/>
    <cellStyle name="Обычный 3 10 35 4 5" xfId="8749"/>
    <cellStyle name="Обычный 3 10 35 5" xfId="8750"/>
    <cellStyle name="Обычный 3 10 35 5 2" xfId="8751"/>
    <cellStyle name="Обычный 3 10 35 5 2 2" xfId="8752"/>
    <cellStyle name="Обычный 3 10 35 5 2 2 2" xfId="8753"/>
    <cellStyle name="Обычный 3 10 35 5 2 3" xfId="8754"/>
    <cellStyle name="Обычный 3 10 35 5 3" xfId="8755"/>
    <cellStyle name="Обычный 3 10 35 5 3 2" xfId="8756"/>
    <cellStyle name="Обычный 3 10 35 5 4" xfId="8757"/>
    <cellStyle name="Обычный 3 10 35 6" xfId="8758"/>
    <cellStyle name="Обычный 3 10 35 6 2" xfId="8759"/>
    <cellStyle name="Обычный 3 10 35 6 2 2" xfId="8760"/>
    <cellStyle name="Обычный 3 10 35 6 3" xfId="8761"/>
    <cellStyle name="Обычный 3 10 35 7" xfId="8762"/>
    <cellStyle name="Обычный 3 10 35 7 2" xfId="8763"/>
    <cellStyle name="Обычный 3 10 35 8" xfId="8764"/>
    <cellStyle name="Обычный 3 10 36" xfId="8765"/>
    <cellStyle name="Обычный 3 10 36 2" xfId="8766"/>
    <cellStyle name="Обычный 3 10 36 2 2" xfId="8767"/>
    <cellStyle name="Обычный 3 10 36 2 2 2" xfId="8768"/>
    <cellStyle name="Обычный 3 10 36 2 2 2 2" xfId="8769"/>
    <cellStyle name="Обычный 3 10 36 2 2 2 2 2" xfId="8770"/>
    <cellStyle name="Обычный 3 10 36 2 2 2 2 2 2" xfId="8771"/>
    <cellStyle name="Обычный 3 10 36 2 2 2 2 3" xfId="8772"/>
    <cellStyle name="Обычный 3 10 36 2 2 2 3" xfId="8773"/>
    <cellStyle name="Обычный 3 10 36 2 2 2 3 2" xfId="8774"/>
    <cellStyle name="Обычный 3 10 36 2 2 2 4" xfId="8775"/>
    <cellStyle name="Обычный 3 10 36 2 2 3" xfId="8776"/>
    <cellStyle name="Обычный 3 10 36 2 2 3 2" xfId="8777"/>
    <cellStyle name="Обычный 3 10 36 2 2 3 2 2" xfId="8778"/>
    <cellStyle name="Обычный 3 10 36 2 2 3 3" xfId="8779"/>
    <cellStyle name="Обычный 3 10 36 2 2 4" xfId="8780"/>
    <cellStyle name="Обычный 3 10 36 2 2 4 2" xfId="8781"/>
    <cellStyle name="Обычный 3 10 36 2 2 5" xfId="8782"/>
    <cellStyle name="Обычный 3 10 36 2 3" xfId="8783"/>
    <cellStyle name="Обычный 3 10 36 2 3 2" xfId="8784"/>
    <cellStyle name="Обычный 3 10 36 2 3 2 2" xfId="8785"/>
    <cellStyle name="Обычный 3 10 36 2 3 2 2 2" xfId="8786"/>
    <cellStyle name="Обычный 3 10 36 2 3 2 2 2 2" xfId="8787"/>
    <cellStyle name="Обычный 3 10 36 2 3 2 2 3" xfId="8788"/>
    <cellStyle name="Обычный 3 10 36 2 3 2 3" xfId="8789"/>
    <cellStyle name="Обычный 3 10 36 2 3 2 3 2" xfId="8790"/>
    <cellStyle name="Обычный 3 10 36 2 3 2 4" xfId="8791"/>
    <cellStyle name="Обычный 3 10 36 2 3 3" xfId="8792"/>
    <cellStyle name="Обычный 3 10 36 2 3 3 2" xfId="8793"/>
    <cellStyle name="Обычный 3 10 36 2 3 3 2 2" xfId="8794"/>
    <cellStyle name="Обычный 3 10 36 2 3 3 3" xfId="8795"/>
    <cellStyle name="Обычный 3 10 36 2 3 4" xfId="8796"/>
    <cellStyle name="Обычный 3 10 36 2 3 4 2" xfId="8797"/>
    <cellStyle name="Обычный 3 10 36 2 3 5" xfId="8798"/>
    <cellStyle name="Обычный 3 10 36 2 4" xfId="8799"/>
    <cellStyle name="Обычный 3 10 36 2 4 2" xfId="8800"/>
    <cellStyle name="Обычный 3 10 36 2 4 2 2" xfId="8801"/>
    <cellStyle name="Обычный 3 10 36 2 4 2 2 2" xfId="8802"/>
    <cellStyle name="Обычный 3 10 36 2 4 2 3" xfId="8803"/>
    <cellStyle name="Обычный 3 10 36 2 4 3" xfId="8804"/>
    <cellStyle name="Обычный 3 10 36 2 4 3 2" xfId="8805"/>
    <cellStyle name="Обычный 3 10 36 2 4 4" xfId="8806"/>
    <cellStyle name="Обычный 3 10 36 2 5" xfId="8807"/>
    <cellStyle name="Обычный 3 10 36 2 5 2" xfId="8808"/>
    <cellStyle name="Обычный 3 10 36 2 5 2 2" xfId="8809"/>
    <cellStyle name="Обычный 3 10 36 2 5 3" xfId="8810"/>
    <cellStyle name="Обычный 3 10 36 2 6" xfId="8811"/>
    <cellStyle name="Обычный 3 10 36 2 6 2" xfId="8812"/>
    <cellStyle name="Обычный 3 10 36 2 7" xfId="8813"/>
    <cellStyle name="Обычный 3 10 36 3" xfId="8814"/>
    <cellStyle name="Обычный 3 10 36 3 2" xfId="8815"/>
    <cellStyle name="Обычный 3 10 36 3 2 2" xfId="8816"/>
    <cellStyle name="Обычный 3 10 36 3 2 2 2" xfId="8817"/>
    <cellStyle name="Обычный 3 10 36 3 2 2 2 2" xfId="8818"/>
    <cellStyle name="Обычный 3 10 36 3 2 2 3" xfId="8819"/>
    <cellStyle name="Обычный 3 10 36 3 2 3" xfId="8820"/>
    <cellStyle name="Обычный 3 10 36 3 2 3 2" xfId="8821"/>
    <cellStyle name="Обычный 3 10 36 3 2 4" xfId="8822"/>
    <cellStyle name="Обычный 3 10 36 3 3" xfId="8823"/>
    <cellStyle name="Обычный 3 10 36 3 3 2" xfId="8824"/>
    <cellStyle name="Обычный 3 10 36 3 3 2 2" xfId="8825"/>
    <cellStyle name="Обычный 3 10 36 3 3 3" xfId="8826"/>
    <cellStyle name="Обычный 3 10 36 3 4" xfId="8827"/>
    <cellStyle name="Обычный 3 10 36 3 4 2" xfId="8828"/>
    <cellStyle name="Обычный 3 10 36 3 5" xfId="8829"/>
    <cellStyle name="Обычный 3 10 36 4" xfId="8830"/>
    <cellStyle name="Обычный 3 10 36 4 2" xfId="8831"/>
    <cellStyle name="Обычный 3 10 36 4 2 2" xfId="8832"/>
    <cellStyle name="Обычный 3 10 36 4 2 2 2" xfId="8833"/>
    <cellStyle name="Обычный 3 10 36 4 2 2 2 2" xfId="8834"/>
    <cellStyle name="Обычный 3 10 36 4 2 2 3" xfId="8835"/>
    <cellStyle name="Обычный 3 10 36 4 2 3" xfId="8836"/>
    <cellStyle name="Обычный 3 10 36 4 2 3 2" xfId="8837"/>
    <cellStyle name="Обычный 3 10 36 4 2 4" xfId="8838"/>
    <cellStyle name="Обычный 3 10 36 4 3" xfId="8839"/>
    <cellStyle name="Обычный 3 10 36 4 3 2" xfId="8840"/>
    <cellStyle name="Обычный 3 10 36 4 3 2 2" xfId="8841"/>
    <cellStyle name="Обычный 3 10 36 4 3 3" xfId="8842"/>
    <cellStyle name="Обычный 3 10 36 4 4" xfId="8843"/>
    <cellStyle name="Обычный 3 10 36 4 4 2" xfId="8844"/>
    <cellStyle name="Обычный 3 10 36 4 5" xfId="8845"/>
    <cellStyle name="Обычный 3 10 36 5" xfId="8846"/>
    <cellStyle name="Обычный 3 10 36 5 2" xfId="8847"/>
    <cellStyle name="Обычный 3 10 36 5 2 2" xfId="8848"/>
    <cellStyle name="Обычный 3 10 36 5 2 2 2" xfId="8849"/>
    <cellStyle name="Обычный 3 10 36 5 2 3" xfId="8850"/>
    <cellStyle name="Обычный 3 10 36 5 3" xfId="8851"/>
    <cellStyle name="Обычный 3 10 36 5 3 2" xfId="8852"/>
    <cellStyle name="Обычный 3 10 36 5 4" xfId="8853"/>
    <cellStyle name="Обычный 3 10 36 6" xfId="8854"/>
    <cellStyle name="Обычный 3 10 36 6 2" xfId="8855"/>
    <cellStyle name="Обычный 3 10 36 6 2 2" xfId="8856"/>
    <cellStyle name="Обычный 3 10 36 6 3" xfId="8857"/>
    <cellStyle name="Обычный 3 10 36 7" xfId="8858"/>
    <cellStyle name="Обычный 3 10 36 7 2" xfId="8859"/>
    <cellStyle name="Обычный 3 10 36 8" xfId="8860"/>
    <cellStyle name="Обычный 3 10 37" xfId="8861"/>
    <cellStyle name="Обычный 3 10 37 2" xfId="8862"/>
    <cellStyle name="Обычный 3 10 37 2 2" xfId="8863"/>
    <cellStyle name="Обычный 3 10 37 2 2 2" xfId="8864"/>
    <cellStyle name="Обычный 3 10 37 2 2 2 2" xfId="8865"/>
    <cellStyle name="Обычный 3 10 37 2 2 2 2 2" xfId="8866"/>
    <cellStyle name="Обычный 3 10 37 2 2 2 2 2 2" xfId="8867"/>
    <cellStyle name="Обычный 3 10 37 2 2 2 2 3" xfId="8868"/>
    <cellStyle name="Обычный 3 10 37 2 2 2 3" xfId="8869"/>
    <cellStyle name="Обычный 3 10 37 2 2 2 3 2" xfId="8870"/>
    <cellStyle name="Обычный 3 10 37 2 2 2 4" xfId="8871"/>
    <cellStyle name="Обычный 3 10 37 2 2 3" xfId="8872"/>
    <cellStyle name="Обычный 3 10 37 2 2 3 2" xfId="8873"/>
    <cellStyle name="Обычный 3 10 37 2 2 3 2 2" xfId="8874"/>
    <cellStyle name="Обычный 3 10 37 2 2 3 3" xfId="8875"/>
    <cellStyle name="Обычный 3 10 37 2 2 4" xfId="8876"/>
    <cellStyle name="Обычный 3 10 37 2 2 4 2" xfId="8877"/>
    <cellStyle name="Обычный 3 10 37 2 2 5" xfId="8878"/>
    <cellStyle name="Обычный 3 10 37 2 3" xfId="8879"/>
    <cellStyle name="Обычный 3 10 37 2 3 2" xfId="8880"/>
    <cellStyle name="Обычный 3 10 37 2 3 2 2" xfId="8881"/>
    <cellStyle name="Обычный 3 10 37 2 3 2 2 2" xfId="8882"/>
    <cellStyle name="Обычный 3 10 37 2 3 2 2 2 2" xfId="8883"/>
    <cellStyle name="Обычный 3 10 37 2 3 2 2 3" xfId="8884"/>
    <cellStyle name="Обычный 3 10 37 2 3 2 3" xfId="8885"/>
    <cellStyle name="Обычный 3 10 37 2 3 2 3 2" xfId="8886"/>
    <cellStyle name="Обычный 3 10 37 2 3 2 4" xfId="8887"/>
    <cellStyle name="Обычный 3 10 37 2 3 3" xfId="8888"/>
    <cellStyle name="Обычный 3 10 37 2 3 3 2" xfId="8889"/>
    <cellStyle name="Обычный 3 10 37 2 3 3 2 2" xfId="8890"/>
    <cellStyle name="Обычный 3 10 37 2 3 3 3" xfId="8891"/>
    <cellStyle name="Обычный 3 10 37 2 3 4" xfId="8892"/>
    <cellStyle name="Обычный 3 10 37 2 3 4 2" xfId="8893"/>
    <cellStyle name="Обычный 3 10 37 2 3 5" xfId="8894"/>
    <cellStyle name="Обычный 3 10 37 2 4" xfId="8895"/>
    <cellStyle name="Обычный 3 10 37 2 4 2" xfId="8896"/>
    <cellStyle name="Обычный 3 10 37 2 4 2 2" xfId="8897"/>
    <cellStyle name="Обычный 3 10 37 2 4 2 2 2" xfId="8898"/>
    <cellStyle name="Обычный 3 10 37 2 4 2 3" xfId="8899"/>
    <cellStyle name="Обычный 3 10 37 2 4 3" xfId="8900"/>
    <cellStyle name="Обычный 3 10 37 2 4 3 2" xfId="8901"/>
    <cellStyle name="Обычный 3 10 37 2 4 4" xfId="8902"/>
    <cellStyle name="Обычный 3 10 37 2 5" xfId="8903"/>
    <cellStyle name="Обычный 3 10 37 2 5 2" xfId="8904"/>
    <cellStyle name="Обычный 3 10 37 2 5 2 2" xfId="8905"/>
    <cellStyle name="Обычный 3 10 37 2 5 3" xfId="8906"/>
    <cellStyle name="Обычный 3 10 37 2 6" xfId="8907"/>
    <cellStyle name="Обычный 3 10 37 2 6 2" xfId="8908"/>
    <cellStyle name="Обычный 3 10 37 2 7" xfId="8909"/>
    <cellStyle name="Обычный 3 10 37 3" xfId="8910"/>
    <cellStyle name="Обычный 3 10 37 3 2" xfId="8911"/>
    <cellStyle name="Обычный 3 10 37 3 2 2" xfId="8912"/>
    <cellStyle name="Обычный 3 10 37 3 2 2 2" xfId="8913"/>
    <cellStyle name="Обычный 3 10 37 3 2 2 2 2" xfId="8914"/>
    <cellStyle name="Обычный 3 10 37 3 2 2 3" xfId="8915"/>
    <cellStyle name="Обычный 3 10 37 3 2 3" xfId="8916"/>
    <cellStyle name="Обычный 3 10 37 3 2 3 2" xfId="8917"/>
    <cellStyle name="Обычный 3 10 37 3 2 4" xfId="8918"/>
    <cellStyle name="Обычный 3 10 37 3 3" xfId="8919"/>
    <cellStyle name="Обычный 3 10 37 3 3 2" xfId="8920"/>
    <cellStyle name="Обычный 3 10 37 3 3 2 2" xfId="8921"/>
    <cellStyle name="Обычный 3 10 37 3 3 3" xfId="8922"/>
    <cellStyle name="Обычный 3 10 37 3 4" xfId="8923"/>
    <cellStyle name="Обычный 3 10 37 3 4 2" xfId="8924"/>
    <cellStyle name="Обычный 3 10 37 3 5" xfId="8925"/>
    <cellStyle name="Обычный 3 10 37 4" xfId="8926"/>
    <cellStyle name="Обычный 3 10 37 4 2" xfId="8927"/>
    <cellStyle name="Обычный 3 10 37 4 2 2" xfId="8928"/>
    <cellStyle name="Обычный 3 10 37 4 2 2 2" xfId="8929"/>
    <cellStyle name="Обычный 3 10 37 4 2 2 2 2" xfId="8930"/>
    <cellStyle name="Обычный 3 10 37 4 2 2 3" xfId="8931"/>
    <cellStyle name="Обычный 3 10 37 4 2 3" xfId="8932"/>
    <cellStyle name="Обычный 3 10 37 4 2 3 2" xfId="8933"/>
    <cellStyle name="Обычный 3 10 37 4 2 4" xfId="8934"/>
    <cellStyle name="Обычный 3 10 37 4 3" xfId="8935"/>
    <cellStyle name="Обычный 3 10 37 4 3 2" xfId="8936"/>
    <cellStyle name="Обычный 3 10 37 4 3 2 2" xfId="8937"/>
    <cellStyle name="Обычный 3 10 37 4 3 3" xfId="8938"/>
    <cellStyle name="Обычный 3 10 37 4 4" xfId="8939"/>
    <cellStyle name="Обычный 3 10 37 4 4 2" xfId="8940"/>
    <cellStyle name="Обычный 3 10 37 4 5" xfId="8941"/>
    <cellStyle name="Обычный 3 10 37 5" xfId="8942"/>
    <cellStyle name="Обычный 3 10 37 5 2" xfId="8943"/>
    <cellStyle name="Обычный 3 10 37 5 2 2" xfId="8944"/>
    <cellStyle name="Обычный 3 10 37 5 2 2 2" xfId="8945"/>
    <cellStyle name="Обычный 3 10 37 5 2 3" xfId="8946"/>
    <cellStyle name="Обычный 3 10 37 5 3" xfId="8947"/>
    <cellStyle name="Обычный 3 10 37 5 3 2" xfId="8948"/>
    <cellStyle name="Обычный 3 10 37 5 4" xfId="8949"/>
    <cellStyle name="Обычный 3 10 37 6" xfId="8950"/>
    <cellStyle name="Обычный 3 10 37 6 2" xfId="8951"/>
    <cellStyle name="Обычный 3 10 37 6 2 2" xfId="8952"/>
    <cellStyle name="Обычный 3 10 37 6 3" xfId="8953"/>
    <cellStyle name="Обычный 3 10 37 7" xfId="8954"/>
    <cellStyle name="Обычный 3 10 37 7 2" xfId="8955"/>
    <cellStyle name="Обычный 3 10 37 8" xfId="8956"/>
    <cellStyle name="Обычный 3 10 38" xfId="8957"/>
    <cellStyle name="Обычный 3 10 38 2" xfId="8958"/>
    <cellStyle name="Обычный 3 10 38 2 2" xfId="8959"/>
    <cellStyle name="Обычный 3 10 38 2 2 2" xfId="8960"/>
    <cellStyle name="Обычный 3 10 38 2 2 2 2" xfId="8961"/>
    <cellStyle name="Обычный 3 10 38 2 2 2 2 2" xfId="8962"/>
    <cellStyle name="Обычный 3 10 38 2 2 2 2 2 2" xfId="8963"/>
    <cellStyle name="Обычный 3 10 38 2 2 2 2 3" xfId="8964"/>
    <cellStyle name="Обычный 3 10 38 2 2 2 3" xfId="8965"/>
    <cellStyle name="Обычный 3 10 38 2 2 2 3 2" xfId="8966"/>
    <cellStyle name="Обычный 3 10 38 2 2 2 4" xfId="8967"/>
    <cellStyle name="Обычный 3 10 38 2 2 3" xfId="8968"/>
    <cellStyle name="Обычный 3 10 38 2 2 3 2" xfId="8969"/>
    <cellStyle name="Обычный 3 10 38 2 2 3 2 2" xfId="8970"/>
    <cellStyle name="Обычный 3 10 38 2 2 3 3" xfId="8971"/>
    <cellStyle name="Обычный 3 10 38 2 2 4" xfId="8972"/>
    <cellStyle name="Обычный 3 10 38 2 2 4 2" xfId="8973"/>
    <cellStyle name="Обычный 3 10 38 2 2 5" xfId="8974"/>
    <cellStyle name="Обычный 3 10 38 2 3" xfId="8975"/>
    <cellStyle name="Обычный 3 10 38 2 3 2" xfId="8976"/>
    <cellStyle name="Обычный 3 10 38 2 3 2 2" xfId="8977"/>
    <cellStyle name="Обычный 3 10 38 2 3 2 2 2" xfId="8978"/>
    <cellStyle name="Обычный 3 10 38 2 3 2 2 2 2" xfId="8979"/>
    <cellStyle name="Обычный 3 10 38 2 3 2 2 3" xfId="8980"/>
    <cellStyle name="Обычный 3 10 38 2 3 2 3" xfId="8981"/>
    <cellStyle name="Обычный 3 10 38 2 3 2 3 2" xfId="8982"/>
    <cellStyle name="Обычный 3 10 38 2 3 2 4" xfId="8983"/>
    <cellStyle name="Обычный 3 10 38 2 3 3" xfId="8984"/>
    <cellStyle name="Обычный 3 10 38 2 3 3 2" xfId="8985"/>
    <cellStyle name="Обычный 3 10 38 2 3 3 2 2" xfId="8986"/>
    <cellStyle name="Обычный 3 10 38 2 3 3 3" xfId="8987"/>
    <cellStyle name="Обычный 3 10 38 2 3 4" xfId="8988"/>
    <cellStyle name="Обычный 3 10 38 2 3 4 2" xfId="8989"/>
    <cellStyle name="Обычный 3 10 38 2 3 5" xfId="8990"/>
    <cellStyle name="Обычный 3 10 38 2 4" xfId="8991"/>
    <cellStyle name="Обычный 3 10 38 2 4 2" xfId="8992"/>
    <cellStyle name="Обычный 3 10 38 2 4 2 2" xfId="8993"/>
    <cellStyle name="Обычный 3 10 38 2 4 2 2 2" xfId="8994"/>
    <cellStyle name="Обычный 3 10 38 2 4 2 3" xfId="8995"/>
    <cellStyle name="Обычный 3 10 38 2 4 3" xfId="8996"/>
    <cellStyle name="Обычный 3 10 38 2 4 3 2" xfId="8997"/>
    <cellStyle name="Обычный 3 10 38 2 4 4" xfId="8998"/>
    <cellStyle name="Обычный 3 10 38 2 5" xfId="8999"/>
    <cellStyle name="Обычный 3 10 38 2 5 2" xfId="9000"/>
    <cellStyle name="Обычный 3 10 38 2 5 2 2" xfId="9001"/>
    <cellStyle name="Обычный 3 10 38 2 5 3" xfId="9002"/>
    <cellStyle name="Обычный 3 10 38 2 6" xfId="9003"/>
    <cellStyle name="Обычный 3 10 38 2 6 2" xfId="9004"/>
    <cellStyle name="Обычный 3 10 38 2 7" xfId="9005"/>
    <cellStyle name="Обычный 3 10 38 3" xfId="9006"/>
    <cellStyle name="Обычный 3 10 38 3 2" xfId="9007"/>
    <cellStyle name="Обычный 3 10 38 3 2 2" xfId="9008"/>
    <cellStyle name="Обычный 3 10 38 3 2 2 2" xfId="9009"/>
    <cellStyle name="Обычный 3 10 38 3 2 2 2 2" xfId="9010"/>
    <cellStyle name="Обычный 3 10 38 3 2 2 3" xfId="9011"/>
    <cellStyle name="Обычный 3 10 38 3 2 3" xfId="9012"/>
    <cellStyle name="Обычный 3 10 38 3 2 3 2" xfId="9013"/>
    <cellStyle name="Обычный 3 10 38 3 2 4" xfId="9014"/>
    <cellStyle name="Обычный 3 10 38 3 3" xfId="9015"/>
    <cellStyle name="Обычный 3 10 38 3 3 2" xfId="9016"/>
    <cellStyle name="Обычный 3 10 38 3 3 2 2" xfId="9017"/>
    <cellStyle name="Обычный 3 10 38 3 3 3" xfId="9018"/>
    <cellStyle name="Обычный 3 10 38 3 4" xfId="9019"/>
    <cellStyle name="Обычный 3 10 38 3 4 2" xfId="9020"/>
    <cellStyle name="Обычный 3 10 38 3 5" xfId="9021"/>
    <cellStyle name="Обычный 3 10 38 4" xfId="9022"/>
    <cellStyle name="Обычный 3 10 38 4 2" xfId="9023"/>
    <cellStyle name="Обычный 3 10 38 4 2 2" xfId="9024"/>
    <cellStyle name="Обычный 3 10 38 4 2 2 2" xfId="9025"/>
    <cellStyle name="Обычный 3 10 38 4 2 2 2 2" xfId="9026"/>
    <cellStyle name="Обычный 3 10 38 4 2 2 3" xfId="9027"/>
    <cellStyle name="Обычный 3 10 38 4 2 3" xfId="9028"/>
    <cellStyle name="Обычный 3 10 38 4 2 3 2" xfId="9029"/>
    <cellStyle name="Обычный 3 10 38 4 2 4" xfId="9030"/>
    <cellStyle name="Обычный 3 10 38 4 3" xfId="9031"/>
    <cellStyle name="Обычный 3 10 38 4 3 2" xfId="9032"/>
    <cellStyle name="Обычный 3 10 38 4 3 2 2" xfId="9033"/>
    <cellStyle name="Обычный 3 10 38 4 3 3" xfId="9034"/>
    <cellStyle name="Обычный 3 10 38 4 4" xfId="9035"/>
    <cellStyle name="Обычный 3 10 38 4 4 2" xfId="9036"/>
    <cellStyle name="Обычный 3 10 38 4 5" xfId="9037"/>
    <cellStyle name="Обычный 3 10 38 5" xfId="9038"/>
    <cellStyle name="Обычный 3 10 38 5 2" xfId="9039"/>
    <cellStyle name="Обычный 3 10 38 5 2 2" xfId="9040"/>
    <cellStyle name="Обычный 3 10 38 5 2 2 2" xfId="9041"/>
    <cellStyle name="Обычный 3 10 38 5 2 3" xfId="9042"/>
    <cellStyle name="Обычный 3 10 38 5 3" xfId="9043"/>
    <cellStyle name="Обычный 3 10 38 5 3 2" xfId="9044"/>
    <cellStyle name="Обычный 3 10 38 5 4" xfId="9045"/>
    <cellStyle name="Обычный 3 10 38 6" xfId="9046"/>
    <cellStyle name="Обычный 3 10 38 6 2" xfId="9047"/>
    <cellStyle name="Обычный 3 10 38 6 2 2" xfId="9048"/>
    <cellStyle name="Обычный 3 10 38 6 3" xfId="9049"/>
    <cellStyle name="Обычный 3 10 38 7" xfId="9050"/>
    <cellStyle name="Обычный 3 10 38 7 2" xfId="9051"/>
    <cellStyle name="Обычный 3 10 38 8" xfId="9052"/>
    <cellStyle name="Обычный 3 10 39" xfId="9053"/>
    <cellStyle name="Обычный 3 10 39 2" xfId="9054"/>
    <cellStyle name="Обычный 3 10 39 2 2" xfId="9055"/>
    <cellStyle name="Обычный 3 10 39 2 2 2" xfId="9056"/>
    <cellStyle name="Обычный 3 10 39 2 2 2 2" xfId="9057"/>
    <cellStyle name="Обычный 3 10 39 2 2 2 2 2" xfId="9058"/>
    <cellStyle name="Обычный 3 10 39 2 2 2 2 2 2" xfId="9059"/>
    <cellStyle name="Обычный 3 10 39 2 2 2 2 3" xfId="9060"/>
    <cellStyle name="Обычный 3 10 39 2 2 2 3" xfId="9061"/>
    <cellStyle name="Обычный 3 10 39 2 2 2 3 2" xfId="9062"/>
    <cellStyle name="Обычный 3 10 39 2 2 2 4" xfId="9063"/>
    <cellStyle name="Обычный 3 10 39 2 2 3" xfId="9064"/>
    <cellStyle name="Обычный 3 10 39 2 2 3 2" xfId="9065"/>
    <cellStyle name="Обычный 3 10 39 2 2 3 2 2" xfId="9066"/>
    <cellStyle name="Обычный 3 10 39 2 2 3 3" xfId="9067"/>
    <cellStyle name="Обычный 3 10 39 2 2 4" xfId="9068"/>
    <cellStyle name="Обычный 3 10 39 2 2 4 2" xfId="9069"/>
    <cellStyle name="Обычный 3 10 39 2 2 5" xfId="9070"/>
    <cellStyle name="Обычный 3 10 39 2 3" xfId="9071"/>
    <cellStyle name="Обычный 3 10 39 2 3 2" xfId="9072"/>
    <cellStyle name="Обычный 3 10 39 2 3 2 2" xfId="9073"/>
    <cellStyle name="Обычный 3 10 39 2 3 2 2 2" xfId="9074"/>
    <cellStyle name="Обычный 3 10 39 2 3 2 2 2 2" xfId="9075"/>
    <cellStyle name="Обычный 3 10 39 2 3 2 2 3" xfId="9076"/>
    <cellStyle name="Обычный 3 10 39 2 3 2 3" xfId="9077"/>
    <cellStyle name="Обычный 3 10 39 2 3 2 3 2" xfId="9078"/>
    <cellStyle name="Обычный 3 10 39 2 3 2 4" xfId="9079"/>
    <cellStyle name="Обычный 3 10 39 2 3 3" xfId="9080"/>
    <cellStyle name="Обычный 3 10 39 2 3 3 2" xfId="9081"/>
    <cellStyle name="Обычный 3 10 39 2 3 3 2 2" xfId="9082"/>
    <cellStyle name="Обычный 3 10 39 2 3 3 3" xfId="9083"/>
    <cellStyle name="Обычный 3 10 39 2 3 4" xfId="9084"/>
    <cellStyle name="Обычный 3 10 39 2 3 4 2" xfId="9085"/>
    <cellStyle name="Обычный 3 10 39 2 3 5" xfId="9086"/>
    <cellStyle name="Обычный 3 10 39 2 4" xfId="9087"/>
    <cellStyle name="Обычный 3 10 39 2 4 2" xfId="9088"/>
    <cellStyle name="Обычный 3 10 39 2 4 2 2" xfId="9089"/>
    <cellStyle name="Обычный 3 10 39 2 4 2 2 2" xfId="9090"/>
    <cellStyle name="Обычный 3 10 39 2 4 2 3" xfId="9091"/>
    <cellStyle name="Обычный 3 10 39 2 4 3" xfId="9092"/>
    <cellStyle name="Обычный 3 10 39 2 4 3 2" xfId="9093"/>
    <cellStyle name="Обычный 3 10 39 2 4 4" xfId="9094"/>
    <cellStyle name="Обычный 3 10 39 2 5" xfId="9095"/>
    <cellStyle name="Обычный 3 10 39 2 5 2" xfId="9096"/>
    <cellStyle name="Обычный 3 10 39 2 5 2 2" xfId="9097"/>
    <cellStyle name="Обычный 3 10 39 2 5 3" xfId="9098"/>
    <cellStyle name="Обычный 3 10 39 2 6" xfId="9099"/>
    <cellStyle name="Обычный 3 10 39 2 6 2" xfId="9100"/>
    <cellStyle name="Обычный 3 10 39 2 7" xfId="9101"/>
    <cellStyle name="Обычный 3 10 39 3" xfId="9102"/>
    <cellStyle name="Обычный 3 10 39 3 2" xfId="9103"/>
    <cellStyle name="Обычный 3 10 39 3 2 2" xfId="9104"/>
    <cellStyle name="Обычный 3 10 39 3 2 2 2" xfId="9105"/>
    <cellStyle name="Обычный 3 10 39 3 2 2 2 2" xfId="9106"/>
    <cellStyle name="Обычный 3 10 39 3 2 2 3" xfId="9107"/>
    <cellStyle name="Обычный 3 10 39 3 2 3" xfId="9108"/>
    <cellStyle name="Обычный 3 10 39 3 2 3 2" xfId="9109"/>
    <cellStyle name="Обычный 3 10 39 3 2 4" xfId="9110"/>
    <cellStyle name="Обычный 3 10 39 3 3" xfId="9111"/>
    <cellStyle name="Обычный 3 10 39 3 3 2" xfId="9112"/>
    <cellStyle name="Обычный 3 10 39 3 3 2 2" xfId="9113"/>
    <cellStyle name="Обычный 3 10 39 3 3 3" xfId="9114"/>
    <cellStyle name="Обычный 3 10 39 3 4" xfId="9115"/>
    <cellStyle name="Обычный 3 10 39 3 4 2" xfId="9116"/>
    <cellStyle name="Обычный 3 10 39 3 5" xfId="9117"/>
    <cellStyle name="Обычный 3 10 39 4" xfId="9118"/>
    <cellStyle name="Обычный 3 10 39 4 2" xfId="9119"/>
    <cellStyle name="Обычный 3 10 39 4 2 2" xfId="9120"/>
    <cellStyle name="Обычный 3 10 39 4 2 2 2" xfId="9121"/>
    <cellStyle name="Обычный 3 10 39 4 2 2 2 2" xfId="9122"/>
    <cellStyle name="Обычный 3 10 39 4 2 2 3" xfId="9123"/>
    <cellStyle name="Обычный 3 10 39 4 2 3" xfId="9124"/>
    <cellStyle name="Обычный 3 10 39 4 2 3 2" xfId="9125"/>
    <cellStyle name="Обычный 3 10 39 4 2 4" xfId="9126"/>
    <cellStyle name="Обычный 3 10 39 4 3" xfId="9127"/>
    <cellStyle name="Обычный 3 10 39 4 3 2" xfId="9128"/>
    <cellStyle name="Обычный 3 10 39 4 3 2 2" xfId="9129"/>
    <cellStyle name="Обычный 3 10 39 4 3 3" xfId="9130"/>
    <cellStyle name="Обычный 3 10 39 4 4" xfId="9131"/>
    <cellStyle name="Обычный 3 10 39 4 4 2" xfId="9132"/>
    <cellStyle name="Обычный 3 10 39 4 5" xfId="9133"/>
    <cellStyle name="Обычный 3 10 39 5" xfId="9134"/>
    <cellStyle name="Обычный 3 10 39 5 2" xfId="9135"/>
    <cellStyle name="Обычный 3 10 39 5 2 2" xfId="9136"/>
    <cellStyle name="Обычный 3 10 39 5 2 2 2" xfId="9137"/>
    <cellStyle name="Обычный 3 10 39 5 2 3" xfId="9138"/>
    <cellStyle name="Обычный 3 10 39 5 3" xfId="9139"/>
    <cellStyle name="Обычный 3 10 39 5 3 2" xfId="9140"/>
    <cellStyle name="Обычный 3 10 39 5 4" xfId="9141"/>
    <cellStyle name="Обычный 3 10 39 6" xfId="9142"/>
    <cellStyle name="Обычный 3 10 39 6 2" xfId="9143"/>
    <cellStyle name="Обычный 3 10 39 6 2 2" xfId="9144"/>
    <cellStyle name="Обычный 3 10 39 6 3" xfId="9145"/>
    <cellStyle name="Обычный 3 10 39 7" xfId="9146"/>
    <cellStyle name="Обычный 3 10 39 7 2" xfId="9147"/>
    <cellStyle name="Обычный 3 10 39 8" xfId="9148"/>
    <cellStyle name="Обычный 3 10 4" xfId="9149"/>
    <cellStyle name="Обычный 3 10 4 2" xfId="9150"/>
    <cellStyle name="Обычный 3 10 4 2 2" xfId="9151"/>
    <cellStyle name="Обычный 3 10 4 2 2 2" xfId="9152"/>
    <cellStyle name="Обычный 3 10 4 2 2 2 2" xfId="9153"/>
    <cellStyle name="Обычный 3 10 4 2 2 2 2 2" xfId="9154"/>
    <cellStyle name="Обычный 3 10 4 2 2 2 2 2 2" xfId="9155"/>
    <cellStyle name="Обычный 3 10 4 2 2 2 2 3" xfId="9156"/>
    <cellStyle name="Обычный 3 10 4 2 2 2 3" xfId="9157"/>
    <cellStyle name="Обычный 3 10 4 2 2 2 3 2" xfId="9158"/>
    <cellStyle name="Обычный 3 10 4 2 2 2 4" xfId="9159"/>
    <cellStyle name="Обычный 3 10 4 2 2 3" xfId="9160"/>
    <cellStyle name="Обычный 3 10 4 2 2 3 2" xfId="9161"/>
    <cellStyle name="Обычный 3 10 4 2 2 3 2 2" xfId="9162"/>
    <cellStyle name="Обычный 3 10 4 2 2 3 3" xfId="9163"/>
    <cellStyle name="Обычный 3 10 4 2 2 4" xfId="9164"/>
    <cellStyle name="Обычный 3 10 4 2 2 4 2" xfId="9165"/>
    <cellStyle name="Обычный 3 10 4 2 2 5" xfId="9166"/>
    <cellStyle name="Обычный 3 10 4 2 3" xfId="9167"/>
    <cellStyle name="Обычный 3 10 4 2 3 2" xfId="9168"/>
    <cellStyle name="Обычный 3 10 4 2 3 2 2" xfId="9169"/>
    <cellStyle name="Обычный 3 10 4 2 3 2 2 2" xfId="9170"/>
    <cellStyle name="Обычный 3 10 4 2 3 2 2 2 2" xfId="9171"/>
    <cellStyle name="Обычный 3 10 4 2 3 2 2 3" xfId="9172"/>
    <cellStyle name="Обычный 3 10 4 2 3 2 3" xfId="9173"/>
    <cellStyle name="Обычный 3 10 4 2 3 2 3 2" xfId="9174"/>
    <cellStyle name="Обычный 3 10 4 2 3 2 4" xfId="9175"/>
    <cellStyle name="Обычный 3 10 4 2 3 3" xfId="9176"/>
    <cellStyle name="Обычный 3 10 4 2 3 3 2" xfId="9177"/>
    <cellStyle name="Обычный 3 10 4 2 3 3 2 2" xfId="9178"/>
    <cellStyle name="Обычный 3 10 4 2 3 3 3" xfId="9179"/>
    <cellStyle name="Обычный 3 10 4 2 3 4" xfId="9180"/>
    <cellStyle name="Обычный 3 10 4 2 3 4 2" xfId="9181"/>
    <cellStyle name="Обычный 3 10 4 2 3 5" xfId="9182"/>
    <cellStyle name="Обычный 3 10 4 2 4" xfId="9183"/>
    <cellStyle name="Обычный 3 10 4 2 4 2" xfId="9184"/>
    <cellStyle name="Обычный 3 10 4 2 4 2 2" xfId="9185"/>
    <cellStyle name="Обычный 3 10 4 2 4 2 2 2" xfId="9186"/>
    <cellStyle name="Обычный 3 10 4 2 4 2 3" xfId="9187"/>
    <cellStyle name="Обычный 3 10 4 2 4 3" xfId="9188"/>
    <cellStyle name="Обычный 3 10 4 2 4 3 2" xfId="9189"/>
    <cellStyle name="Обычный 3 10 4 2 4 4" xfId="9190"/>
    <cellStyle name="Обычный 3 10 4 2 5" xfId="9191"/>
    <cellStyle name="Обычный 3 10 4 2 5 2" xfId="9192"/>
    <cellStyle name="Обычный 3 10 4 2 5 2 2" xfId="9193"/>
    <cellStyle name="Обычный 3 10 4 2 5 3" xfId="9194"/>
    <cellStyle name="Обычный 3 10 4 2 6" xfId="9195"/>
    <cellStyle name="Обычный 3 10 4 2 6 2" xfId="9196"/>
    <cellStyle name="Обычный 3 10 4 2 7" xfId="9197"/>
    <cellStyle name="Обычный 3 10 4 3" xfId="9198"/>
    <cellStyle name="Обычный 3 10 4 3 2" xfId="9199"/>
    <cellStyle name="Обычный 3 10 4 3 2 2" xfId="9200"/>
    <cellStyle name="Обычный 3 10 4 3 2 2 2" xfId="9201"/>
    <cellStyle name="Обычный 3 10 4 3 2 2 2 2" xfId="9202"/>
    <cellStyle name="Обычный 3 10 4 3 2 2 3" xfId="9203"/>
    <cellStyle name="Обычный 3 10 4 3 2 3" xfId="9204"/>
    <cellStyle name="Обычный 3 10 4 3 2 3 2" xfId="9205"/>
    <cellStyle name="Обычный 3 10 4 3 2 4" xfId="9206"/>
    <cellStyle name="Обычный 3 10 4 3 3" xfId="9207"/>
    <cellStyle name="Обычный 3 10 4 3 3 2" xfId="9208"/>
    <cellStyle name="Обычный 3 10 4 3 3 2 2" xfId="9209"/>
    <cellStyle name="Обычный 3 10 4 3 3 3" xfId="9210"/>
    <cellStyle name="Обычный 3 10 4 3 4" xfId="9211"/>
    <cellStyle name="Обычный 3 10 4 3 4 2" xfId="9212"/>
    <cellStyle name="Обычный 3 10 4 3 5" xfId="9213"/>
    <cellStyle name="Обычный 3 10 4 4" xfId="9214"/>
    <cellStyle name="Обычный 3 10 4 4 2" xfId="9215"/>
    <cellStyle name="Обычный 3 10 4 4 2 2" xfId="9216"/>
    <cellStyle name="Обычный 3 10 4 4 2 2 2" xfId="9217"/>
    <cellStyle name="Обычный 3 10 4 4 2 2 2 2" xfId="9218"/>
    <cellStyle name="Обычный 3 10 4 4 2 2 3" xfId="9219"/>
    <cellStyle name="Обычный 3 10 4 4 2 3" xfId="9220"/>
    <cellStyle name="Обычный 3 10 4 4 2 3 2" xfId="9221"/>
    <cellStyle name="Обычный 3 10 4 4 2 4" xfId="9222"/>
    <cellStyle name="Обычный 3 10 4 4 3" xfId="9223"/>
    <cellStyle name="Обычный 3 10 4 4 3 2" xfId="9224"/>
    <cellStyle name="Обычный 3 10 4 4 3 2 2" xfId="9225"/>
    <cellStyle name="Обычный 3 10 4 4 3 3" xfId="9226"/>
    <cellStyle name="Обычный 3 10 4 4 4" xfId="9227"/>
    <cellStyle name="Обычный 3 10 4 4 4 2" xfId="9228"/>
    <cellStyle name="Обычный 3 10 4 4 5" xfId="9229"/>
    <cellStyle name="Обычный 3 10 4 5" xfId="9230"/>
    <cellStyle name="Обычный 3 10 4 5 2" xfId="9231"/>
    <cellStyle name="Обычный 3 10 4 5 2 2" xfId="9232"/>
    <cellStyle name="Обычный 3 10 4 5 2 2 2" xfId="9233"/>
    <cellStyle name="Обычный 3 10 4 5 2 3" xfId="9234"/>
    <cellStyle name="Обычный 3 10 4 5 3" xfId="9235"/>
    <cellStyle name="Обычный 3 10 4 5 3 2" xfId="9236"/>
    <cellStyle name="Обычный 3 10 4 5 4" xfId="9237"/>
    <cellStyle name="Обычный 3 10 4 6" xfId="9238"/>
    <cellStyle name="Обычный 3 10 4 6 2" xfId="9239"/>
    <cellStyle name="Обычный 3 10 4 6 2 2" xfId="9240"/>
    <cellStyle name="Обычный 3 10 4 6 3" xfId="9241"/>
    <cellStyle name="Обычный 3 10 4 7" xfId="9242"/>
    <cellStyle name="Обычный 3 10 4 7 2" xfId="9243"/>
    <cellStyle name="Обычный 3 10 4 8" xfId="9244"/>
    <cellStyle name="Обычный 3 10 40" xfId="9245"/>
    <cellStyle name="Обычный 3 10 40 2" xfId="9246"/>
    <cellStyle name="Обычный 3 10 40 2 2" xfId="9247"/>
    <cellStyle name="Обычный 3 10 40 2 2 2" xfId="9248"/>
    <cellStyle name="Обычный 3 10 40 2 2 2 2" xfId="9249"/>
    <cellStyle name="Обычный 3 10 40 2 2 2 2 2" xfId="9250"/>
    <cellStyle name="Обычный 3 10 40 2 2 2 2 2 2" xfId="9251"/>
    <cellStyle name="Обычный 3 10 40 2 2 2 2 3" xfId="9252"/>
    <cellStyle name="Обычный 3 10 40 2 2 2 3" xfId="9253"/>
    <cellStyle name="Обычный 3 10 40 2 2 2 3 2" xfId="9254"/>
    <cellStyle name="Обычный 3 10 40 2 2 2 4" xfId="9255"/>
    <cellStyle name="Обычный 3 10 40 2 2 3" xfId="9256"/>
    <cellStyle name="Обычный 3 10 40 2 2 3 2" xfId="9257"/>
    <cellStyle name="Обычный 3 10 40 2 2 3 2 2" xfId="9258"/>
    <cellStyle name="Обычный 3 10 40 2 2 3 3" xfId="9259"/>
    <cellStyle name="Обычный 3 10 40 2 2 4" xfId="9260"/>
    <cellStyle name="Обычный 3 10 40 2 2 4 2" xfId="9261"/>
    <cellStyle name="Обычный 3 10 40 2 2 5" xfId="9262"/>
    <cellStyle name="Обычный 3 10 40 2 3" xfId="9263"/>
    <cellStyle name="Обычный 3 10 40 2 3 2" xfId="9264"/>
    <cellStyle name="Обычный 3 10 40 2 3 2 2" xfId="9265"/>
    <cellStyle name="Обычный 3 10 40 2 3 2 2 2" xfId="9266"/>
    <cellStyle name="Обычный 3 10 40 2 3 2 2 2 2" xfId="9267"/>
    <cellStyle name="Обычный 3 10 40 2 3 2 2 3" xfId="9268"/>
    <cellStyle name="Обычный 3 10 40 2 3 2 3" xfId="9269"/>
    <cellStyle name="Обычный 3 10 40 2 3 2 3 2" xfId="9270"/>
    <cellStyle name="Обычный 3 10 40 2 3 2 4" xfId="9271"/>
    <cellStyle name="Обычный 3 10 40 2 3 3" xfId="9272"/>
    <cellStyle name="Обычный 3 10 40 2 3 3 2" xfId="9273"/>
    <cellStyle name="Обычный 3 10 40 2 3 3 2 2" xfId="9274"/>
    <cellStyle name="Обычный 3 10 40 2 3 3 3" xfId="9275"/>
    <cellStyle name="Обычный 3 10 40 2 3 4" xfId="9276"/>
    <cellStyle name="Обычный 3 10 40 2 3 4 2" xfId="9277"/>
    <cellStyle name="Обычный 3 10 40 2 3 5" xfId="9278"/>
    <cellStyle name="Обычный 3 10 40 2 4" xfId="9279"/>
    <cellStyle name="Обычный 3 10 40 2 4 2" xfId="9280"/>
    <cellStyle name="Обычный 3 10 40 2 4 2 2" xfId="9281"/>
    <cellStyle name="Обычный 3 10 40 2 4 2 2 2" xfId="9282"/>
    <cellStyle name="Обычный 3 10 40 2 4 2 3" xfId="9283"/>
    <cellStyle name="Обычный 3 10 40 2 4 3" xfId="9284"/>
    <cellStyle name="Обычный 3 10 40 2 4 3 2" xfId="9285"/>
    <cellStyle name="Обычный 3 10 40 2 4 4" xfId="9286"/>
    <cellStyle name="Обычный 3 10 40 2 5" xfId="9287"/>
    <cellStyle name="Обычный 3 10 40 2 5 2" xfId="9288"/>
    <cellStyle name="Обычный 3 10 40 2 5 2 2" xfId="9289"/>
    <cellStyle name="Обычный 3 10 40 2 5 3" xfId="9290"/>
    <cellStyle name="Обычный 3 10 40 2 6" xfId="9291"/>
    <cellStyle name="Обычный 3 10 40 2 6 2" xfId="9292"/>
    <cellStyle name="Обычный 3 10 40 2 7" xfId="9293"/>
    <cellStyle name="Обычный 3 10 40 3" xfId="9294"/>
    <cellStyle name="Обычный 3 10 40 3 2" xfId="9295"/>
    <cellStyle name="Обычный 3 10 40 3 2 2" xfId="9296"/>
    <cellStyle name="Обычный 3 10 40 3 2 2 2" xfId="9297"/>
    <cellStyle name="Обычный 3 10 40 3 2 2 2 2" xfId="9298"/>
    <cellStyle name="Обычный 3 10 40 3 2 2 3" xfId="9299"/>
    <cellStyle name="Обычный 3 10 40 3 2 3" xfId="9300"/>
    <cellStyle name="Обычный 3 10 40 3 2 3 2" xfId="9301"/>
    <cellStyle name="Обычный 3 10 40 3 2 4" xfId="9302"/>
    <cellStyle name="Обычный 3 10 40 3 3" xfId="9303"/>
    <cellStyle name="Обычный 3 10 40 3 3 2" xfId="9304"/>
    <cellStyle name="Обычный 3 10 40 3 3 2 2" xfId="9305"/>
    <cellStyle name="Обычный 3 10 40 3 3 3" xfId="9306"/>
    <cellStyle name="Обычный 3 10 40 3 4" xfId="9307"/>
    <cellStyle name="Обычный 3 10 40 3 4 2" xfId="9308"/>
    <cellStyle name="Обычный 3 10 40 3 5" xfId="9309"/>
    <cellStyle name="Обычный 3 10 40 4" xfId="9310"/>
    <cellStyle name="Обычный 3 10 40 4 2" xfId="9311"/>
    <cellStyle name="Обычный 3 10 40 4 2 2" xfId="9312"/>
    <cellStyle name="Обычный 3 10 40 4 2 2 2" xfId="9313"/>
    <cellStyle name="Обычный 3 10 40 4 2 2 2 2" xfId="9314"/>
    <cellStyle name="Обычный 3 10 40 4 2 2 3" xfId="9315"/>
    <cellStyle name="Обычный 3 10 40 4 2 3" xfId="9316"/>
    <cellStyle name="Обычный 3 10 40 4 2 3 2" xfId="9317"/>
    <cellStyle name="Обычный 3 10 40 4 2 4" xfId="9318"/>
    <cellStyle name="Обычный 3 10 40 4 3" xfId="9319"/>
    <cellStyle name="Обычный 3 10 40 4 3 2" xfId="9320"/>
    <cellStyle name="Обычный 3 10 40 4 3 2 2" xfId="9321"/>
    <cellStyle name="Обычный 3 10 40 4 3 3" xfId="9322"/>
    <cellStyle name="Обычный 3 10 40 4 4" xfId="9323"/>
    <cellStyle name="Обычный 3 10 40 4 4 2" xfId="9324"/>
    <cellStyle name="Обычный 3 10 40 4 5" xfId="9325"/>
    <cellStyle name="Обычный 3 10 40 5" xfId="9326"/>
    <cellStyle name="Обычный 3 10 40 5 2" xfId="9327"/>
    <cellStyle name="Обычный 3 10 40 5 2 2" xfId="9328"/>
    <cellStyle name="Обычный 3 10 40 5 2 2 2" xfId="9329"/>
    <cellStyle name="Обычный 3 10 40 5 2 3" xfId="9330"/>
    <cellStyle name="Обычный 3 10 40 5 3" xfId="9331"/>
    <cellStyle name="Обычный 3 10 40 5 3 2" xfId="9332"/>
    <cellStyle name="Обычный 3 10 40 5 4" xfId="9333"/>
    <cellStyle name="Обычный 3 10 40 6" xfId="9334"/>
    <cellStyle name="Обычный 3 10 40 6 2" xfId="9335"/>
    <cellStyle name="Обычный 3 10 40 6 2 2" xfId="9336"/>
    <cellStyle name="Обычный 3 10 40 6 3" xfId="9337"/>
    <cellStyle name="Обычный 3 10 40 7" xfId="9338"/>
    <cellStyle name="Обычный 3 10 40 7 2" xfId="9339"/>
    <cellStyle name="Обычный 3 10 40 8" xfId="9340"/>
    <cellStyle name="Обычный 3 10 41" xfId="9341"/>
    <cellStyle name="Обычный 3 10 41 2" xfId="9342"/>
    <cellStyle name="Обычный 3 10 41 2 2" xfId="9343"/>
    <cellStyle name="Обычный 3 10 41 2 2 2" xfId="9344"/>
    <cellStyle name="Обычный 3 10 41 2 2 2 2" xfId="9345"/>
    <cellStyle name="Обычный 3 10 41 2 2 2 2 2" xfId="9346"/>
    <cellStyle name="Обычный 3 10 41 2 2 2 2 2 2" xfId="9347"/>
    <cellStyle name="Обычный 3 10 41 2 2 2 2 3" xfId="9348"/>
    <cellStyle name="Обычный 3 10 41 2 2 2 3" xfId="9349"/>
    <cellStyle name="Обычный 3 10 41 2 2 2 3 2" xfId="9350"/>
    <cellStyle name="Обычный 3 10 41 2 2 2 4" xfId="9351"/>
    <cellStyle name="Обычный 3 10 41 2 2 3" xfId="9352"/>
    <cellStyle name="Обычный 3 10 41 2 2 3 2" xfId="9353"/>
    <cellStyle name="Обычный 3 10 41 2 2 3 2 2" xfId="9354"/>
    <cellStyle name="Обычный 3 10 41 2 2 3 3" xfId="9355"/>
    <cellStyle name="Обычный 3 10 41 2 2 4" xfId="9356"/>
    <cellStyle name="Обычный 3 10 41 2 2 4 2" xfId="9357"/>
    <cellStyle name="Обычный 3 10 41 2 2 5" xfId="9358"/>
    <cellStyle name="Обычный 3 10 41 2 3" xfId="9359"/>
    <cellStyle name="Обычный 3 10 41 2 3 2" xfId="9360"/>
    <cellStyle name="Обычный 3 10 41 2 3 2 2" xfId="9361"/>
    <cellStyle name="Обычный 3 10 41 2 3 2 2 2" xfId="9362"/>
    <cellStyle name="Обычный 3 10 41 2 3 2 2 2 2" xfId="9363"/>
    <cellStyle name="Обычный 3 10 41 2 3 2 2 3" xfId="9364"/>
    <cellStyle name="Обычный 3 10 41 2 3 2 3" xfId="9365"/>
    <cellStyle name="Обычный 3 10 41 2 3 2 3 2" xfId="9366"/>
    <cellStyle name="Обычный 3 10 41 2 3 2 4" xfId="9367"/>
    <cellStyle name="Обычный 3 10 41 2 3 3" xfId="9368"/>
    <cellStyle name="Обычный 3 10 41 2 3 3 2" xfId="9369"/>
    <cellStyle name="Обычный 3 10 41 2 3 3 2 2" xfId="9370"/>
    <cellStyle name="Обычный 3 10 41 2 3 3 3" xfId="9371"/>
    <cellStyle name="Обычный 3 10 41 2 3 4" xfId="9372"/>
    <cellStyle name="Обычный 3 10 41 2 3 4 2" xfId="9373"/>
    <cellStyle name="Обычный 3 10 41 2 3 5" xfId="9374"/>
    <cellStyle name="Обычный 3 10 41 2 4" xfId="9375"/>
    <cellStyle name="Обычный 3 10 41 2 4 2" xfId="9376"/>
    <cellStyle name="Обычный 3 10 41 2 4 2 2" xfId="9377"/>
    <cellStyle name="Обычный 3 10 41 2 4 2 2 2" xfId="9378"/>
    <cellStyle name="Обычный 3 10 41 2 4 2 3" xfId="9379"/>
    <cellStyle name="Обычный 3 10 41 2 4 3" xfId="9380"/>
    <cellStyle name="Обычный 3 10 41 2 4 3 2" xfId="9381"/>
    <cellStyle name="Обычный 3 10 41 2 4 4" xfId="9382"/>
    <cellStyle name="Обычный 3 10 41 2 5" xfId="9383"/>
    <cellStyle name="Обычный 3 10 41 2 5 2" xfId="9384"/>
    <cellStyle name="Обычный 3 10 41 2 5 2 2" xfId="9385"/>
    <cellStyle name="Обычный 3 10 41 2 5 3" xfId="9386"/>
    <cellStyle name="Обычный 3 10 41 2 6" xfId="9387"/>
    <cellStyle name="Обычный 3 10 41 2 6 2" xfId="9388"/>
    <cellStyle name="Обычный 3 10 41 2 7" xfId="9389"/>
    <cellStyle name="Обычный 3 10 41 3" xfId="9390"/>
    <cellStyle name="Обычный 3 10 41 3 2" xfId="9391"/>
    <cellStyle name="Обычный 3 10 41 3 2 2" xfId="9392"/>
    <cellStyle name="Обычный 3 10 41 3 2 2 2" xfId="9393"/>
    <cellStyle name="Обычный 3 10 41 3 2 2 2 2" xfId="9394"/>
    <cellStyle name="Обычный 3 10 41 3 2 2 3" xfId="9395"/>
    <cellStyle name="Обычный 3 10 41 3 2 3" xfId="9396"/>
    <cellStyle name="Обычный 3 10 41 3 2 3 2" xfId="9397"/>
    <cellStyle name="Обычный 3 10 41 3 2 4" xfId="9398"/>
    <cellStyle name="Обычный 3 10 41 3 3" xfId="9399"/>
    <cellStyle name="Обычный 3 10 41 3 3 2" xfId="9400"/>
    <cellStyle name="Обычный 3 10 41 3 3 2 2" xfId="9401"/>
    <cellStyle name="Обычный 3 10 41 3 3 3" xfId="9402"/>
    <cellStyle name="Обычный 3 10 41 3 4" xfId="9403"/>
    <cellStyle name="Обычный 3 10 41 3 4 2" xfId="9404"/>
    <cellStyle name="Обычный 3 10 41 3 5" xfId="9405"/>
    <cellStyle name="Обычный 3 10 41 4" xfId="9406"/>
    <cellStyle name="Обычный 3 10 41 4 2" xfId="9407"/>
    <cellStyle name="Обычный 3 10 41 4 2 2" xfId="9408"/>
    <cellStyle name="Обычный 3 10 41 4 2 2 2" xfId="9409"/>
    <cellStyle name="Обычный 3 10 41 4 2 2 2 2" xfId="9410"/>
    <cellStyle name="Обычный 3 10 41 4 2 2 3" xfId="9411"/>
    <cellStyle name="Обычный 3 10 41 4 2 3" xfId="9412"/>
    <cellStyle name="Обычный 3 10 41 4 2 3 2" xfId="9413"/>
    <cellStyle name="Обычный 3 10 41 4 2 4" xfId="9414"/>
    <cellStyle name="Обычный 3 10 41 4 3" xfId="9415"/>
    <cellStyle name="Обычный 3 10 41 4 3 2" xfId="9416"/>
    <cellStyle name="Обычный 3 10 41 4 3 2 2" xfId="9417"/>
    <cellStyle name="Обычный 3 10 41 4 3 3" xfId="9418"/>
    <cellStyle name="Обычный 3 10 41 4 4" xfId="9419"/>
    <cellStyle name="Обычный 3 10 41 4 4 2" xfId="9420"/>
    <cellStyle name="Обычный 3 10 41 4 5" xfId="9421"/>
    <cellStyle name="Обычный 3 10 41 5" xfId="9422"/>
    <cellStyle name="Обычный 3 10 41 5 2" xfId="9423"/>
    <cellStyle name="Обычный 3 10 41 5 2 2" xfId="9424"/>
    <cellStyle name="Обычный 3 10 41 5 2 2 2" xfId="9425"/>
    <cellStyle name="Обычный 3 10 41 5 2 3" xfId="9426"/>
    <cellStyle name="Обычный 3 10 41 5 3" xfId="9427"/>
    <cellStyle name="Обычный 3 10 41 5 3 2" xfId="9428"/>
    <cellStyle name="Обычный 3 10 41 5 4" xfId="9429"/>
    <cellStyle name="Обычный 3 10 41 6" xfId="9430"/>
    <cellStyle name="Обычный 3 10 41 6 2" xfId="9431"/>
    <cellStyle name="Обычный 3 10 41 6 2 2" xfId="9432"/>
    <cellStyle name="Обычный 3 10 41 6 3" xfId="9433"/>
    <cellStyle name="Обычный 3 10 41 7" xfId="9434"/>
    <cellStyle name="Обычный 3 10 41 7 2" xfId="9435"/>
    <cellStyle name="Обычный 3 10 41 8" xfId="9436"/>
    <cellStyle name="Обычный 3 10 42" xfId="9437"/>
    <cellStyle name="Обычный 3 10 42 2" xfId="9438"/>
    <cellStyle name="Обычный 3 10 42 2 2" xfId="9439"/>
    <cellStyle name="Обычный 3 10 42 2 2 2" xfId="9440"/>
    <cellStyle name="Обычный 3 10 42 2 2 2 2" xfId="9441"/>
    <cellStyle name="Обычный 3 10 42 2 2 2 2 2" xfId="9442"/>
    <cellStyle name="Обычный 3 10 42 2 2 2 2 2 2" xfId="9443"/>
    <cellStyle name="Обычный 3 10 42 2 2 2 2 3" xfId="9444"/>
    <cellStyle name="Обычный 3 10 42 2 2 2 3" xfId="9445"/>
    <cellStyle name="Обычный 3 10 42 2 2 2 3 2" xfId="9446"/>
    <cellStyle name="Обычный 3 10 42 2 2 2 4" xfId="9447"/>
    <cellStyle name="Обычный 3 10 42 2 2 3" xfId="9448"/>
    <cellStyle name="Обычный 3 10 42 2 2 3 2" xfId="9449"/>
    <cellStyle name="Обычный 3 10 42 2 2 3 2 2" xfId="9450"/>
    <cellStyle name="Обычный 3 10 42 2 2 3 3" xfId="9451"/>
    <cellStyle name="Обычный 3 10 42 2 2 4" xfId="9452"/>
    <cellStyle name="Обычный 3 10 42 2 2 4 2" xfId="9453"/>
    <cellStyle name="Обычный 3 10 42 2 2 5" xfId="9454"/>
    <cellStyle name="Обычный 3 10 42 2 3" xfId="9455"/>
    <cellStyle name="Обычный 3 10 42 2 3 2" xfId="9456"/>
    <cellStyle name="Обычный 3 10 42 2 3 2 2" xfId="9457"/>
    <cellStyle name="Обычный 3 10 42 2 3 2 2 2" xfId="9458"/>
    <cellStyle name="Обычный 3 10 42 2 3 2 2 2 2" xfId="9459"/>
    <cellStyle name="Обычный 3 10 42 2 3 2 2 3" xfId="9460"/>
    <cellStyle name="Обычный 3 10 42 2 3 2 3" xfId="9461"/>
    <cellStyle name="Обычный 3 10 42 2 3 2 3 2" xfId="9462"/>
    <cellStyle name="Обычный 3 10 42 2 3 2 4" xfId="9463"/>
    <cellStyle name="Обычный 3 10 42 2 3 3" xfId="9464"/>
    <cellStyle name="Обычный 3 10 42 2 3 3 2" xfId="9465"/>
    <cellStyle name="Обычный 3 10 42 2 3 3 2 2" xfId="9466"/>
    <cellStyle name="Обычный 3 10 42 2 3 3 3" xfId="9467"/>
    <cellStyle name="Обычный 3 10 42 2 3 4" xfId="9468"/>
    <cellStyle name="Обычный 3 10 42 2 3 4 2" xfId="9469"/>
    <cellStyle name="Обычный 3 10 42 2 3 5" xfId="9470"/>
    <cellStyle name="Обычный 3 10 42 2 4" xfId="9471"/>
    <cellStyle name="Обычный 3 10 42 2 4 2" xfId="9472"/>
    <cellStyle name="Обычный 3 10 42 2 4 2 2" xfId="9473"/>
    <cellStyle name="Обычный 3 10 42 2 4 2 2 2" xfId="9474"/>
    <cellStyle name="Обычный 3 10 42 2 4 2 3" xfId="9475"/>
    <cellStyle name="Обычный 3 10 42 2 4 3" xfId="9476"/>
    <cellStyle name="Обычный 3 10 42 2 4 3 2" xfId="9477"/>
    <cellStyle name="Обычный 3 10 42 2 4 4" xfId="9478"/>
    <cellStyle name="Обычный 3 10 42 2 5" xfId="9479"/>
    <cellStyle name="Обычный 3 10 42 2 5 2" xfId="9480"/>
    <cellStyle name="Обычный 3 10 42 2 5 2 2" xfId="9481"/>
    <cellStyle name="Обычный 3 10 42 2 5 3" xfId="9482"/>
    <cellStyle name="Обычный 3 10 42 2 6" xfId="9483"/>
    <cellStyle name="Обычный 3 10 42 2 6 2" xfId="9484"/>
    <cellStyle name="Обычный 3 10 42 2 7" xfId="9485"/>
    <cellStyle name="Обычный 3 10 42 3" xfId="9486"/>
    <cellStyle name="Обычный 3 10 42 3 2" xfId="9487"/>
    <cellStyle name="Обычный 3 10 42 3 2 2" xfId="9488"/>
    <cellStyle name="Обычный 3 10 42 3 2 2 2" xfId="9489"/>
    <cellStyle name="Обычный 3 10 42 3 2 2 2 2" xfId="9490"/>
    <cellStyle name="Обычный 3 10 42 3 2 2 3" xfId="9491"/>
    <cellStyle name="Обычный 3 10 42 3 2 3" xfId="9492"/>
    <cellStyle name="Обычный 3 10 42 3 2 3 2" xfId="9493"/>
    <cellStyle name="Обычный 3 10 42 3 2 4" xfId="9494"/>
    <cellStyle name="Обычный 3 10 42 3 3" xfId="9495"/>
    <cellStyle name="Обычный 3 10 42 3 3 2" xfId="9496"/>
    <cellStyle name="Обычный 3 10 42 3 3 2 2" xfId="9497"/>
    <cellStyle name="Обычный 3 10 42 3 3 3" xfId="9498"/>
    <cellStyle name="Обычный 3 10 42 3 4" xfId="9499"/>
    <cellStyle name="Обычный 3 10 42 3 4 2" xfId="9500"/>
    <cellStyle name="Обычный 3 10 42 3 5" xfId="9501"/>
    <cellStyle name="Обычный 3 10 42 4" xfId="9502"/>
    <cellStyle name="Обычный 3 10 42 4 2" xfId="9503"/>
    <cellStyle name="Обычный 3 10 42 4 2 2" xfId="9504"/>
    <cellStyle name="Обычный 3 10 42 4 2 2 2" xfId="9505"/>
    <cellStyle name="Обычный 3 10 42 4 2 2 2 2" xfId="9506"/>
    <cellStyle name="Обычный 3 10 42 4 2 2 3" xfId="9507"/>
    <cellStyle name="Обычный 3 10 42 4 2 3" xfId="9508"/>
    <cellStyle name="Обычный 3 10 42 4 2 3 2" xfId="9509"/>
    <cellStyle name="Обычный 3 10 42 4 2 4" xfId="9510"/>
    <cellStyle name="Обычный 3 10 42 4 3" xfId="9511"/>
    <cellStyle name="Обычный 3 10 42 4 3 2" xfId="9512"/>
    <cellStyle name="Обычный 3 10 42 4 3 2 2" xfId="9513"/>
    <cellStyle name="Обычный 3 10 42 4 3 3" xfId="9514"/>
    <cellStyle name="Обычный 3 10 42 4 4" xfId="9515"/>
    <cellStyle name="Обычный 3 10 42 4 4 2" xfId="9516"/>
    <cellStyle name="Обычный 3 10 42 4 5" xfId="9517"/>
    <cellStyle name="Обычный 3 10 42 5" xfId="9518"/>
    <cellStyle name="Обычный 3 10 42 5 2" xfId="9519"/>
    <cellStyle name="Обычный 3 10 42 5 2 2" xfId="9520"/>
    <cellStyle name="Обычный 3 10 42 5 2 2 2" xfId="9521"/>
    <cellStyle name="Обычный 3 10 42 5 2 3" xfId="9522"/>
    <cellStyle name="Обычный 3 10 42 5 3" xfId="9523"/>
    <cellStyle name="Обычный 3 10 42 5 3 2" xfId="9524"/>
    <cellStyle name="Обычный 3 10 42 5 4" xfId="9525"/>
    <cellStyle name="Обычный 3 10 42 6" xfId="9526"/>
    <cellStyle name="Обычный 3 10 42 6 2" xfId="9527"/>
    <cellStyle name="Обычный 3 10 42 6 2 2" xfId="9528"/>
    <cellStyle name="Обычный 3 10 42 6 3" xfId="9529"/>
    <cellStyle name="Обычный 3 10 42 7" xfId="9530"/>
    <cellStyle name="Обычный 3 10 42 7 2" xfId="9531"/>
    <cellStyle name="Обычный 3 10 42 8" xfId="9532"/>
    <cellStyle name="Обычный 3 10 43" xfId="9533"/>
    <cellStyle name="Обычный 3 10 43 2" xfId="9534"/>
    <cellStyle name="Обычный 3 10 43 2 2" xfId="9535"/>
    <cellStyle name="Обычный 3 10 43 2 2 2" xfId="9536"/>
    <cellStyle name="Обычный 3 10 43 2 2 2 2" xfId="9537"/>
    <cellStyle name="Обычный 3 10 43 2 2 2 2 2" xfId="9538"/>
    <cellStyle name="Обычный 3 10 43 2 2 2 2 2 2" xfId="9539"/>
    <cellStyle name="Обычный 3 10 43 2 2 2 2 3" xfId="9540"/>
    <cellStyle name="Обычный 3 10 43 2 2 2 3" xfId="9541"/>
    <cellStyle name="Обычный 3 10 43 2 2 2 3 2" xfId="9542"/>
    <cellStyle name="Обычный 3 10 43 2 2 2 4" xfId="9543"/>
    <cellStyle name="Обычный 3 10 43 2 2 3" xfId="9544"/>
    <cellStyle name="Обычный 3 10 43 2 2 3 2" xfId="9545"/>
    <cellStyle name="Обычный 3 10 43 2 2 3 2 2" xfId="9546"/>
    <cellStyle name="Обычный 3 10 43 2 2 3 3" xfId="9547"/>
    <cellStyle name="Обычный 3 10 43 2 2 4" xfId="9548"/>
    <cellStyle name="Обычный 3 10 43 2 2 4 2" xfId="9549"/>
    <cellStyle name="Обычный 3 10 43 2 2 5" xfId="9550"/>
    <cellStyle name="Обычный 3 10 43 2 3" xfId="9551"/>
    <cellStyle name="Обычный 3 10 43 2 3 2" xfId="9552"/>
    <cellStyle name="Обычный 3 10 43 2 3 2 2" xfId="9553"/>
    <cellStyle name="Обычный 3 10 43 2 3 2 2 2" xfId="9554"/>
    <cellStyle name="Обычный 3 10 43 2 3 2 2 2 2" xfId="9555"/>
    <cellStyle name="Обычный 3 10 43 2 3 2 2 3" xfId="9556"/>
    <cellStyle name="Обычный 3 10 43 2 3 2 3" xfId="9557"/>
    <cellStyle name="Обычный 3 10 43 2 3 2 3 2" xfId="9558"/>
    <cellStyle name="Обычный 3 10 43 2 3 2 4" xfId="9559"/>
    <cellStyle name="Обычный 3 10 43 2 3 3" xfId="9560"/>
    <cellStyle name="Обычный 3 10 43 2 3 3 2" xfId="9561"/>
    <cellStyle name="Обычный 3 10 43 2 3 3 2 2" xfId="9562"/>
    <cellStyle name="Обычный 3 10 43 2 3 3 3" xfId="9563"/>
    <cellStyle name="Обычный 3 10 43 2 3 4" xfId="9564"/>
    <cellStyle name="Обычный 3 10 43 2 3 4 2" xfId="9565"/>
    <cellStyle name="Обычный 3 10 43 2 3 5" xfId="9566"/>
    <cellStyle name="Обычный 3 10 43 2 4" xfId="9567"/>
    <cellStyle name="Обычный 3 10 43 2 4 2" xfId="9568"/>
    <cellStyle name="Обычный 3 10 43 2 4 2 2" xfId="9569"/>
    <cellStyle name="Обычный 3 10 43 2 4 2 2 2" xfId="9570"/>
    <cellStyle name="Обычный 3 10 43 2 4 2 3" xfId="9571"/>
    <cellStyle name="Обычный 3 10 43 2 4 3" xfId="9572"/>
    <cellStyle name="Обычный 3 10 43 2 4 3 2" xfId="9573"/>
    <cellStyle name="Обычный 3 10 43 2 4 4" xfId="9574"/>
    <cellStyle name="Обычный 3 10 43 2 5" xfId="9575"/>
    <cellStyle name="Обычный 3 10 43 2 5 2" xfId="9576"/>
    <cellStyle name="Обычный 3 10 43 2 5 2 2" xfId="9577"/>
    <cellStyle name="Обычный 3 10 43 2 5 3" xfId="9578"/>
    <cellStyle name="Обычный 3 10 43 2 6" xfId="9579"/>
    <cellStyle name="Обычный 3 10 43 2 6 2" xfId="9580"/>
    <cellStyle name="Обычный 3 10 43 2 7" xfId="9581"/>
    <cellStyle name="Обычный 3 10 43 3" xfId="9582"/>
    <cellStyle name="Обычный 3 10 43 3 2" xfId="9583"/>
    <cellStyle name="Обычный 3 10 43 3 2 2" xfId="9584"/>
    <cellStyle name="Обычный 3 10 43 3 2 2 2" xfId="9585"/>
    <cellStyle name="Обычный 3 10 43 3 2 2 2 2" xfId="9586"/>
    <cellStyle name="Обычный 3 10 43 3 2 2 3" xfId="9587"/>
    <cellStyle name="Обычный 3 10 43 3 2 3" xfId="9588"/>
    <cellStyle name="Обычный 3 10 43 3 2 3 2" xfId="9589"/>
    <cellStyle name="Обычный 3 10 43 3 2 4" xfId="9590"/>
    <cellStyle name="Обычный 3 10 43 3 3" xfId="9591"/>
    <cellStyle name="Обычный 3 10 43 3 3 2" xfId="9592"/>
    <cellStyle name="Обычный 3 10 43 3 3 2 2" xfId="9593"/>
    <cellStyle name="Обычный 3 10 43 3 3 3" xfId="9594"/>
    <cellStyle name="Обычный 3 10 43 3 4" xfId="9595"/>
    <cellStyle name="Обычный 3 10 43 3 4 2" xfId="9596"/>
    <cellStyle name="Обычный 3 10 43 3 5" xfId="9597"/>
    <cellStyle name="Обычный 3 10 43 4" xfId="9598"/>
    <cellStyle name="Обычный 3 10 43 4 2" xfId="9599"/>
    <cellStyle name="Обычный 3 10 43 4 2 2" xfId="9600"/>
    <cellStyle name="Обычный 3 10 43 4 2 2 2" xfId="9601"/>
    <cellStyle name="Обычный 3 10 43 4 2 2 2 2" xfId="9602"/>
    <cellStyle name="Обычный 3 10 43 4 2 2 3" xfId="9603"/>
    <cellStyle name="Обычный 3 10 43 4 2 3" xfId="9604"/>
    <cellStyle name="Обычный 3 10 43 4 2 3 2" xfId="9605"/>
    <cellStyle name="Обычный 3 10 43 4 2 4" xfId="9606"/>
    <cellStyle name="Обычный 3 10 43 4 3" xfId="9607"/>
    <cellStyle name="Обычный 3 10 43 4 3 2" xfId="9608"/>
    <cellStyle name="Обычный 3 10 43 4 3 2 2" xfId="9609"/>
    <cellStyle name="Обычный 3 10 43 4 3 3" xfId="9610"/>
    <cellStyle name="Обычный 3 10 43 4 4" xfId="9611"/>
    <cellStyle name="Обычный 3 10 43 4 4 2" xfId="9612"/>
    <cellStyle name="Обычный 3 10 43 4 5" xfId="9613"/>
    <cellStyle name="Обычный 3 10 43 5" xfId="9614"/>
    <cellStyle name="Обычный 3 10 43 5 2" xfId="9615"/>
    <cellStyle name="Обычный 3 10 43 5 2 2" xfId="9616"/>
    <cellStyle name="Обычный 3 10 43 5 2 2 2" xfId="9617"/>
    <cellStyle name="Обычный 3 10 43 5 2 3" xfId="9618"/>
    <cellStyle name="Обычный 3 10 43 5 3" xfId="9619"/>
    <cellStyle name="Обычный 3 10 43 5 3 2" xfId="9620"/>
    <cellStyle name="Обычный 3 10 43 5 4" xfId="9621"/>
    <cellStyle name="Обычный 3 10 43 6" xfId="9622"/>
    <cellStyle name="Обычный 3 10 43 6 2" xfId="9623"/>
    <cellStyle name="Обычный 3 10 43 6 2 2" xfId="9624"/>
    <cellStyle name="Обычный 3 10 43 6 3" xfId="9625"/>
    <cellStyle name="Обычный 3 10 43 7" xfId="9626"/>
    <cellStyle name="Обычный 3 10 43 7 2" xfId="9627"/>
    <cellStyle name="Обычный 3 10 43 8" xfId="9628"/>
    <cellStyle name="Обычный 3 10 44" xfId="9629"/>
    <cellStyle name="Обычный 3 10 44 2" xfId="9630"/>
    <cellStyle name="Обычный 3 10 44 2 2" xfId="9631"/>
    <cellStyle name="Обычный 3 10 44 2 2 2" xfId="9632"/>
    <cellStyle name="Обычный 3 10 44 2 2 2 2" xfId="9633"/>
    <cellStyle name="Обычный 3 10 44 2 2 2 2 2" xfId="9634"/>
    <cellStyle name="Обычный 3 10 44 2 2 2 2 2 2" xfId="9635"/>
    <cellStyle name="Обычный 3 10 44 2 2 2 2 3" xfId="9636"/>
    <cellStyle name="Обычный 3 10 44 2 2 2 3" xfId="9637"/>
    <cellStyle name="Обычный 3 10 44 2 2 2 3 2" xfId="9638"/>
    <cellStyle name="Обычный 3 10 44 2 2 2 4" xfId="9639"/>
    <cellStyle name="Обычный 3 10 44 2 2 3" xfId="9640"/>
    <cellStyle name="Обычный 3 10 44 2 2 3 2" xfId="9641"/>
    <cellStyle name="Обычный 3 10 44 2 2 3 2 2" xfId="9642"/>
    <cellStyle name="Обычный 3 10 44 2 2 3 3" xfId="9643"/>
    <cellStyle name="Обычный 3 10 44 2 2 4" xfId="9644"/>
    <cellStyle name="Обычный 3 10 44 2 2 4 2" xfId="9645"/>
    <cellStyle name="Обычный 3 10 44 2 2 5" xfId="9646"/>
    <cellStyle name="Обычный 3 10 44 2 3" xfId="9647"/>
    <cellStyle name="Обычный 3 10 44 2 3 2" xfId="9648"/>
    <cellStyle name="Обычный 3 10 44 2 3 2 2" xfId="9649"/>
    <cellStyle name="Обычный 3 10 44 2 3 2 2 2" xfId="9650"/>
    <cellStyle name="Обычный 3 10 44 2 3 2 2 2 2" xfId="9651"/>
    <cellStyle name="Обычный 3 10 44 2 3 2 2 3" xfId="9652"/>
    <cellStyle name="Обычный 3 10 44 2 3 2 3" xfId="9653"/>
    <cellStyle name="Обычный 3 10 44 2 3 2 3 2" xfId="9654"/>
    <cellStyle name="Обычный 3 10 44 2 3 2 4" xfId="9655"/>
    <cellStyle name="Обычный 3 10 44 2 3 3" xfId="9656"/>
    <cellStyle name="Обычный 3 10 44 2 3 3 2" xfId="9657"/>
    <cellStyle name="Обычный 3 10 44 2 3 3 2 2" xfId="9658"/>
    <cellStyle name="Обычный 3 10 44 2 3 3 3" xfId="9659"/>
    <cellStyle name="Обычный 3 10 44 2 3 4" xfId="9660"/>
    <cellStyle name="Обычный 3 10 44 2 3 4 2" xfId="9661"/>
    <cellStyle name="Обычный 3 10 44 2 3 5" xfId="9662"/>
    <cellStyle name="Обычный 3 10 44 2 4" xfId="9663"/>
    <cellStyle name="Обычный 3 10 44 2 4 2" xfId="9664"/>
    <cellStyle name="Обычный 3 10 44 2 4 2 2" xfId="9665"/>
    <cellStyle name="Обычный 3 10 44 2 4 2 2 2" xfId="9666"/>
    <cellStyle name="Обычный 3 10 44 2 4 2 3" xfId="9667"/>
    <cellStyle name="Обычный 3 10 44 2 4 3" xfId="9668"/>
    <cellStyle name="Обычный 3 10 44 2 4 3 2" xfId="9669"/>
    <cellStyle name="Обычный 3 10 44 2 4 4" xfId="9670"/>
    <cellStyle name="Обычный 3 10 44 2 5" xfId="9671"/>
    <cellStyle name="Обычный 3 10 44 2 5 2" xfId="9672"/>
    <cellStyle name="Обычный 3 10 44 2 5 2 2" xfId="9673"/>
    <cellStyle name="Обычный 3 10 44 2 5 3" xfId="9674"/>
    <cellStyle name="Обычный 3 10 44 2 6" xfId="9675"/>
    <cellStyle name="Обычный 3 10 44 2 6 2" xfId="9676"/>
    <cellStyle name="Обычный 3 10 44 2 7" xfId="9677"/>
    <cellStyle name="Обычный 3 10 44 3" xfId="9678"/>
    <cellStyle name="Обычный 3 10 44 3 2" xfId="9679"/>
    <cellStyle name="Обычный 3 10 44 3 2 2" xfId="9680"/>
    <cellStyle name="Обычный 3 10 44 3 2 2 2" xfId="9681"/>
    <cellStyle name="Обычный 3 10 44 3 2 2 2 2" xfId="9682"/>
    <cellStyle name="Обычный 3 10 44 3 2 2 3" xfId="9683"/>
    <cellStyle name="Обычный 3 10 44 3 2 3" xfId="9684"/>
    <cellStyle name="Обычный 3 10 44 3 2 3 2" xfId="9685"/>
    <cellStyle name="Обычный 3 10 44 3 2 4" xfId="9686"/>
    <cellStyle name="Обычный 3 10 44 3 3" xfId="9687"/>
    <cellStyle name="Обычный 3 10 44 3 3 2" xfId="9688"/>
    <cellStyle name="Обычный 3 10 44 3 3 2 2" xfId="9689"/>
    <cellStyle name="Обычный 3 10 44 3 3 3" xfId="9690"/>
    <cellStyle name="Обычный 3 10 44 3 4" xfId="9691"/>
    <cellStyle name="Обычный 3 10 44 3 4 2" xfId="9692"/>
    <cellStyle name="Обычный 3 10 44 3 5" xfId="9693"/>
    <cellStyle name="Обычный 3 10 44 4" xfId="9694"/>
    <cellStyle name="Обычный 3 10 44 4 2" xfId="9695"/>
    <cellStyle name="Обычный 3 10 44 4 2 2" xfId="9696"/>
    <cellStyle name="Обычный 3 10 44 4 2 2 2" xfId="9697"/>
    <cellStyle name="Обычный 3 10 44 4 2 2 2 2" xfId="9698"/>
    <cellStyle name="Обычный 3 10 44 4 2 2 3" xfId="9699"/>
    <cellStyle name="Обычный 3 10 44 4 2 3" xfId="9700"/>
    <cellStyle name="Обычный 3 10 44 4 2 3 2" xfId="9701"/>
    <cellStyle name="Обычный 3 10 44 4 2 4" xfId="9702"/>
    <cellStyle name="Обычный 3 10 44 4 3" xfId="9703"/>
    <cellStyle name="Обычный 3 10 44 4 3 2" xfId="9704"/>
    <cellStyle name="Обычный 3 10 44 4 3 2 2" xfId="9705"/>
    <cellStyle name="Обычный 3 10 44 4 3 3" xfId="9706"/>
    <cellStyle name="Обычный 3 10 44 4 4" xfId="9707"/>
    <cellStyle name="Обычный 3 10 44 4 4 2" xfId="9708"/>
    <cellStyle name="Обычный 3 10 44 4 5" xfId="9709"/>
    <cellStyle name="Обычный 3 10 44 5" xfId="9710"/>
    <cellStyle name="Обычный 3 10 44 5 2" xfId="9711"/>
    <cellStyle name="Обычный 3 10 44 5 2 2" xfId="9712"/>
    <cellStyle name="Обычный 3 10 44 5 2 2 2" xfId="9713"/>
    <cellStyle name="Обычный 3 10 44 5 2 3" xfId="9714"/>
    <cellStyle name="Обычный 3 10 44 5 3" xfId="9715"/>
    <cellStyle name="Обычный 3 10 44 5 3 2" xfId="9716"/>
    <cellStyle name="Обычный 3 10 44 5 4" xfId="9717"/>
    <cellStyle name="Обычный 3 10 44 6" xfId="9718"/>
    <cellStyle name="Обычный 3 10 44 6 2" xfId="9719"/>
    <cellStyle name="Обычный 3 10 44 6 2 2" xfId="9720"/>
    <cellStyle name="Обычный 3 10 44 6 3" xfId="9721"/>
    <cellStyle name="Обычный 3 10 44 7" xfId="9722"/>
    <cellStyle name="Обычный 3 10 44 7 2" xfId="9723"/>
    <cellStyle name="Обычный 3 10 44 8" xfId="9724"/>
    <cellStyle name="Обычный 3 10 45" xfId="9725"/>
    <cellStyle name="Обычный 3 10 45 2" xfId="9726"/>
    <cellStyle name="Обычный 3 10 45 2 2" xfId="9727"/>
    <cellStyle name="Обычный 3 10 45 2 2 2" xfId="9728"/>
    <cellStyle name="Обычный 3 10 45 2 2 2 2" xfId="9729"/>
    <cellStyle name="Обычный 3 10 45 2 2 2 2 2" xfId="9730"/>
    <cellStyle name="Обычный 3 10 45 2 2 2 2 2 2" xfId="9731"/>
    <cellStyle name="Обычный 3 10 45 2 2 2 2 3" xfId="9732"/>
    <cellStyle name="Обычный 3 10 45 2 2 2 3" xfId="9733"/>
    <cellStyle name="Обычный 3 10 45 2 2 2 3 2" xfId="9734"/>
    <cellStyle name="Обычный 3 10 45 2 2 2 4" xfId="9735"/>
    <cellStyle name="Обычный 3 10 45 2 2 3" xfId="9736"/>
    <cellStyle name="Обычный 3 10 45 2 2 3 2" xfId="9737"/>
    <cellStyle name="Обычный 3 10 45 2 2 3 2 2" xfId="9738"/>
    <cellStyle name="Обычный 3 10 45 2 2 3 3" xfId="9739"/>
    <cellStyle name="Обычный 3 10 45 2 2 4" xfId="9740"/>
    <cellStyle name="Обычный 3 10 45 2 2 4 2" xfId="9741"/>
    <cellStyle name="Обычный 3 10 45 2 2 5" xfId="9742"/>
    <cellStyle name="Обычный 3 10 45 2 3" xfId="9743"/>
    <cellStyle name="Обычный 3 10 45 2 3 2" xfId="9744"/>
    <cellStyle name="Обычный 3 10 45 2 3 2 2" xfId="9745"/>
    <cellStyle name="Обычный 3 10 45 2 3 2 2 2" xfId="9746"/>
    <cellStyle name="Обычный 3 10 45 2 3 2 2 2 2" xfId="9747"/>
    <cellStyle name="Обычный 3 10 45 2 3 2 2 3" xfId="9748"/>
    <cellStyle name="Обычный 3 10 45 2 3 2 3" xfId="9749"/>
    <cellStyle name="Обычный 3 10 45 2 3 2 3 2" xfId="9750"/>
    <cellStyle name="Обычный 3 10 45 2 3 2 4" xfId="9751"/>
    <cellStyle name="Обычный 3 10 45 2 3 3" xfId="9752"/>
    <cellStyle name="Обычный 3 10 45 2 3 3 2" xfId="9753"/>
    <cellStyle name="Обычный 3 10 45 2 3 3 2 2" xfId="9754"/>
    <cellStyle name="Обычный 3 10 45 2 3 3 3" xfId="9755"/>
    <cellStyle name="Обычный 3 10 45 2 3 4" xfId="9756"/>
    <cellStyle name="Обычный 3 10 45 2 3 4 2" xfId="9757"/>
    <cellStyle name="Обычный 3 10 45 2 3 5" xfId="9758"/>
    <cellStyle name="Обычный 3 10 45 2 4" xfId="9759"/>
    <cellStyle name="Обычный 3 10 45 2 4 2" xfId="9760"/>
    <cellStyle name="Обычный 3 10 45 2 4 2 2" xfId="9761"/>
    <cellStyle name="Обычный 3 10 45 2 4 2 2 2" xfId="9762"/>
    <cellStyle name="Обычный 3 10 45 2 4 2 3" xfId="9763"/>
    <cellStyle name="Обычный 3 10 45 2 4 3" xfId="9764"/>
    <cellStyle name="Обычный 3 10 45 2 4 3 2" xfId="9765"/>
    <cellStyle name="Обычный 3 10 45 2 4 4" xfId="9766"/>
    <cellStyle name="Обычный 3 10 45 2 5" xfId="9767"/>
    <cellStyle name="Обычный 3 10 45 2 5 2" xfId="9768"/>
    <cellStyle name="Обычный 3 10 45 2 5 2 2" xfId="9769"/>
    <cellStyle name="Обычный 3 10 45 2 5 3" xfId="9770"/>
    <cellStyle name="Обычный 3 10 45 2 6" xfId="9771"/>
    <cellStyle name="Обычный 3 10 45 2 6 2" xfId="9772"/>
    <cellStyle name="Обычный 3 10 45 2 7" xfId="9773"/>
    <cellStyle name="Обычный 3 10 45 3" xfId="9774"/>
    <cellStyle name="Обычный 3 10 45 3 2" xfId="9775"/>
    <cellStyle name="Обычный 3 10 45 3 2 2" xfId="9776"/>
    <cellStyle name="Обычный 3 10 45 3 2 2 2" xfId="9777"/>
    <cellStyle name="Обычный 3 10 45 3 2 2 2 2" xfId="9778"/>
    <cellStyle name="Обычный 3 10 45 3 2 2 3" xfId="9779"/>
    <cellStyle name="Обычный 3 10 45 3 2 3" xfId="9780"/>
    <cellStyle name="Обычный 3 10 45 3 2 3 2" xfId="9781"/>
    <cellStyle name="Обычный 3 10 45 3 2 4" xfId="9782"/>
    <cellStyle name="Обычный 3 10 45 3 3" xfId="9783"/>
    <cellStyle name="Обычный 3 10 45 3 3 2" xfId="9784"/>
    <cellStyle name="Обычный 3 10 45 3 3 2 2" xfId="9785"/>
    <cellStyle name="Обычный 3 10 45 3 3 3" xfId="9786"/>
    <cellStyle name="Обычный 3 10 45 3 4" xfId="9787"/>
    <cellStyle name="Обычный 3 10 45 3 4 2" xfId="9788"/>
    <cellStyle name="Обычный 3 10 45 3 5" xfId="9789"/>
    <cellStyle name="Обычный 3 10 45 4" xfId="9790"/>
    <cellStyle name="Обычный 3 10 45 4 2" xfId="9791"/>
    <cellStyle name="Обычный 3 10 45 4 2 2" xfId="9792"/>
    <cellStyle name="Обычный 3 10 45 4 2 2 2" xfId="9793"/>
    <cellStyle name="Обычный 3 10 45 4 2 2 2 2" xfId="9794"/>
    <cellStyle name="Обычный 3 10 45 4 2 2 3" xfId="9795"/>
    <cellStyle name="Обычный 3 10 45 4 2 3" xfId="9796"/>
    <cellStyle name="Обычный 3 10 45 4 2 3 2" xfId="9797"/>
    <cellStyle name="Обычный 3 10 45 4 2 4" xfId="9798"/>
    <cellStyle name="Обычный 3 10 45 4 3" xfId="9799"/>
    <cellStyle name="Обычный 3 10 45 4 3 2" xfId="9800"/>
    <cellStyle name="Обычный 3 10 45 4 3 2 2" xfId="9801"/>
    <cellStyle name="Обычный 3 10 45 4 3 3" xfId="9802"/>
    <cellStyle name="Обычный 3 10 45 4 4" xfId="9803"/>
    <cellStyle name="Обычный 3 10 45 4 4 2" xfId="9804"/>
    <cellStyle name="Обычный 3 10 45 4 5" xfId="9805"/>
    <cellStyle name="Обычный 3 10 45 5" xfId="9806"/>
    <cellStyle name="Обычный 3 10 45 5 2" xfId="9807"/>
    <cellStyle name="Обычный 3 10 45 5 2 2" xfId="9808"/>
    <cellStyle name="Обычный 3 10 45 5 2 2 2" xfId="9809"/>
    <cellStyle name="Обычный 3 10 45 5 2 3" xfId="9810"/>
    <cellStyle name="Обычный 3 10 45 5 3" xfId="9811"/>
    <cellStyle name="Обычный 3 10 45 5 3 2" xfId="9812"/>
    <cellStyle name="Обычный 3 10 45 5 4" xfId="9813"/>
    <cellStyle name="Обычный 3 10 45 6" xfId="9814"/>
    <cellStyle name="Обычный 3 10 45 6 2" xfId="9815"/>
    <cellStyle name="Обычный 3 10 45 6 2 2" xfId="9816"/>
    <cellStyle name="Обычный 3 10 45 6 3" xfId="9817"/>
    <cellStyle name="Обычный 3 10 45 7" xfId="9818"/>
    <cellStyle name="Обычный 3 10 45 7 2" xfId="9819"/>
    <cellStyle name="Обычный 3 10 45 8" xfId="9820"/>
    <cellStyle name="Обычный 3 10 46" xfId="9821"/>
    <cellStyle name="Обычный 3 10 46 2" xfId="9822"/>
    <cellStyle name="Обычный 3 10 46 2 2" xfId="9823"/>
    <cellStyle name="Обычный 3 10 46 2 2 2" xfId="9824"/>
    <cellStyle name="Обычный 3 10 46 2 2 2 2" xfId="9825"/>
    <cellStyle name="Обычный 3 10 46 2 2 2 2 2" xfId="9826"/>
    <cellStyle name="Обычный 3 10 46 2 2 2 2 2 2" xfId="9827"/>
    <cellStyle name="Обычный 3 10 46 2 2 2 2 3" xfId="9828"/>
    <cellStyle name="Обычный 3 10 46 2 2 2 3" xfId="9829"/>
    <cellStyle name="Обычный 3 10 46 2 2 2 3 2" xfId="9830"/>
    <cellStyle name="Обычный 3 10 46 2 2 2 4" xfId="9831"/>
    <cellStyle name="Обычный 3 10 46 2 2 3" xfId="9832"/>
    <cellStyle name="Обычный 3 10 46 2 2 3 2" xfId="9833"/>
    <cellStyle name="Обычный 3 10 46 2 2 3 2 2" xfId="9834"/>
    <cellStyle name="Обычный 3 10 46 2 2 3 3" xfId="9835"/>
    <cellStyle name="Обычный 3 10 46 2 2 4" xfId="9836"/>
    <cellStyle name="Обычный 3 10 46 2 2 4 2" xfId="9837"/>
    <cellStyle name="Обычный 3 10 46 2 2 5" xfId="9838"/>
    <cellStyle name="Обычный 3 10 46 2 3" xfId="9839"/>
    <cellStyle name="Обычный 3 10 46 2 3 2" xfId="9840"/>
    <cellStyle name="Обычный 3 10 46 2 3 2 2" xfId="9841"/>
    <cellStyle name="Обычный 3 10 46 2 3 2 2 2" xfId="9842"/>
    <cellStyle name="Обычный 3 10 46 2 3 2 2 2 2" xfId="9843"/>
    <cellStyle name="Обычный 3 10 46 2 3 2 2 3" xfId="9844"/>
    <cellStyle name="Обычный 3 10 46 2 3 2 3" xfId="9845"/>
    <cellStyle name="Обычный 3 10 46 2 3 2 3 2" xfId="9846"/>
    <cellStyle name="Обычный 3 10 46 2 3 2 4" xfId="9847"/>
    <cellStyle name="Обычный 3 10 46 2 3 3" xfId="9848"/>
    <cellStyle name="Обычный 3 10 46 2 3 3 2" xfId="9849"/>
    <cellStyle name="Обычный 3 10 46 2 3 3 2 2" xfId="9850"/>
    <cellStyle name="Обычный 3 10 46 2 3 3 3" xfId="9851"/>
    <cellStyle name="Обычный 3 10 46 2 3 4" xfId="9852"/>
    <cellStyle name="Обычный 3 10 46 2 3 4 2" xfId="9853"/>
    <cellStyle name="Обычный 3 10 46 2 3 5" xfId="9854"/>
    <cellStyle name="Обычный 3 10 46 2 4" xfId="9855"/>
    <cellStyle name="Обычный 3 10 46 2 4 2" xfId="9856"/>
    <cellStyle name="Обычный 3 10 46 2 4 2 2" xfId="9857"/>
    <cellStyle name="Обычный 3 10 46 2 4 2 2 2" xfId="9858"/>
    <cellStyle name="Обычный 3 10 46 2 4 2 3" xfId="9859"/>
    <cellStyle name="Обычный 3 10 46 2 4 3" xfId="9860"/>
    <cellStyle name="Обычный 3 10 46 2 4 3 2" xfId="9861"/>
    <cellStyle name="Обычный 3 10 46 2 4 4" xfId="9862"/>
    <cellStyle name="Обычный 3 10 46 2 5" xfId="9863"/>
    <cellStyle name="Обычный 3 10 46 2 5 2" xfId="9864"/>
    <cellStyle name="Обычный 3 10 46 2 5 2 2" xfId="9865"/>
    <cellStyle name="Обычный 3 10 46 2 5 3" xfId="9866"/>
    <cellStyle name="Обычный 3 10 46 2 6" xfId="9867"/>
    <cellStyle name="Обычный 3 10 46 2 6 2" xfId="9868"/>
    <cellStyle name="Обычный 3 10 46 2 7" xfId="9869"/>
    <cellStyle name="Обычный 3 10 46 3" xfId="9870"/>
    <cellStyle name="Обычный 3 10 46 3 2" xfId="9871"/>
    <cellStyle name="Обычный 3 10 46 3 2 2" xfId="9872"/>
    <cellStyle name="Обычный 3 10 46 3 2 2 2" xfId="9873"/>
    <cellStyle name="Обычный 3 10 46 3 2 2 2 2" xfId="9874"/>
    <cellStyle name="Обычный 3 10 46 3 2 2 3" xfId="9875"/>
    <cellStyle name="Обычный 3 10 46 3 2 3" xfId="9876"/>
    <cellStyle name="Обычный 3 10 46 3 2 3 2" xfId="9877"/>
    <cellStyle name="Обычный 3 10 46 3 2 4" xfId="9878"/>
    <cellStyle name="Обычный 3 10 46 3 3" xfId="9879"/>
    <cellStyle name="Обычный 3 10 46 3 3 2" xfId="9880"/>
    <cellStyle name="Обычный 3 10 46 3 3 2 2" xfId="9881"/>
    <cellStyle name="Обычный 3 10 46 3 3 3" xfId="9882"/>
    <cellStyle name="Обычный 3 10 46 3 4" xfId="9883"/>
    <cellStyle name="Обычный 3 10 46 3 4 2" xfId="9884"/>
    <cellStyle name="Обычный 3 10 46 3 5" xfId="9885"/>
    <cellStyle name="Обычный 3 10 46 4" xfId="9886"/>
    <cellStyle name="Обычный 3 10 46 4 2" xfId="9887"/>
    <cellStyle name="Обычный 3 10 46 4 2 2" xfId="9888"/>
    <cellStyle name="Обычный 3 10 46 4 2 2 2" xfId="9889"/>
    <cellStyle name="Обычный 3 10 46 4 2 2 2 2" xfId="9890"/>
    <cellStyle name="Обычный 3 10 46 4 2 2 3" xfId="9891"/>
    <cellStyle name="Обычный 3 10 46 4 2 3" xfId="9892"/>
    <cellStyle name="Обычный 3 10 46 4 2 3 2" xfId="9893"/>
    <cellStyle name="Обычный 3 10 46 4 2 4" xfId="9894"/>
    <cellStyle name="Обычный 3 10 46 4 3" xfId="9895"/>
    <cellStyle name="Обычный 3 10 46 4 3 2" xfId="9896"/>
    <cellStyle name="Обычный 3 10 46 4 3 2 2" xfId="9897"/>
    <cellStyle name="Обычный 3 10 46 4 3 3" xfId="9898"/>
    <cellStyle name="Обычный 3 10 46 4 4" xfId="9899"/>
    <cellStyle name="Обычный 3 10 46 4 4 2" xfId="9900"/>
    <cellStyle name="Обычный 3 10 46 4 5" xfId="9901"/>
    <cellStyle name="Обычный 3 10 46 5" xfId="9902"/>
    <cellStyle name="Обычный 3 10 46 5 2" xfId="9903"/>
    <cellStyle name="Обычный 3 10 46 5 2 2" xfId="9904"/>
    <cellStyle name="Обычный 3 10 46 5 2 2 2" xfId="9905"/>
    <cellStyle name="Обычный 3 10 46 5 2 3" xfId="9906"/>
    <cellStyle name="Обычный 3 10 46 5 3" xfId="9907"/>
    <cellStyle name="Обычный 3 10 46 5 3 2" xfId="9908"/>
    <cellStyle name="Обычный 3 10 46 5 4" xfId="9909"/>
    <cellStyle name="Обычный 3 10 46 6" xfId="9910"/>
    <cellStyle name="Обычный 3 10 46 6 2" xfId="9911"/>
    <cellStyle name="Обычный 3 10 46 6 2 2" xfId="9912"/>
    <cellStyle name="Обычный 3 10 46 6 3" xfId="9913"/>
    <cellStyle name="Обычный 3 10 46 7" xfId="9914"/>
    <cellStyle name="Обычный 3 10 46 7 2" xfId="9915"/>
    <cellStyle name="Обычный 3 10 46 8" xfId="9916"/>
    <cellStyle name="Обычный 3 10 47" xfId="9917"/>
    <cellStyle name="Обычный 3 10 47 2" xfId="9918"/>
    <cellStyle name="Обычный 3 10 47 2 2" xfId="9919"/>
    <cellStyle name="Обычный 3 10 47 2 2 2" xfId="9920"/>
    <cellStyle name="Обычный 3 10 47 2 2 2 2" xfId="9921"/>
    <cellStyle name="Обычный 3 10 47 2 2 2 2 2" xfId="9922"/>
    <cellStyle name="Обычный 3 10 47 2 2 2 2 2 2" xfId="9923"/>
    <cellStyle name="Обычный 3 10 47 2 2 2 2 3" xfId="9924"/>
    <cellStyle name="Обычный 3 10 47 2 2 2 3" xfId="9925"/>
    <cellStyle name="Обычный 3 10 47 2 2 2 3 2" xfId="9926"/>
    <cellStyle name="Обычный 3 10 47 2 2 2 4" xfId="9927"/>
    <cellStyle name="Обычный 3 10 47 2 2 3" xfId="9928"/>
    <cellStyle name="Обычный 3 10 47 2 2 3 2" xfId="9929"/>
    <cellStyle name="Обычный 3 10 47 2 2 3 2 2" xfId="9930"/>
    <cellStyle name="Обычный 3 10 47 2 2 3 3" xfId="9931"/>
    <cellStyle name="Обычный 3 10 47 2 2 4" xfId="9932"/>
    <cellStyle name="Обычный 3 10 47 2 2 4 2" xfId="9933"/>
    <cellStyle name="Обычный 3 10 47 2 2 5" xfId="9934"/>
    <cellStyle name="Обычный 3 10 47 2 3" xfId="9935"/>
    <cellStyle name="Обычный 3 10 47 2 3 2" xfId="9936"/>
    <cellStyle name="Обычный 3 10 47 2 3 2 2" xfId="9937"/>
    <cellStyle name="Обычный 3 10 47 2 3 2 2 2" xfId="9938"/>
    <cellStyle name="Обычный 3 10 47 2 3 2 2 2 2" xfId="9939"/>
    <cellStyle name="Обычный 3 10 47 2 3 2 2 3" xfId="9940"/>
    <cellStyle name="Обычный 3 10 47 2 3 2 3" xfId="9941"/>
    <cellStyle name="Обычный 3 10 47 2 3 2 3 2" xfId="9942"/>
    <cellStyle name="Обычный 3 10 47 2 3 2 4" xfId="9943"/>
    <cellStyle name="Обычный 3 10 47 2 3 3" xfId="9944"/>
    <cellStyle name="Обычный 3 10 47 2 3 3 2" xfId="9945"/>
    <cellStyle name="Обычный 3 10 47 2 3 3 2 2" xfId="9946"/>
    <cellStyle name="Обычный 3 10 47 2 3 3 3" xfId="9947"/>
    <cellStyle name="Обычный 3 10 47 2 3 4" xfId="9948"/>
    <cellStyle name="Обычный 3 10 47 2 3 4 2" xfId="9949"/>
    <cellStyle name="Обычный 3 10 47 2 3 5" xfId="9950"/>
    <cellStyle name="Обычный 3 10 47 2 4" xfId="9951"/>
    <cellStyle name="Обычный 3 10 47 2 4 2" xfId="9952"/>
    <cellStyle name="Обычный 3 10 47 2 4 2 2" xfId="9953"/>
    <cellStyle name="Обычный 3 10 47 2 4 2 2 2" xfId="9954"/>
    <cellStyle name="Обычный 3 10 47 2 4 2 3" xfId="9955"/>
    <cellStyle name="Обычный 3 10 47 2 4 3" xfId="9956"/>
    <cellStyle name="Обычный 3 10 47 2 4 3 2" xfId="9957"/>
    <cellStyle name="Обычный 3 10 47 2 4 4" xfId="9958"/>
    <cellStyle name="Обычный 3 10 47 2 5" xfId="9959"/>
    <cellStyle name="Обычный 3 10 47 2 5 2" xfId="9960"/>
    <cellStyle name="Обычный 3 10 47 2 5 2 2" xfId="9961"/>
    <cellStyle name="Обычный 3 10 47 2 5 3" xfId="9962"/>
    <cellStyle name="Обычный 3 10 47 2 6" xfId="9963"/>
    <cellStyle name="Обычный 3 10 47 2 6 2" xfId="9964"/>
    <cellStyle name="Обычный 3 10 47 2 7" xfId="9965"/>
    <cellStyle name="Обычный 3 10 47 3" xfId="9966"/>
    <cellStyle name="Обычный 3 10 47 3 2" xfId="9967"/>
    <cellStyle name="Обычный 3 10 47 3 2 2" xfId="9968"/>
    <cellStyle name="Обычный 3 10 47 3 2 2 2" xfId="9969"/>
    <cellStyle name="Обычный 3 10 47 3 2 2 2 2" xfId="9970"/>
    <cellStyle name="Обычный 3 10 47 3 2 2 3" xfId="9971"/>
    <cellStyle name="Обычный 3 10 47 3 2 3" xfId="9972"/>
    <cellStyle name="Обычный 3 10 47 3 2 3 2" xfId="9973"/>
    <cellStyle name="Обычный 3 10 47 3 2 4" xfId="9974"/>
    <cellStyle name="Обычный 3 10 47 3 3" xfId="9975"/>
    <cellStyle name="Обычный 3 10 47 3 3 2" xfId="9976"/>
    <cellStyle name="Обычный 3 10 47 3 3 2 2" xfId="9977"/>
    <cellStyle name="Обычный 3 10 47 3 3 3" xfId="9978"/>
    <cellStyle name="Обычный 3 10 47 3 4" xfId="9979"/>
    <cellStyle name="Обычный 3 10 47 3 4 2" xfId="9980"/>
    <cellStyle name="Обычный 3 10 47 3 5" xfId="9981"/>
    <cellStyle name="Обычный 3 10 47 4" xfId="9982"/>
    <cellStyle name="Обычный 3 10 47 4 2" xfId="9983"/>
    <cellStyle name="Обычный 3 10 47 4 2 2" xfId="9984"/>
    <cellStyle name="Обычный 3 10 47 4 2 2 2" xfId="9985"/>
    <cellStyle name="Обычный 3 10 47 4 2 2 2 2" xfId="9986"/>
    <cellStyle name="Обычный 3 10 47 4 2 2 3" xfId="9987"/>
    <cellStyle name="Обычный 3 10 47 4 2 3" xfId="9988"/>
    <cellStyle name="Обычный 3 10 47 4 2 3 2" xfId="9989"/>
    <cellStyle name="Обычный 3 10 47 4 2 4" xfId="9990"/>
    <cellStyle name="Обычный 3 10 47 4 3" xfId="9991"/>
    <cellStyle name="Обычный 3 10 47 4 3 2" xfId="9992"/>
    <cellStyle name="Обычный 3 10 47 4 3 2 2" xfId="9993"/>
    <cellStyle name="Обычный 3 10 47 4 3 3" xfId="9994"/>
    <cellStyle name="Обычный 3 10 47 4 4" xfId="9995"/>
    <cellStyle name="Обычный 3 10 47 4 4 2" xfId="9996"/>
    <cellStyle name="Обычный 3 10 47 4 5" xfId="9997"/>
    <cellStyle name="Обычный 3 10 47 5" xfId="9998"/>
    <cellStyle name="Обычный 3 10 47 5 2" xfId="9999"/>
    <cellStyle name="Обычный 3 10 47 5 2 2" xfId="10000"/>
    <cellStyle name="Обычный 3 10 47 5 2 2 2" xfId="10001"/>
    <cellStyle name="Обычный 3 10 47 5 2 3" xfId="10002"/>
    <cellStyle name="Обычный 3 10 47 5 3" xfId="10003"/>
    <cellStyle name="Обычный 3 10 47 5 3 2" xfId="10004"/>
    <cellStyle name="Обычный 3 10 47 5 4" xfId="10005"/>
    <cellStyle name="Обычный 3 10 47 6" xfId="10006"/>
    <cellStyle name="Обычный 3 10 47 6 2" xfId="10007"/>
    <cellStyle name="Обычный 3 10 47 6 2 2" xfId="10008"/>
    <cellStyle name="Обычный 3 10 47 6 3" xfId="10009"/>
    <cellStyle name="Обычный 3 10 47 7" xfId="10010"/>
    <cellStyle name="Обычный 3 10 47 7 2" xfId="10011"/>
    <cellStyle name="Обычный 3 10 47 8" xfId="10012"/>
    <cellStyle name="Обычный 3 10 48" xfId="10013"/>
    <cellStyle name="Обычный 3 10 48 2" xfId="10014"/>
    <cellStyle name="Обычный 3 10 48 2 2" xfId="10015"/>
    <cellStyle name="Обычный 3 10 48 2 2 2" xfId="10016"/>
    <cellStyle name="Обычный 3 10 48 2 2 2 2" xfId="10017"/>
    <cellStyle name="Обычный 3 10 48 2 2 2 2 2" xfId="10018"/>
    <cellStyle name="Обычный 3 10 48 2 2 2 3" xfId="10019"/>
    <cellStyle name="Обычный 3 10 48 2 2 3" xfId="10020"/>
    <cellStyle name="Обычный 3 10 48 2 2 3 2" xfId="10021"/>
    <cellStyle name="Обычный 3 10 48 2 2 4" xfId="10022"/>
    <cellStyle name="Обычный 3 10 48 2 3" xfId="10023"/>
    <cellStyle name="Обычный 3 10 48 2 3 2" xfId="10024"/>
    <cellStyle name="Обычный 3 10 48 2 3 2 2" xfId="10025"/>
    <cellStyle name="Обычный 3 10 48 2 3 3" xfId="10026"/>
    <cellStyle name="Обычный 3 10 48 2 4" xfId="10027"/>
    <cellStyle name="Обычный 3 10 48 2 4 2" xfId="10028"/>
    <cellStyle name="Обычный 3 10 48 2 5" xfId="10029"/>
    <cellStyle name="Обычный 3 10 48 3" xfId="10030"/>
    <cellStyle name="Обычный 3 10 48 3 2" xfId="10031"/>
    <cellStyle name="Обычный 3 10 48 3 2 2" xfId="10032"/>
    <cellStyle name="Обычный 3 10 48 3 2 2 2" xfId="10033"/>
    <cellStyle name="Обычный 3 10 48 3 2 2 2 2" xfId="10034"/>
    <cellStyle name="Обычный 3 10 48 3 2 2 3" xfId="10035"/>
    <cellStyle name="Обычный 3 10 48 3 2 3" xfId="10036"/>
    <cellStyle name="Обычный 3 10 48 3 2 3 2" xfId="10037"/>
    <cellStyle name="Обычный 3 10 48 3 2 4" xfId="10038"/>
    <cellStyle name="Обычный 3 10 48 3 3" xfId="10039"/>
    <cellStyle name="Обычный 3 10 48 3 3 2" xfId="10040"/>
    <cellStyle name="Обычный 3 10 48 3 3 2 2" xfId="10041"/>
    <cellStyle name="Обычный 3 10 48 3 3 3" xfId="10042"/>
    <cellStyle name="Обычный 3 10 48 3 4" xfId="10043"/>
    <cellStyle name="Обычный 3 10 48 3 4 2" xfId="10044"/>
    <cellStyle name="Обычный 3 10 48 3 5" xfId="10045"/>
    <cellStyle name="Обычный 3 10 48 4" xfId="10046"/>
    <cellStyle name="Обычный 3 10 48 4 2" xfId="10047"/>
    <cellStyle name="Обычный 3 10 48 4 2 2" xfId="10048"/>
    <cellStyle name="Обычный 3 10 48 4 2 2 2" xfId="10049"/>
    <cellStyle name="Обычный 3 10 48 4 2 3" xfId="10050"/>
    <cellStyle name="Обычный 3 10 48 4 3" xfId="10051"/>
    <cellStyle name="Обычный 3 10 48 4 3 2" xfId="10052"/>
    <cellStyle name="Обычный 3 10 48 4 4" xfId="10053"/>
    <cellStyle name="Обычный 3 10 48 5" xfId="10054"/>
    <cellStyle name="Обычный 3 10 48 5 2" xfId="10055"/>
    <cellStyle name="Обычный 3 10 48 5 2 2" xfId="10056"/>
    <cellStyle name="Обычный 3 10 48 5 3" xfId="10057"/>
    <cellStyle name="Обычный 3 10 48 6" xfId="10058"/>
    <cellStyle name="Обычный 3 10 48 6 2" xfId="10059"/>
    <cellStyle name="Обычный 3 10 48 7" xfId="10060"/>
    <cellStyle name="Обычный 3 10 49" xfId="10061"/>
    <cellStyle name="Обычный 3 10 49 2" xfId="10062"/>
    <cellStyle name="Обычный 3 10 49 2 2" xfId="10063"/>
    <cellStyle name="Обычный 3 10 49 2 2 2" xfId="10064"/>
    <cellStyle name="Обычный 3 10 49 2 2 2 2" xfId="10065"/>
    <cellStyle name="Обычный 3 10 49 2 2 3" xfId="10066"/>
    <cellStyle name="Обычный 3 10 49 2 3" xfId="10067"/>
    <cellStyle name="Обычный 3 10 49 2 3 2" xfId="10068"/>
    <cellStyle name="Обычный 3 10 49 2 4" xfId="10069"/>
    <cellStyle name="Обычный 3 10 49 3" xfId="10070"/>
    <cellStyle name="Обычный 3 10 49 3 2" xfId="10071"/>
    <cellStyle name="Обычный 3 10 49 3 2 2" xfId="10072"/>
    <cellStyle name="Обычный 3 10 49 3 3" xfId="10073"/>
    <cellStyle name="Обычный 3 10 49 4" xfId="10074"/>
    <cellStyle name="Обычный 3 10 49 4 2" xfId="10075"/>
    <cellStyle name="Обычный 3 10 49 5" xfId="10076"/>
    <cellStyle name="Обычный 3 10 5" xfId="10077"/>
    <cellStyle name="Обычный 3 10 5 2" xfId="10078"/>
    <cellStyle name="Обычный 3 10 5 2 2" xfId="10079"/>
    <cellStyle name="Обычный 3 10 5 2 2 2" xfId="10080"/>
    <cellStyle name="Обычный 3 10 5 2 2 2 2" xfId="10081"/>
    <cellStyle name="Обычный 3 10 5 2 2 2 2 2" xfId="10082"/>
    <cellStyle name="Обычный 3 10 5 2 2 2 2 2 2" xfId="10083"/>
    <cellStyle name="Обычный 3 10 5 2 2 2 2 3" xfId="10084"/>
    <cellStyle name="Обычный 3 10 5 2 2 2 3" xfId="10085"/>
    <cellStyle name="Обычный 3 10 5 2 2 2 3 2" xfId="10086"/>
    <cellStyle name="Обычный 3 10 5 2 2 2 4" xfId="10087"/>
    <cellStyle name="Обычный 3 10 5 2 2 3" xfId="10088"/>
    <cellStyle name="Обычный 3 10 5 2 2 3 2" xfId="10089"/>
    <cellStyle name="Обычный 3 10 5 2 2 3 2 2" xfId="10090"/>
    <cellStyle name="Обычный 3 10 5 2 2 3 3" xfId="10091"/>
    <cellStyle name="Обычный 3 10 5 2 2 4" xfId="10092"/>
    <cellStyle name="Обычный 3 10 5 2 2 4 2" xfId="10093"/>
    <cellStyle name="Обычный 3 10 5 2 2 5" xfId="10094"/>
    <cellStyle name="Обычный 3 10 5 2 3" xfId="10095"/>
    <cellStyle name="Обычный 3 10 5 2 3 2" xfId="10096"/>
    <cellStyle name="Обычный 3 10 5 2 3 2 2" xfId="10097"/>
    <cellStyle name="Обычный 3 10 5 2 3 2 2 2" xfId="10098"/>
    <cellStyle name="Обычный 3 10 5 2 3 2 2 2 2" xfId="10099"/>
    <cellStyle name="Обычный 3 10 5 2 3 2 2 3" xfId="10100"/>
    <cellStyle name="Обычный 3 10 5 2 3 2 3" xfId="10101"/>
    <cellStyle name="Обычный 3 10 5 2 3 2 3 2" xfId="10102"/>
    <cellStyle name="Обычный 3 10 5 2 3 2 4" xfId="10103"/>
    <cellStyle name="Обычный 3 10 5 2 3 3" xfId="10104"/>
    <cellStyle name="Обычный 3 10 5 2 3 3 2" xfId="10105"/>
    <cellStyle name="Обычный 3 10 5 2 3 3 2 2" xfId="10106"/>
    <cellStyle name="Обычный 3 10 5 2 3 3 3" xfId="10107"/>
    <cellStyle name="Обычный 3 10 5 2 3 4" xfId="10108"/>
    <cellStyle name="Обычный 3 10 5 2 3 4 2" xfId="10109"/>
    <cellStyle name="Обычный 3 10 5 2 3 5" xfId="10110"/>
    <cellStyle name="Обычный 3 10 5 2 4" xfId="10111"/>
    <cellStyle name="Обычный 3 10 5 2 4 2" xfId="10112"/>
    <cellStyle name="Обычный 3 10 5 2 4 2 2" xfId="10113"/>
    <cellStyle name="Обычный 3 10 5 2 4 2 2 2" xfId="10114"/>
    <cellStyle name="Обычный 3 10 5 2 4 2 3" xfId="10115"/>
    <cellStyle name="Обычный 3 10 5 2 4 3" xfId="10116"/>
    <cellStyle name="Обычный 3 10 5 2 4 3 2" xfId="10117"/>
    <cellStyle name="Обычный 3 10 5 2 4 4" xfId="10118"/>
    <cellStyle name="Обычный 3 10 5 2 5" xfId="10119"/>
    <cellStyle name="Обычный 3 10 5 2 5 2" xfId="10120"/>
    <cellStyle name="Обычный 3 10 5 2 5 2 2" xfId="10121"/>
    <cellStyle name="Обычный 3 10 5 2 5 3" xfId="10122"/>
    <cellStyle name="Обычный 3 10 5 2 6" xfId="10123"/>
    <cellStyle name="Обычный 3 10 5 2 6 2" xfId="10124"/>
    <cellStyle name="Обычный 3 10 5 2 7" xfId="10125"/>
    <cellStyle name="Обычный 3 10 5 3" xfId="10126"/>
    <cellStyle name="Обычный 3 10 5 3 2" xfId="10127"/>
    <cellStyle name="Обычный 3 10 5 3 2 2" xfId="10128"/>
    <cellStyle name="Обычный 3 10 5 3 2 2 2" xfId="10129"/>
    <cellStyle name="Обычный 3 10 5 3 2 2 2 2" xfId="10130"/>
    <cellStyle name="Обычный 3 10 5 3 2 2 3" xfId="10131"/>
    <cellStyle name="Обычный 3 10 5 3 2 3" xfId="10132"/>
    <cellStyle name="Обычный 3 10 5 3 2 3 2" xfId="10133"/>
    <cellStyle name="Обычный 3 10 5 3 2 4" xfId="10134"/>
    <cellStyle name="Обычный 3 10 5 3 3" xfId="10135"/>
    <cellStyle name="Обычный 3 10 5 3 3 2" xfId="10136"/>
    <cellStyle name="Обычный 3 10 5 3 3 2 2" xfId="10137"/>
    <cellStyle name="Обычный 3 10 5 3 3 3" xfId="10138"/>
    <cellStyle name="Обычный 3 10 5 3 4" xfId="10139"/>
    <cellStyle name="Обычный 3 10 5 3 4 2" xfId="10140"/>
    <cellStyle name="Обычный 3 10 5 3 5" xfId="10141"/>
    <cellStyle name="Обычный 3 10 5 4" xfId="10142"/>
    <cellStyle name="Обычный 3 10 5 4 2" xfId="10143"/>
    <cellStyle name="Обычный 3 10 5 4 2 2" xfId="10144"/>
    <cellStyle name="Обычный 3 10 5 4 2 2 2" xfId="10145"/>
    <cellStyle name="Обычный 3 10 5 4 2 2 2 2" xfId="10146"/>
    <cellStyle name="Обычный 3 10 5 4 2 2 3" xfId="10147"/>
    <cellStyle name="Обычный 3 10 5 4 2 3" xfId="10148"/>
    <cellStyle name="Обычный 3 10 5 4 2 3 2" xfId="10149"/>
    <cellStyle name="Обычный 3 10 5 4 2 4" xfId="10150"/>
    <cellStyle name="Обычный 3 10 5 4 3" xfId="10151"/>
    <cellStyle name="Обычный 3 10 5 4 3 2" xfId="10152"/>
    <cellStyle name="Обычный 3 10 5 4 3 2 2" xfId="10153"/>
    <cellStyle name="Обычный 3 10 5 4 3 3" xfId="10154"/>
    <cellStyle name="Обычный 3 10 5 4 4" xfId="10155"/>
    <cellStyle name="Обычный 3 10 5 4 4 2" xfId="10156"/>
    <cellStyle name="Обычный 3 10 5 4 5" xfId="10157"/>
    <cellStyle name="Обычный 3 10 5 5" xfId="10158"/>
    <cellStyle name="Обычный 3 10 5 5 2" xfId="10159"/>
    <cellStyle name="Обычный 3 10 5 5 2 2" xfId="10160"/>
    <cellStyle name="Обычный 3 10 5 5 2 2 2" xfId="10161"/>
    <cellStyle name="Обычный 3 10 5 5 2 3" xfId="10162"/>
    <cellStyle name="Обычный 3 10 5 5 3" xfId="10163"/>
    <cellStyle name="Обычный 3 10 5 5 3 2" xfId="10164"/>
    <cellStyle name="Обычный 3 10 5 5 4" xfId="10165"/>
    <cellStyle name="Обычный 3 10 5 6" xfId="10166"/>
    <cellStyle name="Обычный 3 10 5 6 2" xfId="10167"/>
    <cellStyle name="Обычный 3 10 5 6 2 2" xfId="10168"/>
    <cellStyle name="Обычный 3 10 5 6 3" xfId="10169"/>
    <cellStyle name="Обычный 3 10 5 7" xfId="10170"/>
    <cellStyle name="Обычный 3 10 5 7 2" xfId="10171"/>
    <cellStyle name="Обычный 3 10 5 8" xfId="10172"/>
    <cellStyle name="Обычный 3 10 50" xfId="10173"/>
    <cellStyle name="Обычный 3 10 50 2" xfId="10174"/>
    <cellStyle name="Обычный 3 10 50 2 2" xfId="10175"/>
    <cellStyle name="Обычный 3 10 50 2 2 2" xfId="10176"/>
    <cellStyle name="Обычный 3 10 50 2 2 2 2" xfId="10177"/>
    <cellStyle name="Обычный 3 10 50 2 2 3" xfId="10178"/>
    <cellStyle name="Обычный 3 10 50 2 3" xfId="10179"/>
    <cellStyle name="Обычный 3 10 50 2 3 2" xfId="10180"/>
    <cellStyle name="Обычный 3 10 50 2 4" xfId="10181"/>
    <cellStyle name="Обычный 3 10 50 3" xfId="10182"/>
    <cellStyle name="Обычный 3 10 50 3 2" xfId="10183"/>
    <cellStyle name="Обычный 3 10 50 3 2 2" xfId="10184"/>
    <cellStyle name="Обычный 3 10 50 3 3" xfId="10185"/>
    <cellStyle name="Обычный 3 10 50 4" xfId="10186"/>
    <cellStyle name="Обычный 3 10 50 4 2" xfId="10187"/>
    <cellStyle name="Обычный 3 10 50 5" xfId="10188"/>
    <cellStyle name="Обычный 3 10 51" xfId="10189"/>
    <cellStyle name="Обычный 3 10 51 2" xfId="10190"/>
    <cellStyle name="Обычный 3 10 51 2 2" xfId="10191"/>
    <cellStyle name="Обычный 3 10 51 2 2 2" xfId="10192"/>
    <cellStyle name="Обычный 3 10 51 2 3" xfId="10193"/>
    <cellStyle name="Обычный 3 10 51 3" xfId="10194"/>
    <cellStyle name="Обычный 3 10 51 3 2" xfId="10195"/>
    <cellStyle name="Обычный 3 10 51 4" xfId="10196"/>
    <cellStyle name="Обычный 3 10 52" xfId="10197"/>
    <cellStyle name="Обычный 3 10 52 2" xfId="10198"/>
    <cellStyle name="Обычный 3 10 52 2 2" xfId="10199"/>
    <cellStyle name="Обычный 3 10 52 3" xfId="10200"/>
    <cellStyle name="Обычный 3 10 53" xfId="10201"/>
    <cellStyle name="Обычный 3 10 53 2" xfId="10202"/>
    <cellStyle name="Обычный 3 10 54" xfId="10203"/>
    <cellStyle name="Обычный 3 10 6" xfId="10204"/>
    <cellStyle name="Обычный 3 10 6 2" xfId="10205"/>
    <cellStyle name="Обычный 3 10 6 2 2" xfId="10206"/>
    <cellStyle name="Обычный 3 10 6 2 2 2" xfId="10207"/>
    <cellStyle name="Обычный 3 10 6 2 2 2 2" xfId="10208"/>
    <cellStyle name="Обычный 3 10 6 2 2 2 2 2" xfId="10209"/>
    <cellStyle name="Обычный 3 10 6 2 2 2 2 2 2" xfId="10210"/>
    <cellStyle name="Обычный 3 10 6 2 2 2 2 3" xfId="10211"/>
    <cellStyle name="Обычный 3 10 6 2 2 2 3" xfId="10212"/>
    <cellStyle name="Обычный 3 10 6 2 2 2 3 2" xfId="10213"/>
    <cellStyle name="Обычный 3 10 6 2 2 2 4" xfId="10214"/>
    <cellStyle name="Обычный 3 10 6 2 2 3" xfId="10215"/>
    <cellStyle name="Обычный 3 10 6 2 2 3 2" xfId="10216"/>
    <cellStyle name="Обычный 3 10 6 2 2 3 2 2" xfId="10217"/>
    <cellStyle name="Обычный 3 10 6 2 2 3 3" xfId="10218"/>
    <cellStyle name="Обычный 3 10 6 2 2 4" xfId="10219"/>
    <cellStyle name="Обычный 3 10 6 2 2 4 2" xfId="10220"/>
    <cellStyle name="Обычный 3 10 6 2 2 5" xfId="10221"/>
    <cellStyle name="Обычный 3 10 6 2 3" xfId="10222"/>
    <cellStyle name="Обычный 3 10 6 2 3 2" xfId="10223"/>
    <cellStyle name="Обычный 3 10 6 2 3 2 2" xfId="10224"/>
    <cellStyle name="Обычный 3 10 6 2 3 2 2 2" xfId="10225"/>
    <cellStyle name="Обычный 3 10 6 2 3 2 2 2 2" xfId="10226"/>
    <cellStyle name="Обычный 3 10 6 2 3 2 2 3" xfId="10227"/>
    <cellStyle name="Обычный 3 10 6 2 3 2 3" xfId="10228"/>
    <cellStyle name="Обычный 3 10 6 2 3 2 3 2" xfId="10229"/>
    <cellStyle name="Обычный 3 10 6 2 3 2 4" xfId="10230"/>
    <cellStyle name="Обычный 3 10 6 2 3 3" xfId="10231"/>
    <cellStyle name="Обычный 3 10 6 2 3 3 2" xfId="10232"/>
    <cellStyle name="Обычный 3 10 6 2 3 3 2 2" xfId="10233"/>
    <cellStyle name="Обычный 3 10 6 2 3 3 3" xfId="10234"/>
    <cellStyle name="Обычный 3 10 6 2 3 4" xfId="10235"/>
    <cellStyle name="Обычный 3 10 6 2 3 4 2" xfId="10236"/>
    <cellStyle name="Обычный 3 10 6 2 3 5" xfId="10237"/>
    <cellStyle name="Обычный 3 10 6 2 4" xfId="10238"/>
    <cellStyle name="Обычный 3 10 6 2 4 2" xfId="10239"/>
    <cellStyle name="Обычный 3 10 6 2 4 2 2" xfId="10240"/>
    <cellStyle name="Обычный 3 10 6 2 4 2 2 2" xfId="10241"/>
    <cellStyle name="Обычный 3 10 6 2 4 2 3" xfId="10242"/>
    <cellStyle name="Обычный 3 10 6 2 4 3" xfId="10243"/>
    <cellStyle name="Обычный 3 10 6 2 4 3 2" xfId="10244"/>
    <cellStyle name="Обычный 3 10 6 2 4 4" xfId="10245"/>
    <cellStyle name="Обычный 3 10 6 2 5" xfId="10246"/>
    <cellStyle name="Обычный 3 10 6 2 5 2" xfId="10247"/>
    <cellStyle name="Обычный 3 10 6 2 5 2 2" xfId="10248"/>
    <cellStyle name="Обычный 3 10 6 2 5 3" xfId="10249"/>
    <cellStyle name="Обычный 3 10 6 2 6" xfId="10250"/>
    <cellStyle name="Обычный 3 10 6 2 6 2" xfId="10251"/>
    <cellStyle name="Обычный 3 10 6 2 7" xfId="10252"/>
    <cellStyle name="Обычный 3 10 6 3" xfId="10253"/>
    <cellStyle name="Обычный 3 10 6 3 2" xfId="10254"/>
    <cellStyle name="Обычный 3 10 6 3 2 2" xfId="10255"/>
    <cellStyle name="Обычный 3 10 6 3 2 2 2" xfId="10256"/>
    <cellStyle name="Обычный 3 10 6 3 2 2 2 2" xfId="10257"/>
    <cellStyle name="Обычный 3 10 6 3 2 2 3" xfId="10258"/>
    <cellStyle name="Обычный 3 10 6 3 2 3" xfId="10259"/>
    <cellStyle name="Обычный 3 10 6 3 2 3 2" xfId="10260"/>
    <cellStyle name="Обычный 3 10 6 3 2 4" xfId="10261"/>
    <cellStyle name="Обычный 3 10 6 3 3" xfId="10262"/>
    <cellStyle name="Обычный 3 10 6 3 3 2" xfId="10263"/>
    <cellStyle name="Обычный 3 10 6 3 3 2 2" xfId="10264"/>
    <cellStyle name="Обычный 3 10 6 3 3 3" xfId="10265"/>
    <cellStyle name="Обычный 3 10 6 3 4" xfId="10266"/>
    <cellStyle name="Обычный 3 10 6 3 4 2" xfId="10267"/>
    <cellStyle name="Обычный 3 10 6 3 5" xfId="10268"/>
    <cellStyle name="Обычный 3 10 6 4" xfId="10269"/>
    <cellStyle name="Обычный 3 10 6 4 2" xfId="10270"/>
    <cellStyle name="Обычный 3 10 6 4 2 2" xfId="10271"/>
    <cellStyle name="Обычный 3 10 6 4 2 2 2" xfId="10272"/>
    <cellStyle name="Обычный 3 10 6 4 2 2 2 2" xfId="10273"/>
    <cellStyle name="Обычный 3 10 6 4 2 2 3" xfId="10274"/>
    <cellStyle name="Обычный 3 10 6 4 2 3" xfId="10275"/>
    <cellStyle name="Обычный 3 10 6 4 2 3 2" xfId="10276"/>
    <cellStyle name="Обычный 3 10 6 4 2 4" xfId="10277"/>
    <cellStyle name="Обычный 3 10 6 4 3" xfId="10278"/>
    <cellStyle name="Обычный 3 10 6 4 3 2" xfId="10279"/>
    <cellStyle name="Обычный 3 10 6 4 3 2 2" xfId="10280"/>
    <cellStyle name="Обычный 3 10 6 4 3 3" xfId="10281"/>
    <cellStyle name="Обычный 3 10 6 4 4" xfId="10282"/>
    <cellStyle name="Обычный 3 10 6 4 4 2" xfId="10283"/>
    <cellStyle name="Обычный 3 10 6 4 5" xfId="10284"/>
    <cellStyle name="Обычный 3 10 6 5" xfId="10285"/>
    <cellStyle name="Обычный 3 10 6 5 2" xfId="10286"/>
    <cellStyle name="Обычный 3 10 6 5 2 2" xfId="10287"/>
    <cellStyle name="Обычный 3 10 6 5 2 2 2" xfId="10288"/>
    <cellStyle name="Обычный 3 10 6 5 2 3" xfId="10289"/>
    <cellStyle name="Обычный 3 10 6 5 3" xfId="10290"/>
    <cellStyle name="Обычный 3 10 6 5 3 2" xfId="10291"/>
    <cellStyle name="Обычный 3 10 6 5 4" xfId="10292"/>
    <cellStyle name="Обычный 3 10 6 6" xfId="10293"/>
    <cellStyle name="Обычный 3 10 6 6 2" xfId="10294"/>
    <cellStyle name="Обычный 3 10 6 6 2 2" xfId="10295"/>
    <cellStyle name="Обычный 3 10 6 6 3" xfId="10296"/>
    <cellStyle name="Обычный 3 10 6 7" xfId="10297"/>
    <cellStyle name="Обычный 3 10 6 7 2" xfId="10298"/>
    <cellStyle name="Обычный 3 10 6 8" xfId="10299"/>
    <cellStyle name="Обычный 3 10 7" xfId="10300"/>
    <cellStyle name="Обычный 3 10 7 2" xfId="10301"/>
    <cellStyle name="Обычный 3 10 7 2 2" xfId="10302"/>
    <cellStyle name="Обычный 3 10 7 2 2 2" xfId="10303"/>
    <cellStyle name="Обычный 3 10 7 2 2 2 2" xfId="10304"/>
    <cellStyle name="Обычный 3 10 7 2 2 2 2 2" xfId="10305"/>
    <cellStyle name="Обычный 3 10 7 2 2 2 2 2 2" xfId="10306"/>
    <cellStyle name="Обычный 3 10 7 2 2 2 2 3" xfId="10307"/>
    <cellStyle name="Обычный 3 10 7 2 2 2 3" xfId="10308"/>
    <cellStyle name="Обычный 3 10 7 2 2 2 3 2" xfId="10309"/>
    <cellStyle name="Обычный 3 10 7 2 2 2 4" xfId="10310"/>
    <cellStyle name="Обычный 3 10 7 2 2 3" xfId="10311"/>
    <cellStyle name="Обычный 3 10 7 2 2 3 2" xfId="10312"/>
    <cellStyle name="Обычный 3 10 7 2 2 3 2 2" xfId="10313"/>
    <cellStyle name="Обычный 3 10 7 2 2 3 3" xfId="10314"/>
    <cellStyle name="Обычный 3 10 7 2 2 4" xfId="10315"/>
    <cellStyle name="Обычный 3 10 7 2 2 4 2" xfId="10316"/>
    <cellStyle name="Обычный 3 10 7 2 2 5" xfId="10317"/>
    <cellStyle name="Обычный 3 10 7 2 3" xfId="10318"/>
    <cellStyle name="Обычный 3 10 7 2 3 2" xfId="10319"/>
    <cellStyle name="Обычный 3 10 7 2 3 2 2" xfId="10320"/>
    <cellStyle name="Обычный 3 10 7 2 3 2 2 2" xfId="10321"/>
    <cellStyle name="Обычный 3 10 7 2 3 2 2 2 2" xfId="10322"/>
    <cellStyle name="Обычный 3 10 7 2 3 2 2 3" xfId="10323"/>
    <cellStyle name="Обычный 3 10 7 2 3 2 3" xfId="10324"/>
    <cellStyle name="Обычный 3 10 7 2 3 2 3 2" xfId="10325"/>
    <cellStyle name="Обычный 3 10 7 2 3 2 4" xfId="10326"/>
    <cellStyle name="Обычный 3 10 7 2 3 3" xfId="10327"/>
    <cellStyle name="Обычный 3 10 7 2 3 3 2" xfId="10328"/>
    <cellStyle name="Обычный 3 10 7 2 3 3 2 2" xfId="10329"/>
    <cellStyle name="Обычный 3 10 7 2 3 3 3" xfId="10330"/>
    <cellStyle name="Обычный 3 10 7 2 3 4" xfId="10331"/>
    <cellStyle name="Обычный 3 10 7 2 3 4 2" xfId="10332"/>
    <cellStyle name="Обычный 3 10 7 2 3 5" xfId="10333"/>
    <cellStyle name="Обычный 3 10 7 2 4" xfId="10334"/>
    <cellStyle name="Обычный 3 10 7 2 4 2" xfId="10335"/>
    <cellStyle name="Обычный 3 10 7 2 4 2 2" xfId="10336"/>
    <cellStyle name="Обычный 3 10 7 2 4 2 2 2" xfId="10337"/>
    <cellStyle name="Обычный 3 10 7 2 4 2 3" xfId="10338"/>
    <cellStyle name="Обычный 3 10 7 2 4 3" xfId="10339"/>
    <cellStyle name="Обычный 3 10 7 2 4 3 2" xfId="10340"/>
    <cellStyle name="Обычный 3 10 7 2 4 4" xfId="10341"/>
    <cellStyle name="Обычный 3 10 7 2 5" xfId="10342"/>
    <cellStyle name="Обычный 3 10 7 2 5 2" xfId="10343"/>
    <cellStyle name="Обычный 3 10 7 2 5 2 2" xfId="10344"/>
    <cellStyle name="Обычный 3 10 7 2 5 3" xfId="10345"/>
    <cellStyle name="Обычный 3 10 7 2 6" xfId="10346"/>
    <cellStyle name="Обычный 3 10 7 2 6 2" xfId="10347"/>
    <cellStyle name="Обычный 3 10 7 2 7" xfId="10348"/>
    <cellStyle name="Обычный 3 10 7 3" xfId="10349"/>
    <cellStyle name="Обычный 3 10 7 3 2" xfId="10350"/>
    <cellStyle name="Обычный 3 10 7 3 2 2" xfId="10351"/>
    <cellStyle name="Обычный 3 10 7 3 2 2 2" xfId="10352"/>
    <cellStyle name="Обычный 3 10 7 3 2 2 2 2" xfId="10353"/>
    <cellStyle name="Обычный 3 10 7 3 2 2 3" xfId="10354"/>
    <cellStyle name="Обычный 3 10 7 3 2 3" xfId="10355"/>
    <cellStyle name="Обычный 3 10 7 3 2 3 2" xfId="10356"/>
    <cellStyle name="Обычный 3 10 7 3 2 4" xfId="10357"/>
    <cellStyle name="Обычный 3 10 7 3 3" xfId="10358"/>
    <cellStyle name="Обычный 3 10 7 3 3 2" xfId="10359"/>
    <cellStyle name="Обычный 3 10 7 3 3 2 2" xfId="10360"/>
    <cellStyle name="Обычный 3 10 7 3 3 3" xfId="10361"/>
    <cellStyle name="Обычный 3 10 7 3 4" xfId="10362"/>
    <cellStyle name="Обычный 3 10 7 3 4 2" xfId="10363"/>
    <cellStyle name="Обычный 3 10 7 3 5" xfId="10364"/>
    <cellStyle name="Обычный 3 10 7 4" xfId="10365"/>
    <cellStyle name="Обычный 3 10 7 4 2" xfId="10366"/>
    <cellStyle name="Обычный 3 10 7 4 2 2" xfId="10367"/>
    <cellStyle name="Обычный 3 10 7 4 2 2 2" xfId="10368"/>
    <cellStyle name="Обычный 3 10 7 4 2 2 2 2" xfId="10369"/>
    <cellStyle name="Обычный 3 10 7 4 2 2 3" xfId="10370"/>
    <cellStyle name="Обычный 3 10 7 4 2 3" xfId="10371"/>
    <cellStyle name="Обычный 3 10 7 4 2 3 2" xfId="10372"/>
    <cellStyle name="Обычный 3 10 7 4 2 4" xfId="10373"/>
    <cellStyle name="Обычный 3 10 7 4 3" xfId="10374"/>
    <cellStyle name="Обычный 3 10 7 4 3 2" xfId="10375"/>
    <cellStyle name="Обычный 3 10 7 4 3 2 2" xfId="10376"/>
    <cellStyle name="Обычный 3 10 7 4 3 3" xfId="10377"/>
    <cellStyle name="Обычный 3 10 7 4 4" xfId="10378"/>
    <cellStyle name="Обычный 3 10 7 4 4 2" xfId="10379"/>
    <cellStyle name="Обычный 3 10 7 4 5" xfId="10380"/>
    <cellStyle name="Обычный 3 10 7 5" xfId="10381"/>
    <cellStyle name="Обычный 3 10 7 5 2" xfId="10382"/>
    <cellStyle name="Обычный 3 10 7 5 2 2" xfId="10383"/>
    <cellStyle name="Обычный 3 10 7 5 2 2 2" xfId="10384"/>
    <cellStyle name="Обычный 3 10 7 5 2 3" xfId="10385"/>
    <cellStyle name="Обычный 3 10 7 5 3" xfId="10386"/>
    <cellStyle name="Обычный 3 10 7 5 3 2" xfId="10387"/>
    <cellStyle name="Обычный 3 10 7 5 4" xfId="10388"/>
    <cellStyle name="Обычный 3 10 7 6" xfId="10389"/>
    <cellStyle name="Обычный 3 10 7 6 2" xfId="10390"/>
    <cellStyle name="Обычный 3 10 7 6 2 2" xfId="10391"/>
    <cellStyle name="Обычный 3 10 7 6 3" xfId="10392"/>
    <cellStyle name="Обычный 3 10 7 7" xfId="10393"/>
    <cellStyle name="Обычный 3 10 7 7 2" xfId="10394"/>
    <cellStyle name="Обычный 3 10 7 8" xfId="10395"/>
    <cellStyle name="Обычный 3 10 8" xfId="10396"/>
    <cellStyle name="Обычный 3 10 8 2" xfId="10397"/>
    <cellStyle name="Обычный 3 10 8 2 2" xfId="10398"/>
    <cellStyle name="Обычный 3 10 8 2 2 2" xfId="10399"/>
    <cellStyle name="Обычный 3 10 8 2 2 2 2" xfId="10400"/>
    <cellStyle name="Обычный 3 10 8 2 2 2 2 2" xfId="10401"/>
    <cellStyle name="Обычный 3 10 8 2 2 2 2 2 2" xfId="10402"/>
    <cellStyle name="Обычный 3 10 8 2 2 2 2 3" xfId="10403"/>
    <cellStyle name="Обычный 3 10 8 2 2 2 3" xfId="10404"/>
    <cellStyle name="Обычный 3 10 8 2 2 2 3 2" xfId="10405"/>
    <cellStyle name="Обычный 3 10 8 2 2 2 4" xfId="10406"/>
    <cellStyle name="Обычный 3 10 8 2 2 3" xfId="10407"/>
    <cellStyle name="Обычный 3 10 8 2 2 3 2" xfId="10408"/>
    <cellStyle name="Обычный 3 10 8 2 2 3 2 2" xfId="10409"/>
    <cellStyle name="Обычный 3 10 8 2 2 3 3" xfId="10410"/>
    <cellStyle name="Обычный 3 10 8 2 2 4" xfId="10411"/>
    <cellStyle name="Обычный 3 10 8 2 2 4 2" xfId="10412"/>
    <cellStyle name="Обычный 3 10 8 2 2 5" xfId="10413"/>
    <cellStyle name="Обычный 3 10 8 2 3" xfId="10414"/>
    <cellStyle name="Обычный 3 10 8 2 3 2" xfId="10415"/>
    <cellStyle name="Обычный 3 10 8 2 3 2 2" xfId="10416"/>
    <cellStyle name="Обычный 3 10 8 2 3 2 2 2" xfId="10417"/>
    <cellStyle name="Обычный 3 10 8 2 3 2 2 2 2" xfId="10418"/>
    <cellStyle name="Обычный 3 10 8 2 3 2 2 3" xfId="10419"/>
    <cellStyle name="Обычный 3 10 8 2 3 2 3" xfId="10420"/>
    <cellStyle name="Обычный 3 10 8 2 3 2 3 2" xfId="10421"/>
    <cellStyle name="Обычный 3 10 8 2 3 2 4" xfId="10422"/>
    <cellStyle name="Обычный 3 10 8 2 3 3" xfId="10423"/>
    <cellStyle name="Обычный 3 10 8 2 3 3 2" xfId="10424"/>
    <cellStyle name="Обычный 3 10 8 2 3 3 2 2" xfId="10425"/>
    <cellStyle name="Обычный 3 10 8 2 3 3 3" xfId="10426"/>
    <cellStyle name="Обычный 3 10 8 2 3 4" xfId="10427"/>
    <cellStyle name="Обычный 3 10 8 2 3 4 2" xfId="10428"/>
    <cellStyle name="Обычный 3 10 8 2 3 5" xfId="10429"/>
    <cellStyle name="Обычный 3 10 8 2 4" xfId="10430"/>
    <cellStyle name="Обычный 3 10 8 2 4 2" xfId="10431"/>
    <cellStyle name="Обычный 3 10 8 2 4 2 2" xfId="10432"/>
    <cellStyle name="Обычный 3 10 8 2 4 2 2 2" xfId="10433"/>
    <cellStyle name="Обычный 3 10 8 2 4 2 3" xfId="10434"/>
    <cellStyle name="Обычный 3 10 8 2 4 3" xfId="10435"/>
    <cellStyle name="Обычный 3 10 8 2 4 3 2" xfId="10436"/>
    <cellStyle name="Обычный 3 10 8 2 4 4" xfId="10437"/>
    <cellStyle name="Обычный 3 10 8 2 5" xfId="10438"/>
    <cellStyle name="Обычный 3 10 8 2 5 2" xfId="10439"/>
    <cellStyle name="Обычный 3 10 8 2 5 2 2" xfId="10440"/>
    <cellStyle name="Обычный 3 10 8 2 5 3" xfId="10441"/>
    <cellStyle name="Обычный 3 10 8 2 6" xfId="10442"/>
    <cellStyle name="Обычный 3 10 8 2 6 2" xfId="10443"/>
    <cellStyle name="Обычный 3 10 8 2 7" xfId="10444"/>
    <cellStyle name="Обычный 3 10 8 3" xfId="10445"/>
    <cellStyle name="Обычный 3 10 8 3 2" xfId="10446"/>
    <cellStyle name="Обычный 3 10 8 3 2 2" xfId="10447"/>
    <cellStyle name="Обычный 3 10 8 3 2 2 2" xfId="10448"/>
    <cellStyle name="Обычный 3 10 8 3 2 2 2 2" xfId="10449"/>
    <cellStyle name="Обычный 3 10 8 3 2 2 3" xfId="10450"/>
    <cellStyle name="Обычный 3 10 8 3 2 3" xfId="10451"/>
    <cellStyle name="Обычный 3 10 8 3 2 3 2" xfId="10452"/>
    <cellStyle name="Обычный 3 10 8 3 2 4" xfId="10453"/>
    <cellStyle name="Обычный 3 10 8 3 3" xfId="10454"/>
    <cellStyle name="Обычный 3 10 8 3 3 2" xfId="10455"/>
    <cellStyle name="Обычный 3 10 8 3 3 2 2" xfId="10456"/>
    <cellStyle name="Обычный 3 10 8 3 3 3" xfId="10457"/>
    <cellStyle name="Обычный 3 10 8 3 4" xfId="10458"/>
    <cellStyle name="Обычный 3 10 8 3 4 2" xfId="10459"/>
    <cellStyle name="Обычный 3 10 8 3 5" xfId="10460"/>
    <cellStyle name="Обычный 3 10 8 4" xfId="10461"/>
    <cellStyle name="Обычный 3 10 8 4 2" xfId="10462"/>
    <cellStyle name="Обычный 3 10 8 4 2 2" xfId="10463"/>
    <cellStyle name="Обычный 3 10 8 4 2 2 2" xfId="10464"/>
    <cellStyle name="Обычный 3 10 8 4 2 2 2 2" xfId="10465"/>
    <cellStyle name="Обычный 3 10 8 4 2 2 3" xfId="10466"/>
    <cellStyle name="Обычный 3 10 8 4 2 3" xfId="10467"/>
    <cellStyle name="Обычный 3 10 8 4 2 3 2" xfId="10468"/>
    <cellStyle name="Обычный 3 10 8 4 2 4" xfId="10469"/>
    <cellStyle name="Обычный 3 10 8 4 3" xfId="10470"/>
    <cellStyle name="Обычный 3 10 8 4 3 2" xfId="10471"/>
    <cellStyle name="Обычный 3 10 8 4 3 2 2" xfId="10472"/>
    <cellStyle name="Обычный 3 10 8 4 3 3" xfId="10473"/>
    <cellStyle name="Обычный 3 10 8 4 4" xfId="10474"/>
    <cellStyle name="Обычный 3 10 8 4 4 2" xfId="10475"/>
    <cellStyle name="Обычный 3 10 8 4 5" xfId="10476"/>
    <cellStyle name="Обычный 3 10 8 5" xfId="10477"/>
    <cellStyle name="Обычный 3 10 8 5 2" xfId="10478"/>
    <cellStyle name="Обычный 3 10 8 5 2 2" xfId="10479"/>
    <cellStyle name="Обычный 3 10 8 5 2 2 2" xfId="10480"/>
    <cellStyle name="Обычный 3 10 8 5 2 3" xfId="10481"/>
    <cellStyle name="Обычный 3 10 8 5 3" xfId="10482"/>
    <cellStyle name="Обычный 3 10 8 5 3 2" xfId="10483"/>
    <cellStyle name="Обычный 3 10 8 5 4" xfId="10484"/>
    <cellStyle name="Обычный 3 10 8 6" xfId="10485"/>
    <cellStyle name="Обычный 3 10 8 6 2" xfId="10486"/>
    <cellStyle name="Обычный 3 10 8 6 2 2" xfId="10487"/>
    <cellStyle name="Обычный 3 10 8 6 3" xfId="10488"/>
    <cellStyle name="Обычный 3 10 8 7" xfId="10489"/>
    <cellStyle name="Обычный 3 10 8 7 2" xfId="10490"/>
    <cellStyle name="Обычный 3 10 8 8" xfId="10491"/>
    <cellStyle name="Обычный 3 10 9" xfId="10492"/>
    <cellStyle name="Обычный 3 10 9 2" xfId="10493"/>
    <cellStyle name="Обычный 3 10 9 2 2" xfId="10494"/>
    <cellStyle name="Обычный 3 10 9 2 2 2" xfId="10495"/>
    <cellStyle name="Обычный 3 10 9 2 2 2 2" xfId="10496"/>
    <cellStyle name="Обычный 3 10 9 2 2 2 2 2" xfId="10497"/>
    <cellStyle name="Обычный 3 10 9 2 2 2 2 2 2" xfId="10498"/>
    <cellStyle name="Обычный 3 10 9 2 2 2 2 3" xfId="10499"/>
    <cellStyle name="Обычный 3 10 9 2 2 2 3" xfId="10500"/>
    <cellStyle name="Обычный 3 10 9 2 2 2 3 2" xfId="10501"/>
    <cellStyle name="Обычный 3 10 9 2 2 2 4" xfId="10502"/>
    <cellStyle name="Обычный 3 10 9 2 2 3" xfId="10503"/>
    <cellStyle name="Обычный 3 10 9 2 2 3 2" xfId="10504"/>
    <cellStyle name="Обычный 3 10 9 2 2 3 2 2" xfId="10505"/>
    <cellStyle name="Обычный 3 10 9 2 2 3 3" xfId="10506"/>
    <cellStyle name="Обычный 3 10 9 2 2 4" xfId="10507"/>
    <cellStyle name="Обычный 3 10 9 2 2 4 2" xfId="10508"/>
    <cellStyle name="Обычный 3 10 9 2 2 5" xfId="10509"/>
    <cellStyle name="Обычный 3 10 9 2 3" xfId="10510"/>
    <cellStyle name="Обычный 3 10 9 2 3 2" xfId="10511"/>
    <cellStyle name="Обычный 3 10 9 2 3 2 2" xfId="10512"/>
    <cellStyle name="Обычный 3 10 9 2 3 2 2 2" xfId="10513"/>
    <cellStyle name="Обычный 3 10 9 2 3 2 2 2 2" xfId="10514"/>
    <cellStyle name="Обычный 3 10 9 2 3 2 2 3" xfId="10515"/>
    <cellStyle name="Обычный 3 10 9 2 3 2 3" xfId="10516"/>
    <cellStyle name="Обычный 3 10 9 2 3 2 3 2" xfId="10517"/>
    <cellStyle name="Обычный 3 10 9 2 3 2 4" xfId="10518"/>
    <cellStyle name="Обычный 3 10 9 2 3 3" xfId="10519"/>
    <cellStyle name="Обычный 3 10 9 2 3 3 2" xfId="10520"/>
    <cellStyle name="Обычный 3 10 9 2 3 3 2 2" xfId="10521"/>
    <cellStyle name="Обычный 3 10 9 2 3 3 3" xfId="10522"/>
    <cellStyle name="Обычный 3 10 9 2 3 4" xfId="10523"/>
    <cellStyle name="Обычный 3 10 9 2 3 4 2" xfId="10524"/>
    <cellStyle name="Обычный 3 10 9 2 3 5" xfId="10525"/>
    <cellStyle name="Обычный 3 10 9 2 4" xfId="10526"/>
    <cellStyle name="Обычный 3 10 9 2 4 2" xfId="10527"/>
    <cellStyle name="Обычный 3 10 9 2 4 2 2" xfId="10528"/>
    <cellStyle name="Обычный 3 10 9 2 4 2 2 2" xfId="10529"/>
    <cellStyle name="Обычный 3 10 9 2 4 2 3" xfId="10530"/>
    <cellStyle name="Обычный 3 10 9 2 4 3" xfId="10531"/>
    <cellStyle name="Обычный 3 10 9 2 4 3 2" xfId="10532"/>
    <cellStyle name="Обычный 3 10 9 2 4 4" xfId="10533"/>
    <cellStyle name="Обычный 3 10 9 2 5" xfId="10534"/>
    <cellStyle name="Обычный 3 10 9 2 5 2" xfId="10535"/>
    <cellStyle name="Обычный 3 10 9 2 5 2 2" xfId="10536"/>
    <cellStyle name="Обычный 3 10 9 2 5 3" xfId="10537"/>
    <cellStyle name="Обычный 3 10 9 2 6" xfId="10538"/>
    <cellStyle name="Обычный 3 10 9 2 6 2" xfId="10539"/>
    <cellStyle name="Обычный 3 10 9 2 7" xfId="10540"/>
    <cellStyle name="Обычный 3 10 9 3" xfId="10541"/>
    <cellStyle name="Обычный 3 10 9 3 2" xfId="10542"/>
    <cellStyle name="Обычный 3 10 9 3 2 2" xfId="10543"/>
    <cellStyle name="Обычный 3 10 9 3 2 2 2" xfId="10544"/>
    <cellStyle name="Обычный 3 10 9 3 2 2 2 2" xfId="10545"/>
    <cellStyle name="Обычный 3 10 9 3 2 2 3" xfId="10546"/>
    <cellStyle name="Обычный 3 10 9 3 2 3" xfId="10547"/>
    <cellStyle name="Обычный 3 10 9 3 2 3 2" xfId="10548"/>
    <cellStyle name="Обычный 3 10 9 3 2 4" xfId="10549"/>
    <cellStyle name="Обычный 3 10 9 3 3" xfId="10550"/>
    <cellStyle name="Обычный 3 10 9 3 3 2" xfId="10551"/>
    <cellStyle name="Обычный 3 10 9 3 3 2 2" xfId="10552"/>
    <cellStyle name="Обычный 3 10 9 3 3 3" xfId="10553"/>
    <cellStyle name="Обычный 3 10 9 3 4" xfId="10554"/>
    <cellStyle name="Обычный 3 10 9 3 4 2" xfId="10555"/>
    <cellStyle name="Обычный 3 10 9 3 5" xfId="10556"/>
    <cellStyle name="Обычный 3 10 9 4" xfId="10557"/>
    <cellStyle name="Обычный 3 10 9 4 2" xfId="10558"/>
    <cellStyle name="Обычный 3 10 9 4 2 2" xfId="10559"/>
    <cellStyle name="Обычный 3 10 9 4 2 2 2" xfId="10560"/>
    <cellStyle name="Обычный 3 10 9 4 2 2 2 2" xfId="10561"/>
    <cellStyle name="Обычный 3 10 9 4 2 2 3" xfId="10562"/>
    <cellStyle name="Обычный 3 10 9 4 2 3" xfId="10563"/>
    <cellStyle name="Обычный 3 10 9 4 2 3 2" xfId="10564"/>
    <cellStyle name="Обычный 3 10 9 4 2 4" xfId="10565"/>
    <cellStyle name="Обычный 3 10 9 4 3" xfId="10566"/>
    <cellStyle name="Обычный 3 10 9 4 3 2" xfId="10567"/>
    <cellStyle name="Обычный 3 10 9 4 3 2 2" xfId="10568"/>
    <cellStyle name="Обычный 3 10 9 4 3 3" xfId="10569"/>
    <cellStyle name="Обычный 3 10 9 4 4" xfId="10570"/>
    <cellStyle name="Обычный 3 10 9 4 4 2" xfId="10571"/>
    <cellStyle name="Обычный 3 10 9 4 5" xfId="10572"/>
    <cellStyle name="Обычный 3 10 9 5" xfId="10573"/>
    <cellStyle name="Обычный 3 10 9 5 2" xfId="10574"/>
    <cellStyle name="Обычный 3 10 9 5 2 2" xfId="10575"/>
    <cellStyle name="Обычный 3 10 9 5 2 2 2" xfId="10576"/>
    <cellStyle name="Обычный 3 10 9 5 2 3" xfId="10577"/>
    <cellStyle name="Обычный 3 10 9 5 3" xfId="10578"/>
    <cellStyle name="Обычный 3 10 9 5 3 2" xfId="10579"/>
    <cellStyle name="Обычный 3 10 9 5 4" xfId="10580"/>
    <cellStyle name="Обычный 3 10 9 6" xfId="10581"/>
    <cellStyle name="Обычный 3 10 9 6 2" xfId="10582"/>
    <cellStyle name="Обычный 3 10 9 6 2 2" xfId="10583"/>
    <cellStyle name="Обычный 3 10 9 6 3" xfId="10584"/>
    <cellStyle name="Обычный 3 10 9 7" xfId="10585"/>
    <cellStyle name="Обычный 3 10 9 7 2" xfId="10586"/>
    <cellStyle name="Обычный 3 10 9 8" xfId="10587"/>
    <cellStyle name="Обычный 3 11" xfId="10588"/>
    <cellStyle name="Обычный 3 11 10" xfId="10589"/>
    <cellStyle name="Обычный 3 11 10 2" xfId="10590"/>
    <cellStyle name="Обычный 3 11 10 2 2" xfId="10591"/>
    <cellStyle name="Обычный 3 11 10 2 2 2" xfId="10592"/>
    <cellStyle name="Обычный 3 11 10 2 2 2 2" xfId="10593"/>
    <cellStyle name="Обычный 3 11 10 2 2 2 2 2" xfId="10594"/>
    <cellStyle name="Обычный 3 11 10 2 2 2 2 2 2" xfId="10595"/>
    <cellStyle name="Обычный 3 11 10 2 2 2 2 3" xfId="10596"/>
    <cellStyle name="Обычный 3 11 10 2 2 2 3" xfId="10597"/>
    <cellStyle name="Обычный 3 11 10 2 2 2 3 2" xfId="10598"/>
    <cellStyle name="Обычный 3 11 10 2 2 2 4" xfId="10599"/>
    <cellStyle name="Обычный 3 11 10 2 2 3" xfId="10600"/>
    <cellStyle name="Обычный 3 11 10 2 2 3 2" xfId="10601"/>
    <cellStyle name="Обычный 3 11 10 2 2 3 2 2" xfId="10602"/>
    <cellStyle name="Обычный 3 11 10 2 2 3 3" xfId="10603"/>
    <cellStyle name="Обычный 3 11 10 2 2 4" xfId="10604"/>
    <cellStyle name="Обычный 3 11 10 2 2 4 2" xfId="10605"/>
    <cellStyle name="Обычный 3 11 10 2 2 5" xfId="10606"/>
    <cellStyle name="Обычный 3 11 10 2 3" xfId="10607"/>
    <cellStyle name="Обычный 3 11 10 2 3 2" xfId="10608"/>
    <cellStyle name="Обычный 3 11 10 2 3 2 2" xfId="10609"/>
    <cellStyle name="Обычный 3 11 10 2 3 2 2 2" xfId="10610"/>
    <cellStyle name="Обычный 3 11 10 2 3 2 2 2 2" xfId="10611"/>
    <cellStyle name="Обычный 3 11 10 2 3 2 2 3" xfId="10612"/>
    <cellStyle name="Обычный 3 11 10 2 3 2 3" xfId="10613"/>
    <cellStyle name="Обычный 3 11 10 2 3 2 3 2" xfId="10614"/>
    <cellStyle name="Обычный 3 11 10 2 3 2 4" xfId="10615"/>
    <cellStyle name="Обычный 3 11 10 2 3 3" xfId="10616"/>
    <cellStyle name="Обычный 3 11 10 2 3 3 2" xfId="10617"/>
    <cellStyle name="Обычный 3 11 10 2 3 3 2 2" xfId="10618"/>
    <cellStyle name="Обычный 3 11 10 2 3 3 3" xfId="10619"/>
    <cellStyle name="Обычный 3 11 10 2 3 4" xfId="10620"/>
    <cellStyle name="Обычный 3 11 10 2 3 4 2" xfId="10621"/>
    <cellStyle name="Обычный 3 11 10 2 3 5" xfId="10622"/>
    <cellStyle name="Обычный 3 11 10 2 4" xfId="10623"/>
    <cellStyle name="Обычный 3 11 10 2 4 2" xfId="10624"/>
    <cellStyle name="Обычный 3 11 10 2 4 2 2" xfId="10625"/>
    <cellStyle name="Обычный 3 11 10 2 4 2 2 2" xfId="10626"/>
    <cellStyle name="Обычный 3 11 10 2 4 2 3" xfId="10627"/>
    <cellStyle name="Обычный 3 11 10 2 4 3" xfId="10628"/>
    <cellStyle name="Обычный 3 11 10 2 4 3 2" xfId="10629"/>
    <cellStyle name="Обычный 3 11 10 2 4 4" xfId="10630"/>
    <cellStyle name="Обычный 3 11 10 2 5" xfId="10631"/>
    <cellStyle name="Обычный 3 11 10 2 5 2" xfId="10632"/>
    <cellStyle name="Обычный 3 11 10 2 5 2 2" xfId="10633"/>
    <cellStyle name="Обычный 3 11 10 2 5 3" xfId="10634"/>
    <cellStyle name="Обычный 3 11 10 2 6" xfId="10635"/>
    <cellStyle name="Обычный 3 11 10 2 6 2" xfId="10636"/>
    <cellStyle name="Обычный 3 11 10 2 7" xfId="10637"/>
    <cellStyle name="Обычный 3 11 10 3" xfId="10638"/>
    <cellStyle name="Обычный 3 11 10 3 2" xfId="10639"/>
    <cellStyle name="Обычный 3 11 10 3 2 2" xfId="10640"/>
    <cellStyle name="Обычный 3 11 10 3 2 2 2" xfId="10641"/>
    <cellStyle name="Обычный 3 11 10 3 2 2 2 2" xfId="10642"/>
    <cellStyle name="Обычный 3 11 10 3 2 2 3" xfId="10643"/>
    <cellStyle name="Обычный 3 11 10 3 2 3" xfId="10644"/>
    <cellStyle name="Обычный 3 11 10 3 2 3 2" xfId="10645"/>
    <cellStyle name="Обычный 3 11 10 3 2 4" xfId="10646"/>
    <cellStyle name="Обычный 3 11 10 3 3" xfId="10647"/>
    <cellStyle name="Обычный 3 11 10 3 3 2" xfId="10648"/>
    <cellStyle name="Обычный 3 11 10 3 3 2 2" xfId="10649"/>
    <cellStyle name="Обычный 3 11 10 3 3 3" xfId="10650"/>
    <cellStyle name="Обычный 3 11 10 3 4" xfId="10651"/>
    <cellStyle name="Обычный 3 11 10 3 4 2" xfId="10652"/>
    <cellStyle name="Обычный 3 11 10 3 5" xfId="10653"/>
    <cellStyle name="Обычный 3 11 10 4" xfId="10654"/>
    <cellStyle name="Обычный 3 11 10 4 2" xfId="10655"/>
    <cellStyle name="Обычный 3 11 10 4 2 2" xfId="10656"/>
    <cellStyle name="Обычный 3 11 10 4 2 2 2" xfId="10657"/>
    <cellStyle name="Обычный 3 11 10 4 2 2 2 2" xfId="10658"/>
    <cellStyle name="Обычный 3 11 10 4 2 2 3" xfId="10659"/>
    <cellStyle name="Обычный 3 11 10 4 2 3" xfId="10660"/>
    <cellStyle name="Обычный 3 11 10 4 2 3 2" xfId="10661"/>
    <cellStyle name="Обычный 3 11 10 4 2 4" xfId="10662"/>
    <cellStyle name="Обычный 3 11 10 4 3" xfId="10663"/>
    <cellStyle name="Обычный 3 11 10 4 3 2" xfId="10664"/>
    <cellStyle name="Обычный 3 11 10 4 3 2 2" xfId="10665"/>
    <cellStyle name="Обычный 3 11 10 4 3 3" xfId="10666"/>
    <cellStyle name="Обычный 3 11 10 4 4" xfId="10667"/>
    <cellStyle name="Обычный 3 11 10 4 4 2" xfId="10668"/>
    <cellStyle name="Обычный 3 11 10 4 5" xfId="10669"/>
    <cellStyle name="Обычный 3 11 10 5" xfId="10670"/>
    <cellStyle name="Обычный 3 11 10 5 2" xfId="10671"/>
    <cellStyle name="Обычный 3 11 10 5 2 2" xfId="10672"/>
    <cellStyle name="Обычный 3 11 10 5 2 2 2" xfId="10673"/>
    <cellStyle name="Обычный 3 11 10 5 2 3" xfId="10674"/>
    <cellStyle name="Обычный 3 11 10 5 3" xfId="10675"/>
    <cellStyle name="Обычный 3 11 10 5 3 2" xfId="10676"/>
    <cellStyle name="Обычный 3 11 10 5 4" xfId="10677"/>
    <cellStyle name="Обычный 3 11 10 6" xfId="10678"/>
    <cellStyle name="Обычный 3 11 10 6 2" xfId="10679"/>
    <cellStyle name="Обычный 3 11 10 6 2 2" xfId="10680"/>
    <cellStyle name="Обычный 3 11 10 6 3" xfId="10681"/>
    <cellStyle name="Обычный 3 11 10 7" xfId="10682"/>
    <cellStyle name="Обычный 3 11 10 7 2" xfId="10683"/>
    <cellStyle name="Обычный 3 11 10 8" xfId="10684"/>
    <cellStyle name="Обычный 3 11 11" xfId="10685"/>
    <cellStyle name="Обычный 3 11 11 2" xfId="10686"/>
    <cellStyle name="Обычный 3 11 11 2 2" xfId="10687"/>
    <cellStyle name="Обычный 3 11 11 2 2 2" xfId="10688"/>
    <cellStyle name="Обычный 3 11 11 2 2 2 2" xfId="10689"/>
    <cellStyle name="Обычный 3 11 11 2 2 2 2 2" xfId="10690"/>
    <cellStyle name="Обычный 3 11 11 2 2 2 2 2 2" xfId="10691"/>
    <cellStyle name="Обычный 3 11 11 2 2 2 2 3" xfId="10692"/>
    <cellStyle name="Обычный 3 11 11 2 2 2 3" xfId="10693"/>
    <cellStyle name="Обычный 3 11 11 2 2 2 3 2" xfId="10694"/>
    <cellStyle name="Обычный 3 11 11 2 2 2 4" xfId="10695"/>
    <cellStyle name="Обычный 3 11 11 2 2 3" xfId="10696"/>
    <cellStyle name="Обычный 3 11 11 2 2 3 2" xfId="10697"/>
    <cellStyle name="Обычный 3 11 11 2 2 3 2 2" xfId="10698"/>
    <cellStyle name="Обычный 3 11 11 2 2 3 3" xfId="10699"/>
    <cellStyle name="Обычный 3 11 11 2 2 4" xfId="10700"/>
    <cellStyle name="Обычный 3 11 11 2 2 4 2" xfId="10701"/>
    <cellStyle name="Обычный 3 11 11 2 2 5" xfId="10702"/>
    <cellStyle name="Обычный 3 11 11 2 3" xfId="10703"/>
    <cellStyle name="Обычный 3 11 11 2 3 2" xfId="10704"/>
    <cellStyle name="Обычный 3 11 11 2 3 2 2" xfId="10705"/>
    <cellStyle name="Обычный 3 11 11 2 3 2 2 2" xfId="10706"/>
    <cellStyle name="Обычный 3 11 11 2 3 2 2 2 2" xfId="10707"/>
    <cellStyle name="Обычный 3 11 11 2 3 2 2 3" xfId="10708"/>
    <cellStyle name="Обычный 3 11 11 2 3 2 3" xfId="10709"/>
    <cellStyle name="Обычный 3 11 11 2 3 2 3 2" xfId="10710"/>
    <cellStyle name="Обычный 3 11 11 2 3 2 4" xfId="10711"/>
    <cellStyle name="Обычный 3 11 11 2 3 3" xfId="10712"/>
    <cellStyle name="Обычный 3 11 11 2 3 3 2" xfId="10713"/>
    <cellStyle name="Обычный 3 11 11 2 3 3 2 2" xfId="10714"/>
    <cellStyle name="Обычный 3 11 11 2 3 3 3" xfId="10715"/>
    <cellStyle name="Обычный 3 11 11 2 3 4" xfId="10716"/>
    <cellStyle name="Обычный 3 11 11 2 3 4 2" xfId="10717"/>
    <cellStyle name="Обычный 3 11 11 2 3 5" xfId="10718"/>
    <cellStyle name="Обычный 3 11 11 2 4" xfId="10719"/>
    <cellStyle name="Обычный 3 11 11 2 4 2" xfId="10720"/>
    <cellStyle name="Обычный 3 11 11 2 4 2 2" xfId="10721"/>
    <cellStyle name="Обычный 3 11 11 2 4 2 2 2" xfId="10722"/>
    <cellStyle name="Обычный 3 11 11 2 4 2 3" xfId="10723"/>
    <cellStyle name="Обычный 3 11 11 2 4 3" xfId="10724"/>
    <cellStyle name="Обычный 3 11 11 2 4 3 2" xfId="10725"/>
    <cellStyle name="Обычный 3 11 11 2 4 4" xfId="10726"/>
    <cellStyle name="Обычный 3 11 11 2 5" xfId="10727"/>
    <cellStyle name="Обычный 3 11 11 2 5 2" xfId="10728"/>
    <cellStyle name="Обычный 3 11 11 2 5 2 2" xfId="10729"/>
    <cellStyle name="Обычный 3 11 11 2 5 3" xfId="10730"/>
    <cellStyle name="Обычный 3 11 11 2 6" xfId="10731"/>
    <cellStyle name="Обычный 3 11 11 2 6 2" xfId="10732"/>
    <cellStyle name="Обычный 3 11 11 2 7" xfId="10733"/>
    <cellStyle name="Обычный 3 11 11 3" xfId="10734"/>
    <cellStyle name="Обычный 3 11 11 3 2" xfId="10735"/>
    <cellStyle name="Обычный 3 11 11 3 2 2" xfId="10736"/>
    <cellStyle name="Обычный 3 11 11 3 2 2 2" xfId="10737"/>
    <cellStyle name="Обычный 3 11 11 3 2 2 2 2" xfId="10738"/>
    <cellStyle name="Обычный 3 11 11 3 2 2 3" xfId="10739"/>
    <cellStyle name="Обычный 3 11 11 3 2 3" xfId="10740"/>
    <cellStyle name="Обычный 3 11 11 3 2 3 2" xfId="10741"/>
    <cellStyle name="Обычный 3 11 11 3 2 4" xfId="10742"/>
    <cellStyle name="Обычный 3 11 11 3 3" xfId="10743"/>
    <cellStyle name="Обычный 3 11 11 3 3 2" xfId="10744"/>
    <cellStyle name="Обычный 3 11 11 3 3 2 2" xfId="10745"/>
    <cellStyle name="Обычный 3 11 11 3 3 3" xfId="10746"/>
    <cellStyle name="Обычный 3 11 11 3 4" xfId="10747"/>
    <cellStyle name="Обычный 3 11 11 3 4 2" xfId="10748"/>
    <cellStyle name="Обычный 3 11 11 3 5" xfId="10749"/>
    <cellStyle name="Обычный 3 11 11 4" xfId="10750"/>
    <cellStyle name="Обычный 3 11 11 4 2" xfId="10751"/>
    <cellStyle name="Обычный 3 11 11 4 2 2" xfId="10752"/>
    <cellStyle name="Обычный 3 11 11 4 2 2 2" xfId="10753"/>
    <cellStyle name="Обычный 3 11 11 4 2 2 2 2" xfId="10754"/>
    <cellStyle name="Обычный 3 11 11 4 2 2 3" xfId="10755"/>
    <cellStyle name="Обычный 3 11 11 4 2 3" xfId="10756"/>
    <cellStyle name="Обычный 3 11 11 4 2 3 2" xfId="10757"/>
    <cellStyle name="Обычный 3 11 11 4 2 4" xfId="10758"/>
    <cellStyle name="Обычный 3 11 11 4 3" xfId="10759"/>
    <cellStyle name="Обычный 3 11 11 4 3 2" xfId="10760"/>
    <cellStyle name="Обычный 3 11 11 4 3 2 2" xfId="10761"/>
    <cellStyle name="Обычный 3 11 11 4 3 3" xfId="10762"/>
    <cellStyle name="Обычный 3 11 11 4 4" xfId="10763"/>
    <cellStyle name="Обычный 3 11 11 4 4 2" xfId="10764"/>
    <cellStyle name="Обычный 3 11 11 4 5" xfId="10765"/>
    <cellStyle name="Обычный 3 11 11 5" xfId="10766"/>
    <cellStyle name="Обычный 3 11 11 5 2" xfId="10767"/>
    <cellStyle name="Обычный 3 11 11 5 2 2" xfId="10768"/>
    <cellStyle name="Обычный 3 11 11 5 2 2 2" xfId="10769"/>
    <cellStyle name="Обычный 3 11 11 5 2 3" xfId="10770"/>
    <cellStyle name="Обычный 3 11 11 5 3" xfId="10771"/>
    <cellStyle name="Обычный 3 11 11 5 3 2" xfId="10772"/>
    <cellStyle name="Обычный 3 11 11 5 4" xfId="10773"/>
    <cellStyle name="Обычный 3 11 11 6" xfId="10774"/>
    <cellStyle name="Обычный 3 11 11 6 2" xfId="10775"/>
    <cellStyle name="Обычный 3 11 11 6 2 2" xfId="10776"/>
    <cellStyle name="Обычный 3 11 11 6 3" xfId="10777"/>
    <cellStyle name="Обычный 3 11 11 7" xfId="10778"/>
    <cellStyle name="Обычный 3 11 11 7 2" xfId="10779"/>
    <cellStyle name="Обычный 3 11 11 8" xfId="10780"/>
    <cellStyle name="Обычный 3 11 12" xfId="10781"/>
    <cellStyle name="Обычный 3 11 12 2" xfId="10782"/>
    <cellStyle name="Обычный 3 11 12 2 2" xfId="10783"/>
    <cellStyle name="Обычный 3 11 12 2 2 2" xfId="10784"/>
    <cellStyle name="Обычный 3 11 12 2 2 2 2" xfId="10785"/>
    <cellStyle name="Обычный 3 11 12 2 2 2 2 2" xfId="10786"/>
    <cellStyle name="Обычный 3 11 12 2 2 2 2 2 2" xfId="10787"/>
    <cellStyle name="Обычный 3 11 12 2 2 2 2 3" xfId="10788"/>
    <cellStyle name="Обычный 3 11 12 2 2 2 3" xfId="10789"/>
    <cellStyle name="Обычный 3 11 12 2 2 2 3 2" xfId="10790"/>
    <cellStyle name="Обычный 3 11 12 2 2 2 4" xfId="10791"/>
    <cellStyle name="Обычный 3 11 12 2 2 3" xfId="10792"/>
    <cellStyle name="Обычный 3 11 12 2 2 3 2" xfId="10793"/>
    <cellStyle name="Обычный 3 11 12 2 2 3 2 2" xfId="10794"/>
    <cellStyle name="Обычный 3 11 12 2 2 3 3" xfId="10795"/>
    <cellStyle name="Обычный 3 11 12 2 2 4" xfId="10796"/>
    <cellStyle name="Обычный 3 11 12 2 2 4 2" xfId="10797"/>
    <cellStyle name="Обычный 3 11 12 2 2 5" xfId="10798"/>
    <cellStyle name="Обычный 3 11 12 2 3" xfId="10799"/>
    <cellStyle name="Обычный 3 11 12 2 3 2" xfId="10800"/>
    <cellStyle name="Обычный 3 11 12 2 3 2 2" xfId="10801"/>
    <cellStyle name="Обычный 3 11 12 2 3 2 2 2" xfId="10802"/>
    <cellStyle name="Обычный 3 11 12 2 3 2 2 2 2" xfId="10803"/>
    <cellStyle name="Обычный 3 11 12 2 3 2 2 3" xfId="10804"/>
    <cellStyle name="Обычный 3 11 12 2 3 2 3" xfId="10805"/>
    <cellStyle name="Обычный 3 11 12 2 3 2 3 2" xfId="10806"/>
    <cellStyle name="Обычный 3 11 12 2 3 2 4" xfId="10807"/>
    <cellStyle name="Обычный 3 11 12 2 3 3" xfId="10808"/>
    <cellStyle name="Обычный 3 11 12 2 3 3 2" xfId="10809"/>
    <cellStyle name="Обычный 3 11 12 2 3 3 2 2" xfId="10810"/>
    <cellStyle name="Обычный 3 11 12 2 3 3 3" xfId="10811"/>
    <cellStyle name="Обычный 3 11 12 2 3 4" xfId="10812"/>
    <cellStyle name="Обычный 3 11 12 2 3 4 2" xfId="10813"/>
    <cellStyle name="Обычный 3 11 12 2 3 5" xfId="10814"/>
    <cellStyle name="Обычный 3 11 12 2 4" xfId="10815"/>
    <cellStyle name="Обычный 3 11 12 2 4 2" xfId="10816"/>
    <cellStyle name="Обычный 3 11 12 2 4 2 2" xfId="10817"/>
    <cellStyle name="Обычный 3 11 12 2 4 2 2 2" xfId="10818"/>
    <cellStyle name="Обычный 3 11 12 2 4 2 3" xfId="10819"/>
    <cellStyle name="Обычный 3 11 12 2 4 3" xfId="10820"/>
    <cellStyle name="Обычный 3 11 12 2 4 3 2" xfId="10821"/>
    <cellStyle name="Обычный 3 11 12 2 4 4" xfId="10822"/>
    <cellStyle name="Обычный 3 11 12 2 5" xfId="10823"/>
    <cellStyle name="Обычный 3 11 12 2 5 2" xfId="10824"/>
    <cellStyle name="Обычный 3 11 12 2 5 2 2" xfId="10825"/>
    <cellStyle name="Обычный 3 11 12 2 5 3" xfId="10826"/>
    <cellStyle name="Обычный 3 11 12 2 6" xfId="10827"/>
    <cellStyle name="Обычный 3 11 12 2 6 2" xfId="10828"/>
    <cellStyle name="Обычный 3 11 12 2 7" xfId="10829"/>
    <cellStyle name="Обычный 3 11 12 3" xfId="10830"/>
    <cellStyle name="Обычный 3 11 12 3 2" xfId="10831"/>
    <cellStyle name="Обычный 3 11 12 3 2 2" xfId="10832"/>
    <cellStyle name="Обычный 3 11 12 3 2 2 2" xfId="10833"/>
    <cellStyle name="Обычный 3 11 12 3 2 2 2 2" xfId="10834"/>
    <cellStyle name="Обычный 3 11 12 3 2 2 3" xfId="10835"/>
    <cellStyle name="Обычный 3 11 12 3 2 3" xfId="10836"/>
    <cellStyle name="Обычный 3 11 12 3 2 3 2" xfId="10837"/>
    <cellStyle name="Обычный 3 11 12 3 2 4" xfId="10838"/>
    <cellStyle name="Обычный 3 11 12 3 3" xfId="10839"/>
    <cellStyle name="Обычный 3 11 12 3 3 2" xfId="10840"/>
    <cellStyle name="Обычный 3 11 12 3 3 2 2" xfId="10841"/>
    <cellStyle name="Обычный 3 11 12 3 3 3" xfId="10842"/>
    <cellStyle name="Обычный 3 11 12 3 4" xfId="10843"/>
    <cellStyle name="Обычный 3 11 12 3 4 2" xfId="10844"/>
    <cellStyle name="Обычный 3 11 12 3 5" xfId="10845"/>
    <cellStyle name="Обычный 3 11 12 4" xfId="10846"/>
    <cellStyle name="Обычный 3 11 12 4 2" xfId="10847"/>
    <cellStyle name="Обычный 3 11 12 4 2 2" xfId="10848"/>
    <cellStyle name="Обычный 3 11 12 4 2 2 2" xfId="10849"/>
    <cellStyle name="Обычный 3 11 12 4 2 2 2 2" xfId="10850"/>
    <cellStyle name="Обычный 3 11 12 4 2 2 3" xfId="10851"/>
    <cellStyle name="Обычный 3 11 12 4 2 3" xfId="10852"/>
    <cellStyle name="Обычный 3 11 12 4 2 3 2" xfId="10853"/>
    <cellStyle name="Обычный 3 11 12 4 2 4" xfId="10854"/>
    <cellStyle name="Обычный 3 11 12 4 3" xfId="10855"/>
    <cellStyle name="Обычный 3 11 12 4 3 2" xfId="10856"/>
    <cellStyle name="Обычный 3 11 12 4 3 2 2" xfId="10857"/>
    <cellStyle name="Обычный 3 11 12 4 3 3" xfId="10858"/>
    <cellStyle name="Обычный 3 11 12 4 4" xfId="10859"/>
    <cellStyle name="Обычный 3 11 12 4 4 2" xfId="10860"/>
    <cellStyle name="Обычный 3 11 12 4 5" xfId="10861"/>
    <cellStyle name="Обычный 3 11 12 5" xfId="10862"/>
    <cellStyle name="Обычный 3 11 12 5 2" xfId="10863"/>
    <cellStyle name="Обычный 3 11 12 5 2 2" xfId="10864"/>
    <cellStyle name="Обычный 3 11 12 5 2 2 2" xfId="10865"/>
    <cellStyle name="Обычный 3 11 12 5 2 3" xfId="10866"/>
    <cellStyle name="Обычный 3 11 12 5 3" xfId="10867"/>
    <cellStyle name="Обычный 3 11 12 5 3 2" xfId="10868"/>
    <cellStyle name="Обычный 3 11 12 5 4" xfId="10869"/>
    <cellStyle name="Обычный 3 11 12 6" xfId="10870"/>
    <cellStyle name="Обычный 3 11 12 6 2" xfId="10871"/>
    <cellStyle name="Обычный 3 11 12 6 2 2" xfId="10872"/>
    <cellStyle name="Обычный 3 11 12 6 3" xfId="10873"/>
    <cellStyle name="Обычный 3 11 12 7" xfId="10874"/>
    <cellStyle name="Обычный 3 11 12 7 2" xfId="10875"/>
    <cellStyle name="Обычный 3 11 12 8" xfId="10876"/>
    <cellStyle name="Обычный 3 11 13" xfId="10877"/>
    <cellStyle name="Обычный 3 11 13 2" xfId="10878"/>
    <cellStyle name="Обычный 3 11 13 2 2" xfId="10879"/>
    <cellStyle name="Обычный 3 11 13 2 2 2" xfId="10880"/>
    <cellStyle name="Обычный 3 11 13 2 2 2 2" xfId="10881"/>
    <cellStyle name="Обычный 3 11 13 2 2 2 2 2" xfId="10882"/>
    <cellStyle name="Обычный 3 11 13 2 2 2 2 2 2" xfId="10883"/>
    <cellStyle name="Обычный 3 11 13 2 2 2 2 3" xfId="10884"/>
    <cellStyle name="Обычный 3 11 13 2 2 2 3" xfId="10885"/>
    <cellStyle name="Обычный 3 11 13 2 2 2 3 2" xfId="10886"/>
    <cellStyle name="Обычный 3 11 13 2 2 2 4" xfId="10887"/>
    <cellStyle name="Обычный 3 11 13 2 2 3" xfId="10888"/>
    <cellStyle name="Обычный 3 11 13 2 2 3 2" xfId="10889"/>
    <cellStyle name="Обычный 3 11 13 2 2 3 2 2" xfId="10890"/>
    <cellStyle name="Обычный 3 11 13 2 2 3 3" xfId="10891"/>
    <cellStyle name="Обычный 3 11 13 2 2 4" xfId="10892"/>
    <cellStyle name="Обычный 3 11 13 2 2 4 2" xfId="10893"/>
    <cellStyle name="Обычный 3 11 13 2 2 5" xfId="10894"/>
    <cellStyle name="Обычный 3 11 13 2 3" xfId="10895"/>
    <cellStyle name="Обычный 3 11 13 2 3 2" xfId="10896"/>
    <cellStyle name="Обычный 3 11 13 2 3 2 2" xfId="10897"/>
    <cellStyle name="Обычный 3 11 13 2 3 2 2 2" xfId="10898"/>
    <cellStyle name="Обычный 3 11 13 2 3 2 2 2 2" xfId="10899"/>
    <cellStyle name="Обычный 3 11 13 2 3 2 2 3" xfId="10900"/>
    <cellStyle name="Обычный 3 11 13 2 3 2 3" xfId="10901"/>
    <cellStyle name="Обычный 3 11 13 2 3 2 3 2" xfId="10902"/>
    <cellStyle name="Обычный 3 11 13 2 3 2 4" xfId="10903"/>
    <cellStyle name="Обычный 3 11 13 2 3 3" xfId="10904"/>
    <cellStyle name="Обычный 3 11 13 2 3 3 2" xfId="10905"/>
    <cellStyle name="Обычный 3 11 13 2 3 3 2 2" xfId="10906"/>
    <cellStyle name="Обычный 3 11 13 2 3 3 3" xfId="10907"/>
    <cellStyle name="Обычный 3 11 13 2 3 4" xfId="10908"/>
    <cellStyle name="Обычный 3 11 13 2 3 4 2" xfId="10909"/>
    <cellStyle name="Обычный 3 11 13 2 3 5" xfId="10910"/>
    <cellStyle name="Обычный 3 11 13 2 4" xfId="10911"/>
    <cellStyle name="Обычный 3 11 13 2 4 2" xfId="10912"/>
    <cellStyle name="Обычный 3 11 13 2 4 2 2" xfId="10913"/>
    <cellStyle name="Обычный 3 11 13 2 4 2 2 2" xfId="10914"/>
    <cellStyle name="Обычный 3 11 13 2 4 2 3" xfId="10915"/>
    <cellStyle name="Обычный 3 11 13 2 4 3" xfId="10916"/>
    <cellStyle name="Обычный 3 11 13 2 4 3 2" xfId="10917"/>
    <cellStyle name="Обычный 3 11 13 2 4 4" xfId="10918"/>
    <cellStyle name="Обычный 3 11 13 2 5" xfId="10919"/>
    <cellStyle name="Обычный 3 11 13 2 5 2" xfId="10920"/>
    <cellStyle name="Обычный 3 11 13 2 5 2 2" xfId="10921"/>
    <cellStyle name="Обычный 3 11 13 2 5 3" xfId="10922"/>
    <cellStyle name="Обычный 3 11 13 2 6" xfId="10923"/>
    <cellStyle name="Обычный 3 11 13 2 6 2" xfId="10924"/>
    <cellStyle name="Обычный 3 11 13 2 7" xfId="10925"/>
    <cellStyle name="Обычный 3 11 13 3" xfId="10926"/>
    <cellStyle name="Обычный 3 11 13 3 2" xfId="10927"/>
    <cellStyle name="Обычный 3 11 13 3 2 2" xfId="10928"/>
    <cellStyle name="Обычный 3 11 13 3 2 2 2" xfId="10929"/>
    <cellStyle name="Обычный 3 11 13 3 2 2 2 2" xfId="10930"/>
    <cellStyle name="Обычный 3 11 13 3 2 2 3" xfId="10931"/>
    <cellStyle name="Обычный 3 11 13 3 2 3" xfId="10932"/>
    <cellStyle name="Обычный 3 11 13 3 2 3 2" xfId="10933"/>
    <cellStyle name="Обычный 3 11 13 3 2 4" xfId="10934"/>
    <cellStyle name="Обычный 3 11 13 3 3" xfId="10935"/>
    <cellStyle name="Обычный 3 11 13 3 3 2" xfId="10936"/>
    <cellStyle name="Обычный 3 11 13 3 3 2 2" xfId="10937"/>
    <cellStyle name="Обычный 3 11 13 3 3 3" xfId="10938"/>
    <cellStyle name="Обычный 3 11 13 3 4" xfId="10939"/>
    <cellStyle name="Обычный 3 11 13 3 4 2" xfId="10940"/>
    <cellStyle name="Обычный 3 11 13 3 5" xfId="10941"/>
    <cellStyle name="Обычный 3 11 13 4" xfId="10942"/>
    <cellStyle name="Обычный 3 11 13 4 2" xfId="10943"/>
    <cellStyle name="Обычный 3 11 13 4 2 2" xfId="10944"/>
    <cellStyle name="Обычный 3 11 13 4 2 2 2" xfId="10945"/>
    <cellStyle name="Обычный 3 11 13 4 2 2 2 2" xfId="10946"/>
    <cellStyle name="Обычный 3 11 13 4 2 2 3" xfId="10947"/>
    <cellStyle name="Обычный 3 11 13 4 2 3" xfId="10948"/>
    <cellStyle name="Обычный 3 11 13 4 2 3 2" xfId="10949"/>
    <cellStyle name="Обычный 3 11 13 4 2 4" xfId="10950"/>
    <cellStyle name="Обычный 3 11 13 4 3" xfId="10951"/>
    <cellStyle name="Обычный 3 11 13 4 3 2" xfId="10952"/>
    <cellStyle name="Обычный 3 11 13 4 3 2 2" xfId="10953"/>
    <cellStyle name="Обычный 3 11 13 4 3 3" xfId="10954"/>
    <cellStyle name="Обычный 3 11 13 4 4" xfId="10955"/>
    <cellStyle name="Обычный 3 11 13 4 4 2" xfId="10956"/>
    <cellStyle name="Обычный 3 11 13 4 5" xfId="10957"/>
    <cellStyle name="Обычный 3 11 13 5" xfId="10958"/>
    <cellStyle name="Обычный 3 11 13 5 2" xfId="10959"/>
    <cellStyle name="Обычный 3 11 13 5 2 2" xfId="10960"/>
    <cellStyle name="Обычный 3 11 13 5 2 2 2" xfId="10961"/>
    <cellStyle name="Обычный 3 11 13 5 2 3" xfId="10962"/>
    <cellStyle name="Обычный 3 11 13 5 3" xfId="10963"/>
    <cellStyle name="Обычный 3 11 13 5 3 2" xfId="10964"/>
    <cellStyle name="Обычный 3 11 13 5 4" xfId="10965"/>
    <cellStyle name="Обычный 3 11 13 6" xfId="10966"/>
    <cellStyle name="Обычный 3 11 13 6 2" xfId="10967"/>
    <cellStyle name="Обычный 3 11 13 6 2 2" xfId="10968"/>
    <cellStyle name="Обычный 3 11 13 6 3" xfId="10969"/>
    <cellStyle name="Обычный 3 11 13 7" xfId="10970"/>
    <cellStyle name="Обычный 3 11 13 7 2" xfId="10971"/>
    <cellStyle name="Обычный 3 11 13 8" xfId="10972"/>
    <cellStyle name="Обычный 3 11 14" xfId="10973"/>
    <cellStyle name="Обычный 3 11 14 2" xfId="10974"/>
    <cellStyle name="Обычный 3 11 14 2 2" xfId="10975"/>
    <cellStyle name="Обычный 3 11 14 2 2 2" xfId="10976"/>
    <cellStyle name="Обычный 3 11 14 2 2 2 2" xfId="10977"/>
    <cellStyle name="Обычный 3 11 14 2 2 2 2 2" xfId="10978"/>
    <cellStyle name="Обычный 3 11 14 2 2 2 2 2 2" xfId="10979"/>
    <cellStyle name="Обычный 3 11 14 2 2 2 2 3" xfId="10980"/>
    <cellStyle name="Обычный 3 11 14 2 2 2 3" xfId="10981"/>
    <cellStyle name="Обычный 3 11 14 2 2 2 3 2" xfId="10982"/>
    <cellStyle name="Обычный 3 11 14 2 2 2 4" xfId="10983"/>
    <cellStyle name="Обычный 3 11 14 2 2 3" xfId="10984"/>
    <cellStyle name="Обычный 3 11 14 2 2 3 2" xfId="10985"/>
    <cellStyle name="Обычный 3 11 14 2 2 3 2 2" xfId="10986"/>
    <cellStyle name="Обычный 3 11 14 2 2 3 3" xfId="10987"/>
    <cellStyle name="Обычный 3 11 14 2 2 4" xfId="10988"/>
    <cellStyle name="Обычный 3 11 14 2 2 4 2" xfId="10989"/>
    <cellStyle name="Обычный 3 11 14 2 2 5" xfId="10990"/>
    <cellStyle name="Обычный 3 11 14 2 3" xfId="10991"/>
    <cellStyle name="Обычный 3 11 14 2 3 2" xfId="10992"/>
    <cellStyle name="Обычный 3 11 14 2 3 2 2" xfId="10993"/>
    <cellStyle name="Обычный 3 11 14 2 3 2 2 2" xfId="10994"/>
    <cellStyle name="Обычный 3 11 14 2 3 2 2 2 2" xfId="10995"/>
    <cellStyle name="Обычный 3 11 14 2 3 2 2 3" xfId="10996"/>
    <cellStyle name="Обычный 3 11 14 2 3 2 3" xfId="10997"/>
    <cellStyle name="Обычный 3 11 14 2 3 2 3 2" xfId="10998"/>
    <cellStyle name="Обычный 3 11 14 2 3 2 4" xfId="10999"/>
    <cellStyle name="Обычный 3 11 14 2 3 3" xfId="11000"/>
    <cellStyle name="Обычный 3 11 14 2 3 3 2" xfId="11001"/>
    <cellStyle name="Обычный 3 11 14 2 3 3 2 2" xfId="11002"/>
    <cellStyle name="Обычный 3 11 14 2 3 3 3" xfId="11003"/>
    <cellStyle name="Обычный 3 11 14 2 3 4" xfId="11004"/>
    <cellStyle name="Обычный 3 11 14 2 3 4 2" xfId="11005"/>
    <cellStyle name="Обычный 3 11 14 2 3 5" xfId="11006"/>
    <cellStyle name="Обычный 3 11 14 2 4" xfId="11007"/>
    <cellStyle name="Обычный 3 11 14 2 4 2" xfId="11008"/>
    <cellStyle name="Обычный 3 11 14 2 4 2 2" xfId="11009"/>
    <cellStyle name="Обычный 3 11 14 2 4 2 2 2" xfId="11010"/>
    <cellStyle name="Обычный 3 11 14 2 4 2 3" xfId="11011"/>
    <cellStyle name="Обычный 3 11 14 2 4 3" xfId="11012"/>
    <cellStyle name="Обычный 3 11 14 2 4 3 2" xfId="11013"/>
    <cellStyle name="Обычный 3 11 14 2 4 4" xfId="11014"/>
    <cellStyle name="Обычный 3 11 14 2 5" xfId="11015"/>
    <cellStyle name="Обычный 3 11 14 2 5 2" xfId="11016"/>
    <cellStyle name="Обычный 3 11 14 2 5 2 2" xfId="11017"/>
    <cellStyle name="Обычный 3 11 14 2 5 3" xfId="11018"/>
    <cellStyle name="Обычный 3 11 14 2 6" xfId="11019"/>
    <cellStyle name="Обычный 3 11 14 2 6 2" xfId="11020"/>
    <cellStyle name="Обычный 3 11 14 2 7" xfId="11021"/>
    <cellStyle name="Обычный 3 11 14 3" xfId="11022"/>
    <cellStyle name="Обычный 3 11 14 3 2" xfId="11023"/>
    <cellStyle name="Обычный 3 11 14 3 2 2" xfId="11024"/>
    <cellStyle name="Обычный 3 11 14 3 2 2 2" xfId="11025"/>
    <cellStyle name="Обычный 3 11 14 3 2 2 2 2" xfId="11026"/>
    <cellStyle name="Обычный 3 11 14 3 2 2 3" xfId="11027"/>
    <cellStyle name="Обычный 3 11 14 3 2 3" xfId="11028"/>
    <cellStyle name="Обычный 3 11 14 3 2 3 2" xfId="11029"/>
    <cellStyle name="Обычный 3 11 14 3 2 4" xfId="11030"/>
    <cellStyle name="Обычный 3 11 14 3 3" xfId="11031"/>
    <cellStyle name="Обычный 3 11 14 3 3 2" xfId="11032"/>
    <cellStyle name="Обычный 3 11 14 3 3 2 2" xfId="11033"/>
    <cellStyle name="Обычный 3 11 14 3 3 3" xfId="11034"/>
    <cellStyle name="Обычный 3 11 14 3 4" xfId="11035"/>
    <cellStyle name="Обычный 3 11 14 3 4 2" xfId="11036"/>
    <cellStyle name="Обычный 3 11 14 3 5" xfId="11037"/>
    <cellStyle name="Обычный 3 11 14 4" xfId="11038"/>
    <cellStyle name="Обычный 3 11 14 4 2" xfId="11039"/>
    <cellStyle name="Обычный 3 11 14 4 2 2" xfId="11040"/>
    <cellStyle name="Обычный 3 11 14 4 2 2 2" xfId="11041"/>
    <cellStyle name="Обычный 3 11 14 4 2 2 2 2" xfId="11042"/>
    <cellStyle name="Обычный 3 11 14 4 2 2 3" xfId="11043"/>
    <cellStyle name="Обычный 3 11 14 4 2 3" xfId="11044"/>
    <cellStyle name="Обычный 3 11 14 4 2 3 2" xfId="11045"/>
    <cellStyle name="Обычный 3 11 14 4 2 4" xfId="11046"/>
    <cellStyle name="Обычный 3 11 14 4 3" xfId="11047"/>
    <cellStyle name="Обычный 3 11 14 4 3 2" xfId="11048"/>
    <cellStyle name="Обычный 3 11 14 4 3 2 2" xfId="11049"/>
    <cellStyle name="Обычный 3 11 14 4 3 3" xfId="11050"/>
    <cellStyle name="Обычный 3 11 14 4 4" xfId="11051"/>
    <cellStyle name="Обычный 3 11 14 4 4 2" xfId="11052"/>
    <cellStyle name="Обычный 3 11 14 4 5" xfId="11053"/>
    <cellStyle name="Обычный 3 11 14 5" xfId="11054"/>
    <cellStyle name="Обычный 3 11 14 5 2" xfId="11055"/>
    <cellStyle name="Обычный 3 11 14 5 2 2" xfId="11056"/>
    <cellStyle name="Обычный 3 11 14 5 2 2 2" xfId="11057"/>
    <cellStyle name="Обычный 3 11 14 5 2 3" xfId="11058"/>
    <cellStyle name="Обычный 3 11 14 5 3" xfId="11059"/>
    <cellStyle name="Обычный 3 11 14 5 3 2" xfId="11060"/>
    <cellStyle name="Обычный 3 11 14 5 4" xfId="11061"/>
    <cellStyle name="Обычный 3 11 14 6" xfId="11062"/>
    <cellStyle name="Обычный 3 11 14 6 2" xfId="11063"/>
    <cellStyle name="Обычный 3 11 14 6 2 2" xfId="11064"/>
    <cellStyle name="Обычный 3 11 14 6 3" xfId="11065"/>
    <cellStyle name="Обычный 3 11 14 7" xfId="11066"/>
    <cellStyle name="Обычный 3 11 14 7 2" xfId="11067"/>
    <cellStyle name="Обычный 3 11 14 8" xfId="11068"/>
    <cellStyle name="Обычный 3 11 15" xfId="11069"/>
    <cellStyle name="Обычный 3 11 15 2" xfId="11070"/>
    <cellStyle name="Обычный 3 11 15 2 2" xfId="11071"/>
    <cellStyle name="Обычный 3 11 15 2 2 2" xfId="11072"/>
    <cellStyle name="Обычный 3 11 15 2 2 2 2" xfId="11073"/>
    <cellStyle name="Обычный 3 11 15 2 2 2 2 2" xfId="11074"/>
    <cellStyle name="Обычный 3 11 15 2 2 2 2 2 2" xfId="11075"/>
    <cellStyle name="Обычный 3 11 15 2 2 2 2 3" xfId="11076"/>
    <cellStyle name="Обычный 3 11 15 2 2 2 3" xfId="11077"/>
    <cellStyle name="Обычный 3 11 15 2 2 2 3 2" xfId="11078"/>
    <cellStyle name="Обычный 3 11 15 2 2 2 4" xfId="11079"/>
    <cellStyle name="Обычный 3 11 15 2 2 3" xfId="11080"/>
    <cellStyle name="Обычный 3 11 15 2 2 3 2" xfId="11081"/>
    <cellStyle name="Обычный 3 11 15 2 2 3 2 2" xfId="11082"/>
    <cellStyle name="Обычный 3 11 15 2 2 3 3" xfId="11083"/>
    <cellStyle name="Обычный 3 11 15 2 2 4" xfId="11084"/>
    <cellStyle name="Обычный 3 11 15 2 2 4 2" xfId="11085"/>
    <cellStyle name="Обычный 3 11 15 2 2 5" xfId="11086"/>
    <cellStyle name="Обычный 3 11 15 2 3" xfId="11087"/>
    <cellStyle name="Обычный 3 11 15 2 3 2" xfId="11088"/>
    <cellStyle name="Обычный 3 11 15 2 3 2 2" xfId="11089"/>
    <cellStyle name="Обычный 3 11 15 2 3 2 2 2" xfId="11090"/>
    <cellStyle name="Обычный 3 11 15 2 3 2 2 2 2" xfId="11091"/>
    <cellStyle name="Обычный 3 11 15 2 3 2 2 3" xfId="11092"/>
    <cellStyle name="Обычный 3 11 15 2 3 2 3" xfId="11093"/>
    <cellStyle name="Обычный 3 11 15 2 3 2 3 2" xfId="11094"/>
    <cellStyle name="Обычный 3 11 15 2 3 2 4" xfId="11095"/>
    <cellStyle name="Обычный 3 11 15 2 3 3" xfId="11096"/>
    <cellStyle name="Обычный 3 11 15 2 3 3 2" xfId="11097"/>
    <cellStyle name="Обычный 3 11 15 2 3 3 2 2" xfId="11098"/>
    <cellStyle name="Обычный 3 11 15 2 3 3 3" xfId="11099"/>
    <cellStyle name="Обычный 3 11 15 2 3 4" xfId="11100"/>
    <cellStyle name="Обычный 3 11 15 2 3 4 2" xfId="11101"/>
    <cellStyle name="Обычный 3 11 15 2 3 5" xfId="11102"/>
    <cellStyle name="Обычный 3 11 15 2 4" xfId="11103"/>
    <cellStyle name="Обычный 3 11 15 2 4 2" xfId="11104"/>
    <cellStyle name="Обычный 3 11 15 2 4 2 2" xfId="11105"/>
    <cellStyle name="Обычный 3 11 15 2 4 2 2 2" xfId="11106"/>
    <cellStyle name="Обычный 3 11 15 2 4 2 3" xfId="11107"/>
    <cellStyle name="Обычный 3 11 15 2 4 3" xfId="11108"/>
    <cellStyle name="Обычный 3 11 15 2 4 3 2" xfId="11109"/>
    <cellStyle name="Обычный 3 11 15 2 4 4" xfId="11110"/>
    <cellStyle name="Обычный 3 11 15 2 5" xfId="11111"/>
    <cellStyle name="Обычный 3 11 15 2 5 2" xfId="11112"/>
    <cellStyle name="Обычный 3 11 15 2 5 2 2" xfId="11113"/>
    <cellStyle name="Обычный 3 11 15 2 5 3" xfId="11114"/>
    <cellStyle name="Обычный 3 11 15 2 6" xfId="11115"/>
    <cellStyle name="Обычный 3 11 15 2 6 2" xfId="11116"/>
    <cellStyle name="Обычный 3 11 15 2 7" xfId="11117"/>
    <cellStyle name="Обычный 3 11 15 3" xfId="11118"/>
    <cellStyle name="Обычный 3 11 15 3 2" xfId="11119"/>
    <cellStyle name="Обычный 3 11 15 3 2 2" xfId="11120"/>
    <cellStyle name="Обычный 3 11 15 3 2 2 2" xfId="11121"/>
    <cellStyle name="Обычный 3 11 15 3 2 2 2 2" xfId="11122"/>
    <cellStyle name="Обычный 3 11 15 3 2 2 3" xfId="11123"/>
    <cellStyle name="Обычный 3 11 15 3 2 3" xfId="11124"/>
    <cellStyle name="Обычный 3 11 15 3 2 3 2" xfId="11125"/>
    <cellStyle name="Обычный 3 11 15 3 2 4" xfId="11126"/>
    <cellStyle name="Обычный 3 11 15 3 3" xfId="11127"/>
    <cellStyle name="Обычный 3 11 15 3 3 2" xfId="11128"/>
    <cellStyle name="Обычный 3 11 15 3 3 2 2" xfId="11129"/>
    <cellStyle name="Обычный 3 11 15 3 3 3" xfId="11130"/>
    <cellStyle name="Обычный 3 11 15 3 4" xfId="11131"/>
    <cellStyle name="Обычный 3 11 15 3 4 2" xfId="11132"/>
    <cellStyle name="Обычный 3 11 15 3 5" xfId="11133"/>
    <cellStyle name="Обычный 3 11 15 4" xfId="11134"/>
    <cellStyle name="Обычный 3 11 15 4 2" xfId="11135"/>
    <cellStyle name="Обычный 3 11 15 4 2 2" xfId="11136"/>
    <cellStyle name="Обычный 3 11 15 4 2 2 2" xfId="11137"/>
    <cellStyle name="Обычный 3 11 15 4 2 2 2 2" xfId="11138"/>
    <cellStyle name="Обычный 3 11 15 4 2 2 3" xfId="11139"/>
    <cellStyle name="Обычный 3 11 15 4 2 3" xfId="11140"/>
    <cellStyle name="Обычный 3 11 15 4 2 3 2" xfId="11141"/>
    <cellStyle name="Обычный 3 11 15 4 2 4" xfId="11142"/>
    <cellStyle name="Обычный 3 11 15 4 3" xfId="11143"/>
    <cellStyle name="Обычный 3 11 15 4 3 2" xfId="11144"/>
    <cellStyle name="Обычный 3 11 15 4 3 2 2" xfId="11145"/>
    <cellStyle name="Обычный 3 11 15 4 3 3" xfId="11146"/>
    <cellStyle name="Обычный 3 11 15 4 4" xfId="11147"/>
    <cellStyle name="Обычный 3 11 15 4 4 2" xfId="11148"/>
    <cellStyle name="Обычный 3 11 15 4 5" xfId="11149"/>
    <cellStyle name="Обычный 3 11 15 5" xfId="11150"/>
    <cellStyle name="Обычный 3 11 15 5 2" xfId="11151"/>
    <cellStyle name="Обычный 3 11 15 5 2 2" xfId="11152"/>
    <cellStyle name="Обычный 3 11 15 5 2 2 2" xfId="11153"/>
    <cellStyle name="Обычный 3 11 15 5 2 3" xfId="11154"/>
    <cellStyle name="Обычный 3 11 15 5 3" xfId="11155"/>
    <cellStyle name="Обычный 3 11 15 5 3 2" xfId="11156"/>
    <cellStyle name="Обычный 3 11 15 5 4" xfId="11157"/>
    <cellStyle name="Обычный 3 11 15 6" xfId="11158"/>
    <cellStyle name="Обычный 3 11 15 6 2" xfId="11159"/>
    <cellStyle name="Обычный 3 11 15 6 2 2" xfId="11160"/>
    <cellStyle name="Обычный 3 11 15 6 3" xfId="11161"/>
    <cellStyle name="Обычный 3 11 15 7" xfId="11162"/>
    <cellStyle name="Обычный 3 11 15 7 2" xfId="11163"/>
    <cellStyle name="Обычный 3 11 15 8" xfId="11164"/>
    <cellStyle name="Обычный 3 11 16" xfId="11165"/>
    <cellStyle name="Обычный 3 11 16 2" xfId="11166"/>
    <cellStyle name="Обычный 3 11 16 2 2" xfId="11167"/>
    <cellStyle name="Обычный 3 11 16 2 2 2" xfId="11168"/>
    <cellStyle name="Обычный 3 11 16 2 2 2 2" xfId="11169"/>
    <cellStyle name="Обычный 3 11 16 2 2 2 2 2" xfId="11170"/>
    <cellStyle name="Обычный 3 11 16 2 2 2 2 2 2" xfId="11171"/>
    <cellStyle name="Обычный 3 11 16 2 2 2 2 3" xfId="11172"/>
    <cellStyle name="Обычный 3 11 16 2 2 2 3" xfId="11173"/>
    <cellStyle name="Обычный 3 11 16 2 2 2 3 2" xfId="11174"/>
    <cellStyle name="Обычный 3 11 16 2 2 2 4" xfId="11175"/>
    <cellStyle name="Обычный 3 11 16 2 2 3" xfId="11176"/>
    <cellStyle name="Обычный 3 11 16 2 2 3 2" xfId="11177"/>
    <cellStyle name="Обычный 3 11 16 2 2 3 2 2" xfId="11178"/>
    <cellStyle name="Обычный 3 11 16 2 2 3 3" xfId="11179"/>
    <cellStyle name="Обычный 3 11 16 2 2 4" xfId="11180"/>
    <cellStyle name="Обычный 3 11 16 2 2 4 2" xfId="11181"/>
    <cellStyle name="Обычный 3 11 16 2 2 5" xfId="11182"/>
    <cellStyle name="Обычный 3 11 16 2 3" xfId="11183"/>
    <cellStyle name="Обычный 3 11 16 2 3 2" xfId="11184"/>
    <cellStyle name="Обычный 3 11 16 2 3 2 2" xfId="11185"/>
    <cellStyle name="Обычный 3 11 16 2 3 2 2 2" xfId="11186"/>
    <cellStyle name="Обычный 3 11 16 2 3 2 2 2 2" xfId="11187"/>
    <cellStyle name="Обычный 3 11 16 2 3 2 2 3" xfId="11188"/>
    <cellStyle name="Обычный 3 11 16 2 3 2 3" xfId="11189"/>
    <cellStyle name="Обычный 3 11 16 2 3 2 3 2" xfId="11190"/>
    <cellStyle name="Обычный 3 11 16 2 3 2 4" xfId="11191"/>
    <cellStyle name="Обычный 3 11 16 2 3 3" xfId="11192"/>
    <cellStyle name="Обычный 3 11 16 2 3 3 2" xfId="11193"/>
    <cellStyle name="Обычный 3 11 16 2 3 3 2 2" xfId="11194"/>
    <cellStyle name="Обычный 3 11 16 2 3 3 3" xfId="11195"/>
    <cellStyle name="Обычный 3 11 16 2 3 4" xfId="11196"/>
    <cellStyle name="Обычный 3 11 16 2 3 4 2" xfId="11197"/>
    <cellStyle name="Обычный 3 11 16 2 3 5" xfId="11198"/>
    <cellStyle name="Обычный 3 11 16 2 4" xfId="11199"/>
    <cellStyle name="Обычный 3 11 16 2 4 2" xfId="11200"/>
    <cellStyle name="Обычный 3 11 16 2 4 2 2" xfId="11201"/>
    <cellStyle name="Обычный 3 11 16 2 4 2 2 2" xfId="11202"/>
    <cellStyle name="Обычный 3 11 16 2 4 2 3" xfId="11203"/>
    <cellStyle name="Обычный 3 11 16 2 4 3" xfId="11204"/>
    <cellStyle name="Обычный 3 11 16 2 4 3 2" xfId="11205"/>
    <cellStyle name="Обычный 3 11 16 2 4 4" xfId="11206"/>
    <cellStyle name="Обычный 3 11 16 2 5" xfId="11207"/>
    <cellStyle name="Обычный 3 11 16 2 5 2" xfId="11208"/>
    <cellStyle name="Обычный 3 11 16 2 5 2 2" xfId="11209"/>
    <cellStyle name="Обычный 3 11 16 2 5 3" xfId="11210"/>
    <cellStyle name="Обычный 3 11 16 2 6" xfId="11211"/>
    <cellStyle name="Обычный 3 11 16 2 6 2" xfId="11212"/>
    <cellStyle name="Обычный 3 11 16 2 7" xfId="11213"/>
    <cellStyle name="Обычный 3 11 16 3" xfId="11214"/>
    <cellStyle name="Обычный 3 11 16 3 2" xfId="11215"/>
    <cellStyle name="Обычный 3 11 16 3 2 2" xfId="11216"/>
    <cellStyle name="Обычный 3 11 16 3 2 2 2" xfId="11217"/>
    <cellStyle name="Обычный 3 11 16 3 2 2 2 2" xfId="11218"/>
    <cellStyle name="Обычный 3 11 16 3 2 2 3" xfId="11219"/>
    <cellStyle name="Обычный 3 11 16 3 2 3" xfId="11220"/>
    <cellStyle name="Обычный 3 11 16 3 2 3 2" xfId="11221"/>
    <cellStyle name="Обычный 3 11 16 3 2 4" xfId="11222"/>
    <cellStyle name="Обычный 3 11 16 3 3" xfId="11223"/>
    <cellStyle name="Обычный 3 11 16 3 3 2" xfId="11224"/>
    <cellStyle name="Обычный 3 11 16 3 3 2 2" xfId="11225"/>
    <cellStyle name="Обычный 3 11 16 3 3 3" xfId="11226"/>
    <cellStyle name="Обычный 3 11 16 3 4" xfId="11227"/>
    <cellStyle name="Обычный 3 11 16 3 4 2" xfId="11228"/>
    <cellStyle name="Обычный 3 11 16 3 5" xfId="11229"/>
    <cellStyle name="Обычный 3 11 16 4" xfId="11230"/>
    <cellStyle name="Обычный 3 11 16 4 2" xfId="11231"/>
    <cellStyle name="Обычный 3 11 16 4 2 2" xfId="11232"/>
    <cellStyle name="Обычный 3 11 16 4 2 2 2" xfId="11233"/>
    <cellStyle name="Обычный 3 11 16 4 2 2 2 2" xfId="11234"/>
    <cellStyle name="Обычный 3 11 16 4 2 2 3" xfId="11235"/>
    <cellStyle name="Обычный 3 11 16 4 2 3" xfId="11236"/>
    <cellStyle name="Обычный 3 11 16 4 2 3 2" xfId="11237"/>
    <cellStyle name="Обычный 3 11 16 4 2 4" xfId="11238"/>
    <cellStyle name="Обычный 3 11 16 4 3" xfId="11239"/>
    <cellStyle name="Обычный 3 11 16 4 3 2" xfId="11240"/>
    <cellStyle name="Обычный 3 11 16 4 3 2 2" xfId="11241"/>
    <cellStyle name="Обычный 3 11 16 4 3 3" xfId="11242"/>
    <cellStyle name="Обычный 3 11 16 4 4" xfId="11243"/>
    <cellStyle name="Обычный 3 11 16 4 4 2" xfId="11244"/>
    <cellStyle name="Обычный 3 11 16 4 5" xfId="11245"/>
    <cellStyle name="Обычный 3 11 16 5" xfId="11246"/>
    <cellStyle name="Обычный 3 11 16 5 2" xfId="11247"/>
    <cellStyle name="Обычный 3 11 16 5 2 2" xfId="11248"/>
    <cellStyle name="Обычный 3 11 16 5 2 2 2" xfId="11249"/>
    <cellStyle name="Обычный 3 11 16 5 2 3" xfId="11250"/>
    <cellStyle name="Обычный 3 11 16 5 3" xfId="11251"/>
    <cellStyle name="Обычный 3 11 16 5 3 2" xfId="11252"/>
    <cellStyle name="Обычный 3 11 16 5 4" xfId="11253"/>
    <cellStyle name="Обычный 3 11 16 6" xfId="11254"/>
    <cellStyle name="Обычный 3 11 16 6 2" xfId="11255"/>
    <cellStyle name="Обычный 3 11 16 6 2 2" xfId="11256"/>
    <cellStyle name="Обычный 3 11 16 6 3" xfId="11257"/>
    <cellStyle name="Обычный 3 11 16 7" xfId="11258"/>
    <cellStyle name="Обычный 3 11 16 7 2" xfId="11259"/>
    <cellStyle name="Обычный 3 11 16 8" xfId="11260"/>
    <cellStyle name="Обычный 3 11 17" xfId="11261"/>
    <cellStyle name="Обычный 3 11 17 2" xfId="11262"/>
    <cellStyle name="Обычный 3 11 17 2 2" xfId="11263"/>
    <cellStyle name="Обычный 3 11 17 2 2 2" xfId="11264"/>
    <cellStyle name="Обычный 3 11 17 2 2 2 2" xfId="11265"/>
    <cellStyle name="Обычный 3 11 17 2 2 2 2 2" xfId="11266"/>
    <cellStyle name="Обычный 3 11 17 2 2 2 2 2 2" xfId="11267"/>
    <cellStyle name="Обычный 3 11 17 2 2 2 2 3" xfId="11268"/>
    <cellStyle name="Обычный 3 11 17 2 2 2 3" xfId="11269"/>
    <cellStyle name="Обычный 3 11 17 2 2 2 3 2" xfId="11270"/>
    <cellStyle name="Обычный 3 11 17 2 2 2 4" xfId="11271"/>
    <cellStyle name="Обычный 3 11 17 2 2 3" xfId="11272"/>
    <cellStyle name="Обычный 3 11 17 2 2 3 2" xfId="11273"/>
    <cellStyle name="Обычный 3 11 17 2 2 3 2 2" xfId="11274"/>
    <cellStyle name="Обычный 3 11 17 2 2 3 3" xfId="11275"/>
    <cellStyle name="Обычный 3 11 17 2 2 4" xfId="11276"/>
    <cellStyle name="Обычный 3 11 17 2 2 4 2" xfId="11277"/>
    <cellStyle name="Обычный 3 11 17 2 2 5" xfId="11278"/>
    <cellStyle name="Обычный 3 11 17 2 3" xfId="11279"/>
    <cellStyle name="Обычный 3 11 17 2 3 2" xfId="11280"/>
    <cellStyle name="Обычный 3 11 17 2 3 2 2" xfId="11281"/>
    <cellStyle name="Обычный 3 11 17 2 3 2 2 2" xfId="11282"/>
    <cellStyle name="Обычный 3 11 17 2 3 2 2 2 2" xfId="11283"/>
    <cellStyle name="Обычный 3 11 17 2 3 2 2 3" xfId="11284"/>
    <cellStyle name="Обычный 3 11 17 2 3 2 3" xfId="11285"/>
    <cellStyle name="Обычный 3 11 17 2 3 2 3 2" xfId="11286"/>
    <cellStyle name="Обычный 3 11 17 2 3 2 4" xfId="11287"/>
    <cellStyle name="Обычный 3 11 17 2 3 3" xfId="11288"/>
    <cellStyle name="Обычный 3 11 17 2 3 3 2" xfId="11289"/>
    <cellStyle name="Обычный 3 11 17 2 3 3 2 2" xfId="11290"/>
    <cellStyle name="Обычный 3 11 17 2 3 3 3" xfId="11291"/>
    <cellStyle name="Обычный 3 11 17 2 3 4" xfId="11292"/>
    <cellStyle name="Обычный 3 11 17 2 3 4 2" xfId="11293"/>
    <cellStyle name="Обычный 3 11 17 2 3 5" xfId="11294"/>
    <cellStyle name="Обычный 3 11 17 2 4" xfId="11295"/>
    <cellStyle name="Обычный 3 11 17 2 4 2" xfId="11296"/>
    <cellStyle name="Обычный 3 11 17 2 4 2 2" xfId="11297"/>
    <cellStyle name="Обычный 3 11 17 2 4 2 2 2" xfId="11298"/>
    <cellStyle name="Обычный 3 11 17 2 4 2 3" xfId="11299"/>
    <cellStyle name="Обычный 3 11 17 2 4 3" xfId="11300"/>
    <cellStyle name="Обычный 3 11 17 2 4 3 2" xfId="11301"/>
    <cellStyle name="Обычный 3 11 17 2 4 4" xfId="11302"/>
    <cellStyle name="Обычный 3 11 17 2 5" xfId="11303"/>
    <cellStyle name="Обычный 3 11 17 2 5 2" xfId="11304"/>
    <cellStyle name="Обычный 3 11 17 2 5 2 2" xfId="11305"/>
    <cellStyle name="Обычный 3 11 17 2 5 3" xfId="11306"/>
    <cellStyle name="Обычный 3 11 17 2 6" xfId="11307"/>
    <cellStyle name="Обычный 3 11 17 2 6 2" xfId="11308"/>
    <cellStyle name="Обычный 3 11 17 2 7" xfId="11309"/>
    <cellStyle name="Обычный 3 11 17 3" xfId="11310"/>
    <cellStyle name="Обычный 3 11 17 3 2" xfId="11311"/>
    <cellStyle name="Обычный 3 11 17 3 2 2" xfId="11312"/>
    <cellStyle name="Обычный 3 11 17 3 2 2 2" xfId="11313"/>
    <cellStyle name="Обычный 3 11 17 3 2 2 2 2" xfId="11314"/>
    <cellStyle name="Обычный 3 11 17 3 2 2 3" xfId="11315"/>
    <cellStyle name="Обычный 3 11 17 3 2 3" xfId="11316"/>
    <cellStyle name="Обычный 3 11 17 3 2 3 2" xfId="11317"/>
    <cellStyle name="Обычный 3 11 17 3 2 4" xfId="11318"/>
    <cellStyle name="Обычный 3 11 17 3 3" xfId="11319"/>
    <cellStyle name="Обычный 3 11 17 3 3 2" xfId="11320"/>
    <cellStyle name="Обычный 3 11 17 3 3 2 2" xfId="11321"/>
    <cellStyle name="Обычный 3 11 17 3 3 3" xfId="11322"/>
    <cellStyle name="Обычный 3 11 17 3 4" xfId="11323"/>
    <cellStyle name="Обычный 3 11 17 3 4 2" xfId="11324"/>
    <cellStyle name="Обычный 3 11 17 3 5" xfId="11325"/>
    <cellStyle name="Обычный 3 11 17 4" xfId="11326"/>
    <cellStyle name="Обычный 3 11 17 4 2" xfId="11327"/>
    <cellStyle name="Обычный 3 11 17 4 2 2" xfId="11328"/>
    <cellStyle name="Обычный 3 11 17 4 2 2 2" xfId="11329"/>
    <cellStyle name="Обычный 3 11 17 4 2 2 2 2" xfId="11330"/>
    <cellStyle name="Обычный 3 11 17 4 2 2 3" xfId="11331"/>
    <cellStyle name="Обычный 3 11 17 4 2 3" xfId="11332"/>
    <cellStyle name="Обычный 3 11 17 4 2 3 2" xfId="11333"/>
    <cellStyle name="Обычный 3 11 17 4 2 4" xfId="11334"/>
    <cellStyle name="Обычный 3 11 17 4 3" xfId="11335"/>
    <cellStyle name="Обычный 3 11 17 4 3 2" xfId="11336"/>
    <cellStyle name="Обычный 3 11 17 4 3 2 2" xfId="11337"/>
    <cellStyle name="Обычный 3 11 17 4 3 3" xfId="11338"/>
    <cellStyle name="Обычный 3 11 17 4 4" xfId="11339"/>
    <cellStyle name="Обычный 3 11 17 4 4 2" xfId="11340"/>
    <cellStyle name="Обычный 3 11 17 4 5" xfId="11341"/>
    <cellStyle name="Обычный 3 11 17 5" xfId="11342"/>
    <cellStyle name="Обычный 3 11 17 5 2" xfId="11343"/>
    <cellStyle name="Обычный 3 11 17 5 2 2" xfId="11344"/>
    <cellStyle name="Обычный 3 11 17 5 2 2 2" xfId="11345"/>
    <cellStyle name="Обычный 3 11 17 5 2 3" xfId="11346"/>
    <cellStyle name="Обычный 3 11 17 5 3" xfId="11347"/>
    <cellStyle name="Обычный 3 11 17 5 3 2" xfId="11348"/>
    <cellStyle name="Обычный 3 11 17 5 4" xfId="11349"/>
    <cellStyle name="Обычный 3 11 17 6" xfId="11350"/>
    <cellStyle name="Обычный 3 11 17 6 2" xfId="11351"/>
    <cellStyle name="Обычный 3 11 17 6 2 2" xfId="11352"/>
    <cellStyle name="Обычный 3 11 17 6 3" xfId="11353"/>
    <cellStyle name="Обычный 3 11 17 7" xfId="11354"/>
    <cellStyle name="Обычный 3 11 17 7 2" xfId="11355"/>
    <cellStyle name="Обычный 3 11 17 8" xfId="11356"/>
    <cellStyle name="Обычный 3 11 18" xfId="11357"/>
    <cellStyle name="Обычный 3 11 18 2" xfId="11358"/>
    <cellStyle name="Обычный 3 11 18 2 2" xfId="11359"/>
    <cellStyle name="Обычный 3 11 18 2 2 2" xfId="11360"/>
    <cellStyle name="Обычный 3 11 18 2 2 2 2" xfId="11361"/>
    <cellStyle name="Обычный 3 11 18 2 2 2 2 2" xfId="11362"/>
    <cellStyle name="Обычный 3 11 18 2 2 2 2 2 2" xfId="11363"/>
    <cellStyle name="Обычный 3 11 18 2 2 2 2 3" xfId="11364"/>
    <cellStyle name="Обычный 3 11 18 2 2 2 3" xfId="11365"/>
    <cellStyle name="Обычный 3 11 18 2 2 2 3 2" xfId="11366"/>
    <cellStyle name="Обычный 3 11 18 2 2 2 4" xfId="11367"/>
    <cellStyle name="Обычный 3 11 18 2 2 3" xfId="11368"/>
    <cellStyle name="Обычный 3 11 18 2 2 3 2" xfId="11369"/>
    <cellStyle name="Обычный 3 11 18 2 2 3 2 2" xfId="11370"/>
    <cellStyle name="Обычный 3 11 18 2 2 3 3" xfId="11371"/>
    <cellStyle name="Обычный 3 11 18 2 2 4" xfId="11372"/>
    <cellStyle name="Обычный 3 11 18 2 2 4 2" xfId="11373"/>
    <cellStyle name="Обычный 3 11 18 2 2 5" xfId="11374"/>
    <cellStyle name="Обычный 3 11 18 2 3" xfId="11375"/>
    <cellStyle name="Обычный 3 11 18 2 3 2" xfId="11376"/>
    <cellStyle name="Обычный 3 11 18 2 3 2 2" xfId="11377"/>
    <cellStyle name="Обычный 3 11 18 2 3 2 2 2" xfId="11378"/>
    <cellStyle name="Обычный 3 11 18 2 3 2 2 2 2" xfId="11379"/>
    <cellStyle name="Обычный 3 11 18 2 3 2 2 3" xfId="11380"/>
    <cellStyle name="Обычный 3 11 18 2 3 2 3" xfId="11381"/>
    <cellStyle name="Обычный 3 11 18 2 3 2 3 2" xfId="11382"/>
    <cellStyle name="Обычный 3 11 18 2 3 2 4" xfId="11383"/>
    <cellStyle name="Обычный 3 11 18 2 3 3" xfId="11384"/>
    <cellStyle name="Обычный 3 11 18 2 3 3 2" xfId="11385"/>
    <cellStyle name="Обычный 3 11 18 2 3 3 2 2" xfId="11386"/>
    <cellStyle name="Обычный 3 11 18 2 3 3 3" xfId="11387"/>
    <cellStyle name="Обычный 3 11 18 2 3 4" xfId="11388"/>
    <cellStyle name="Обычный 3 11 18 2 3 4 2" xfId="11389"/>
    <cellStyle name="Обычный 3 11 18 2 3 5" xfId="11390"/>
    <cellStyle name="Обычный 3 11 18 2 4" xfId="11391"/>
    <cellStyle name="Обычный 3 11 18 2 4 2" xfId="11392"/>
    <cellStyle name="Обычный 3 11 18 2 4 2 2" xfId="11393"/>
    <cellStyle name="Обычный 3 11 18 2 4 2 2 2" xfId="11394"/>
    <cellStyle name="Обычный 3 11 18 2 4 2 3" xfId="11395"/>
    <cellStyle name="Обычный 3 11 18 2 4 3" xfId="11396"/>
    <cellStyle name="Обычный 3 11 18 2 4 3 2" xfId="11397"/>
    <cellStyle name="Обычный 3 11 18 2 4 4" xfId="11398"/>
    <cellStyle name="Обычный 3 11 18 2 5" xfId="11399"/>
    <cellStyle name="Обычный 3 11 18 2 5 2" xfId="11400"/>
    <cellStyle name="Обычный 3 11 18 2 5 2 2" xfId="11401"/>
    <cellStyle name="Обычный 3 11 18 2 5 3" xfId="11402"/>
    <cellStyle name="Обычный 3 11 18 2 6" xfId="11403"/>
    <cellStyle name="Обычный 3 11 18 2 6 2" xfId="11404"/>
    <cellStyle name="Обычный 3 11 18 2 7" xfId="11405"/>
    <cellStyle name="Обычный 3 11 18 3" xfId="11406"/>
    <cellStyle name="Обычный 3 11 18 3 2" xfId="11407"/>
    <cellStyle name="Обычный 3 11 18 3 2 2" xfId="11408"/>
    <cellStyle name="Обычный 3 11 18 3 2 2 2" xfId="11409"/>
    <cellStyle name="Обычный 3 11 18 3 2 2 2 2" xfId="11410"/>
    <cellStyle name="Обычный 3 11 18 3 2 2 3" xfId="11411"/>
    <cellStyle name="Обычный 3 11 18 3 2 3" xfId="11412"/>
    <cellStyle name="Обычный 3 11 18 3 2 3 2" xfId="11413"/>
    <cellStyle name="Обычный 3 11 18 3 2 4" xfId="11414"/>
    <cellStyle name="Обычный 3 11 18 3 3" xfId="11415"/>
    <cellStyle name="Обычный 3 11 18 3 3 2" xfId="11416"/>
    <cellStyle name="Обычный 3 11 18 3 3 2 2" xfId="11417"/>
    <cellStyle name="Обычный 3 11 18 3 3 3" xfId="11418"/>
    <cellStyle name="Обычный 3 11 18 3 4" xfId="11419"/>
    <cellStyle name="Обычный 3 11 18 3 4 2" xfId="11420"/>
    <cellStyle name="Обычный 3 11 18 3 5" xfId="11421"/>
    <cellStyle name="Обычный 3 11 18 4" xfId="11422"/>
    <cellStyle name="Обычный 3 11 18 4 2" xfId="11423"/>
    <cellStyle name="Обычный 3 11 18 4 2 2" xfId="11424"/>
    <cellStyle name="Обычный 3 11 18 4 2 2 2" xfId="11425"/>
    <cellStyle name="Обычный 3 11 18 4 2 2 2 2" xfId="11426"/>
    <cellStyle name="Обычный 3 11 18 4 2 2 3" xfId="11427"/>
    <cellStyle name="Обычный 3 11 18 4 2 3" xfId="11428"/>
    <cellStyle name="Обычный 3 11 18 4 2 3 2" xfId="11429"/>
    <cellStyle name="Обычный 3 11 18 4 2 4" xfId="11430"/>
    <cellStyle name="Обычный 3 11 18 4 3" xfId="11431"/>
    <cellStyle name="Обычный 3 11 18 4 3 2" xfId="11432"/>
    <cellStyle name="Обычный 3 11 18 4 3 2 2" xfId="11433"/>
    <cellStyle name="Обычный 3 11 18 4 3 3" xfId="11434"/>
    <cellStyle name="Обычный 3 11 18 4 4" xfId="11435"/>
    <cellStyle name="Обычный 3 11 18 4 4 2" xfId="11436"/>
    <cellStyle name="Обычный 3 11 18 4 5" xfId="11437"/>
    <cellStyle name="Обычный 3 11 18 5" xfId="11438"/>
    <cellStyle name="Обычный 3 11 18 5 2" xfId="11439"/>
    <cellStyle name="Обычный 3 11 18 5 2 2" xfId="11440"/>
    <cellStyle name="Обычный 3 11 18 5 2 2 2" xfId="11441"/>
    <cellStyle name="Обычный 3 11 18 5 2 3" xfId="11442"/>
    <cellStyle name="Обычный 3 11 18 5 3" xfId="11443"/>
    <cellStyle name="Обычный 3 11 18 5 3 2" xfId="11444"/>
    <cellStyle name="Обычный 3 11 18 5 4" xfId="11445"/>
    <cellStyle name="Обычный 3 11 18 6" xfId="11446"/>
    <cellStyle name="Обычный 3 11 18 6 2" xfId="11447"/>
    <cellStyle name="Обычный 3 11 18 6 2 2" xfId="11448"/>
    <cellStyle name="Обычный 3 11 18 6 3" xfId="11449"/>
    <cellStyle name="Обычный 3 11 18 7" xfId="11450"/>
    <cellStyle name="Обычный 3 11 18 7 2" xfId="11451"/>
    <cellStyle name="Обычный 3 11 18 8" xfId="11452"/>
    <cellStyle name="Обычный 3 11 19" xfId="11453"/>
    <cellStyle name="Обычный 3 11 19 2" xfId="11454"/>
    <cellStyle name="Обычный 3 11 19 2 2" xfId="11455"/>
    <cellStyle name="Обычный 3 11 19 2 2 2" xfId="11456"/>
    <cellStyle name="Обычный 3 11 19 2 2 2 2" xfId="11457"/>
    <cellStyle name="Обычный 3 11 19 2 2 2 2 2" xfId="11458"/>
    <cellStyle name="Обычный 3 11 19 2 2 2 2 2 2" xfId="11459"/>
    <cellStyle name="Обычный 3 11 19 2 2 2 2 3" xfId="11460"/>
    <cellStyle name="Обычный 3 11 19 2 2 2 3" xfId="11461"/>
    <cellStyle name="Обычный 3 11 19 2 2 2 3 2" xfId="11462"/>
    <cellStyle name="Обычный 3 11 19 2 2 2 4" xfId="11463"/>
    <cellStyle name="Обычный 3 11 19 2 2 3" xfId="11464"/>
    <cellStyle name="Обычный 3 11 19 2 2 3 2" xfId="11465"/>
    <cellStyle name="Обычный 3 11 19 2 2 3 2 2" xfId="11466"/>
    <cellStyle name="Обычный 3 11 19 2 2 3 3" xfId="11467"/>
    <cellStyle name="Обычный 3 11 19 2 2 4" xfId="11468"/>
    <cellStyle name="Обычный 3 11 19 2 2 4 2" xfId="11469"/>
    <cellStyle name="Обычный 3 11 19 2 2 5" xfId="11470"/>
    <cellStyle name="Обычный 3 11 19 2 3" xfId="11471"/>
    <cellStyle name="Обычный 3 11 19 2 3 2" xfId="11472"/>
    <cellStyle name="Обычный 3 11 19 2 3 2 2" xfId="11473"/>
    <cellStyle name="Обычный 3 11 19 2 3 2 2 2" xfId="11474"/>
    <cellStyle name="Обычный 3 11 19 2 3 2 2 2 2" xfId="11475"/>
    <cellStyle name="Обычный 3 11 19 2 3 2 2 3" xfId="11476"/>
    <cellStyle name="Обычный 3 11 19 2 3 2 3" xfId="11477"/>
    <cellStyle name="Обычный 3 11 19 2 3 2 3 2" xfId="11478"/>
    <cellStyle name="Обычный 3 11 19 2 3 2 4" xfId="11479"/>
    <cellStyle name="Обычный 3 11 19 2 3 3" xfId="11480"/>
    <cellStyle name="Обычный 3 11 19 2 3 3 2" xfId="11481"/>
    <cellStyle name="Обычный 3 11 19 2 3 3 2 2" xfId="11482"/>
    <cellStyle name="Обычный 3 11 19 2 3 3 3" xfId="11483"/>
    <cellStyle name="Обычный 3 11 19 2 3 4" xfId="11484"/>
    <cellStyle name="Обычный 3 11 19 2 3 4 2" xfId="11485"/>
    <cellStyle name="Обычный 3 11 19 2 3 5" xfId="11486"/>
    <cellStyle name="Обычный 3 11 19 2 4" xfId="11487"/>
    <cellStyle name="Обычный 3 11 19 2 4 2" xfId="11488"/>
    <cellStyle name="Обычный 3 11 19 2 4 2 2" xfId="11489"/>
    <cellStyle name="Обычный 3 11 19 2 4 2 2 2" xfId="11490"/>
    <cellStyle name="Обычный 3 11 19 2 4 2 3" xfId="11491"/>
    <cellStyle name="Обычный 3 11 19 2 4 3" xfId="11492"/>
    <cellStyle name="Обычный 3 11 19 2 4 3 2" xfId="11493"/>
    <cellStyle name="Обычный 3 11 19 2 4 4" xfId="11494"/>
    <cellStyle name="Обычный 3 11 19 2 5" xfId="11495"/>
    <cellStyle name="Обычный 3 11 19 2 5 2" xfId="11496"/>
    <cellStyle name="Обычный 3 11 19 2 5 2 2" xfId="11497"/>
    <cellStyle name="Обычный 3 11 19 2 5 3" xfId="11498"/>
    <cellStyle name="Обычный 3 11 19 2 6" xfId="11499"/>
    <cellStyle name="Обычный 3 11 19 2 6 2" xfId="11500"/>
    <cellStyle name="Обычный 3 11 19 2 7" xfId="11501"/>
    <cellStyle name="Обычный 3 11 19 3" xfId="11502"/>
    <cellStyle name="Обычный 3 11 19 3 2" xfId="11503"/>
    <cellStyle name="Обычный 3 11 19 3 2 2" xfId="11504"/>
    <cellStyle name="Обычный 3 11 19 3 2 2 2" xfId="11505"/>
    <cellStyle name="Обычный 3 11 19 3 2 2 2 2" xfId="11506"/>
    <cellStyle name="Обычный 3 11 19 3 2 2 3" xfId="11507"/>
    <cellStyle name="Обычный 3 11 19 3 2 3" xfId="11508"/>
    <cellStyle name="Обычный 3 11 19 3 2 3 2" xfId="11509"/>
    <cellStyle name="Обычный 3 11 19 3 2 4" xfId="11510"/>
    <cellStyle name="Обычный 3 11 19 3 3" xfId="11511"/>
    <cellStyle name="Обычный 3 11 19 3 3 2" xfId="11512"/>
    <cellStyle name="Обычный 3 11 19 3 3 2 2" xfId="11513"/>
    <cellStyle name="Обычный 3 11 19 3 3 3" xfId="11514"/>
    <cellStyle name="Обычный 3 11 19 3 4" xfId="11515"/>
    <cellStyle name="Обычный 3 11 19 3 4 2" xfId="11516"/>
    <cellStyle name="Обычный 3 11 19 3 5" xfId="11517"/>
    <cellStyle name="Обычный 3 11 19 4" xfId="11518"/>
    <cellStyle name="Обычный 3 11 19 4 2" xfId="11519"/>
    <cellStyle name="Обычный 3 11 19 4 2 2" xfId="11520"/>
    <cellStyle name="Обычный 3 11 19 4 2 2 2" xfId="11521"/>
    <cellStyle name="Обычный 3 11 19 4 2 2 2 2" xfId="11522"/>
    <cellStyle name="Обычный 3 11 19 4 2 2 3" xfId="11523"/>
    <cellStyle name="Обычный 3 11 19 4 2 3" xfId="11524"/>
    <cellStyle name="Обычный 3 11 19 4 2 3 2" xfId="11525"/>
    <cellStyle name="Обычный 3 11 19 4 2 4" xfId="11526"/>
    <cellStyle name="Обычный 3 11 19 4 3" xfId="11527"/>
    <cellStyle name="Обычный 3 11 19 4 3 2" xfId="11528"/>
    <cellStyle name="Обычный 3 11 19 4 3 2 2" xfId="11529"/>
    <cellStyle name="Обычный 3 11 19 4 3 3" xfId="11530"/>
    <cellStyle name="Обычный 3 11 19 4 4" xfId="11531"/>
    <cellStyle name="Обычный 3 11 19 4 4 2" xfId="11532"/>
    <cellStyle name="Обычный 3 11 19 4 5" xfId="11533"/>
    <cellStyle name="Обычный 3 11 19 5" xfId="11534"/>
    <cellStyle name="Обычный 3 11 19 5 2" xfId="11535"/>
    <cellStyle name="Обычный 3 11 19 5 2 2" xfId="11536"/>
    <cellStyle name="Обычный 3 11 19 5 2 2 2" xfId="11537"/>
    <cellStyle name="Обычный 3 11 19 5 2 3" xfId="11538"/>
    <cellStyle name="Обычный 3 11 19 5 3" xfId="11539"/>
    <cellStyle name="Обычный 3 11 19 5 3 2" xfId="11540"/>
    <cellStyle name="Обычный 3 11 19 5 4" xfId="11541"/>
    <cellStyle name="Обычный 3 11 19 6" xfId="11542"/>
    <cellStyle name="Обычный 3 11 19 6 2" xfId="11543"/>
    <cellStyle name="Обычный 3 11 19 6 2 2" xfId="11544"/>
    <cellStyle name="Обычный 3 11 19 6 3" xfId="11545"/>
    <cellStyle name="Обычный 3 11 19 7" xfId="11546"/>
    <cellStyle name="Обычный 3 11 19 7 2" xfId="11547"/>
    <cellStyle name="Обычный 3 11 19 8" xfId="11548"/>
    <cellStyle name="Обычный 3 11 2" xfId="11549"/>
    <cellStyle name="Обычный 3 11 2 2" xfId="11550"/>
    <cellStyle name="Обычный 3 11 2 2 2" xfId="11551"/>
    <cellStyle name="Обычный 3 11 2 2 2 2" xfId="11552"/>
    <cellStyle name="Обычный 3 11 2 2 2 2 2" xfId="11553"/>
    <cellStyle name="Обычный 3 11 2 2 2 2 2 2" xfId="11554"/>
    <cellStyle name="Обычный 3 11 2 2 2 2 2 2 2" xfId="11555"/>
    <cellStyle name="Обычный 3 11 2 2 2 2 2 3" xfId="11556"/>
    <cellStyle name="Обычный 3 11 2 2 2 2 3" xfId="11557"/>
    <cellStyle name="Обычный 3 11 2 2 2 2 3 2" xfId="11558"/>
    <cellStyle name="Обычный 3 11 2 2 2 2 4" xfId="11559"/>
    <cellStyle name="Обычный 3 11 2 2 2 3" xfId="11560"/>
    <cellStyle name="Обычный 3 11 2 2 2 3 2" xfId="11561"/>
    <cellStyle name="Обычный 3 11 2 2 2 3 2 2" xfId="11562"/>
    <cellStyle name="Обычный 3 11 2 2 2 3 3" xfId="11563"/>
    <cellStyle name="Обычный 3 11 2 2 2 4" xfId="11564"/>
    <cellStyle name="Обычный 3 11 2 2 2 4 2" xfId="11565"/>
    <cellStyle name="Обычный 3 11 2 2 2 5" xfId="11566"/>
    <cellStyle name="Обычный 3 11 2 2 3" xfId="11567"/>
    <cellStyle name="Обычный 3 11 2 2 3 2" xfId="11568"/>
    <cellStyle name="Обычный 3 11 2 2 3 2 2" xfId="11569"/>
    <cellStyle name="Обычный 3 11 2 2 3 2 2 2" xfId="11570"/>
    <cellStyle name="Обычный 3 11 2 2 3 2 2 2 2" xfId="11571"/>
    <cellStyle name="Обычный 3 11 2 2 3 2 2 3" xfId="11572"/>
    <cellStyle name="Обычный 3 11 2 2 3 2 3" xfId="11573"/>
    <cellStyle name="Обычный 3 11 2 2 3 2 3 2" xfId="11574"/>
    <cellStyle name="Обычный 3 11 2 2 3 2 4" xfId="11575"/>
    <cellStyle name="Обычный 3 11 2 2 3 3" xfId="11576"/>
    <cellStyle name="Обычный 3 11 2 2 3 3 2" xfId="11577"/>
    <cellStyle name="Обычный 3 11 2 2 3 3 2 2" xfId="11578"/>
    <cellStyle name="Обычный 3 11 2 2 3 3 3" xfId="11579"/>
    <cellStyle name="Обычный 3 11 2 2 3 4" xfId="11580"/>
    <cellStyle name="Обычный 3 11 2 2 3 4 2" xfId="11581"/>
    <cellStyle name="Обычный 3 11 2 2 3 5" xfId="11582"/>
    <cellStyle name="Обычный 3 11 2 2 4" xfId="11583"/>
    <cellStyle name="Обычный 3 11 2 2 4 2" xfId="11584"/>
    <cellStyle name="Обычный 3 11 2 2 4 2 2" xfId="11585"/>
    <cellStyle name="Обычный 3 11 2 2 4 2 2 2" xfId="11586"/>
    <cellStyle name="Обычный 3 11 2 2 4 2 3" xfId="11587"/>
    <cellStyle name="Обычный 3 11 2 2 4 3" xfId="11588"/>
    <cellStyle name="Обычный 3 11 2 2 4 3 2" xfId="11589"/>
    <cellStyle name="Обычный 3 11 2 2 4 4" xfId="11590"/>
    <cellStyle name="Обычный 3 11 2 2 5" xfId="11591"/>
    <cellStyle name="Обычный 3 11 2 2 5 2" xfId="11592"/>
    <cellStyle name="Обычный 3 11 2 2 5 2 2" xfId="11593"/>
    <cellStyle name="Обычный 3 11 2 2 5 3" xfId="11594"/>
    <cellStyle name="Обычный 3 11 2 2 6" xfId="11595"/>
    <cellStyle name="Обычный 3 11 2 2 6 2" xfId="11596"/>
    <cellStyle name="Обычный 3 11 2 2 7" xfId="11597"/>
    <cellStyle name="Обычный 3 11 2 3" xfId="11598"/>
    <cellStyle name="Обычный 3 11 2 3 2" xfId="11599"/>
    <cellStyle name="Обычный 3 11 2 3 2 2" xfId="11600"/>
    <cellStyle name="Обычный 3 11 2 3 2 2 2" xfId="11601"/>
    <cellStyle name="Обычный 3 11 2 3 2 2 2 2" xfId="11602"/>
    <cellStyle name="Обычный 3 11 2 3 2 2 3" xfId="11603"/>
    <cellStyle name="Обычный 3 11 2 3 2 3" xfId="11604"/>
    <cellStyle name="Обычный 3 11 2 3 2 3 2" xfId="11605"/>
    <cellStyle name="Обычный 3 11 2 3 2 4" xfId="11606"/>
    <cellStyle name="Обычный 3 11 2 3 3" xfId="11607"/>
    <cellStyle name="Обычный 3 11 2 3 3 2" xfId="11608"/>
    <cellStyle name="Обычный 3 11 2 3 3 2 2" xfId="11609"/>
    <cellStyle name="Обычный 3 11 2 3 3 3" xfId="11610"/>
    <cellStyle name="Обычный 3 11 2 3 4" xfId="11611"/>
    <cellStyle name="Обычный 3 11 2 3 4 2" xfId="11612"/>
    <cellStyle name="Обычный 3 11 2 3 5" xfId="11613"/>
    <cellStyle name="Обычный 3 11 2 4" xfId="11614"/>
    <cellStyle name="Обычный 3 11 2 4 2" xfId="11615"/>
    <cellStyle name="Обычный 3 11 2 4 2 2" xfId="11616"/>
    <cellStyle name="Обычный 3 11 2 4 2 2 2" xfId="11617"/>
    <cellStyle name="Обычный 3 11 2 4 2 2 2 2" xfId="11618"/>
    <cellStyle name="Обычный 3 11 2 4 2 2 3" xfId="11619"/>
    <cellStyle name="Обычный 3 11 2 4 2 3" xfId="11620"/>
    <cellStyle name="Обычный 3 11 2 4 2 3 2" xfId="11621"/>
    <cellStyle name="Обычный 3 11 2 4 2 4" xfId="11622"/>
    <cellStyle name="Обычный 3 11 2 4 3" xfId="11623"/>
    <cellStyle name="Обычный 3 11 2 4 3 2" xfId="11624"/>
    <cellStyle name="Обычный 3 11 2 4 3 2 2" xfId="11625"/>
    <cellStyle name="Обычный 3 11 2 4 3 3" xfId="11626"/>
    <cellStyle name="Обычный 3 11 2 4 4" xfId="11627"/>
    <cellStyle name="Обычный 3 11 2 4 4 2" xfId="11628"/>
    <cellStyle name="Обычный 3 11 2 4 5" xfId="11629"/>
    <cellStyle name="Обычный 3 11 2 5" xfId="11630"/>
    <cellStyle name="Обычный 3 11 2 5 2" xfId="11631"/>
    <cellStyle name="Обычный 3 11 2 5 2 2" xfId="11632"/>
    <cellStyle name="Обычный 3 11 2 5 2 2 2" xfId="11633"/>
    <cellStyle name="Обычный 3 11 2 5 2 3" xfId="11634"/>
    <cellStyle name="Обычный 3 11 2 5 3" xfId="11635"/>
    <cellStyle name="Обычный 3 11 2 5 3 2" xfId="11636"/>
    <cellStyle name="Обычный 3 11 2 5 4" xfId="11637"/>
    <cellStyle name="Обычный 3 11 2 6" xfId="11638"/>
    <cellStyle name="Обычный 3 11 2 6 2" xfId="11639"/>
    <cellStyle name="Обычный 3 11 2 6 2 2" xfId="11640"/>
    <cellStyle name="Обычный 3 11 2 6 3" xfId="11641"/>
    <cellStyle name="Обычный 3 11 2 7" xfId="11642"/>
    <cellStyle name="Обычный 3 11 2 7 2" xfId="11643"/>
    <cellStyle name="Обычный 3 11 2 8" xfId="11644"/>
    <cellStyle name="Обычный 3 11 20" xfId="11645"/>
    <cellStyle name="Обычный 3 11 20 2" xfId="11646"/>
    <cellStyle name="Обычный 3 11 20 2 2" xfId="11647"/>
    <cellStyle name="Обычный 3 11 20 2 2 2" xfId="11648"/>
    <cellStyle name="Обычный 3 11 20 2 2 2 2" xfId="11649"/>
    <cellStyle name="Обычный 3 11 20 2 2 2 2 2" xfId="11650"/>
    <cellStyle name="Обычный 3 11 20 2 2 2 2 2 2" xfId="11651"/>
    <cellStyle name="Обычный 3 11 20 2 2 2 2 3" xfId="11652"/>
    <cellStyle name="Обычный 3 11 20 2 2 2 3" xfId="11653"/>
    <cellStyle name="Обычный 3 11 20 2 2 2 3 2" xfId="11654"/>
    <cellStyle name="Обычный 3 11 20 2 2 2 4" xfId="11655"/>
    <cellStyle name="Обычный 3 11 20 2 2 3" xfId="11656"/>
    <cellStyle name="Обычный 3 11 20 2 2 3 2" xfId="11657"/>
    <cellStyle name="Обычный 3 11 20 2 2 3 2 2" xfId="11658"/>
    <cellStyle name="Обычный 3 11 20 2 2 3 3" xfId="11659"/>
    <cellStyle name="Обычный 3 11 20 2 2 4" xfId="11660"/>
    <cellStyle name="Обычный 3 11 20 2 2 4 2" xfId="11661"/>
    <cellStyle name="Обычный 3 11 20 2 2 5" xfId="11662"/>
    <cellStyle name="Обычный 3 11 20 2 3" xfId="11663"/>
    <cellStyle name="Обычный 3 11 20 2 3 2" xfId="11664"/>
    <cellStyle name="Обычный 3 11 20 2 3 2 2" xfId="11665"/>
    <cellStyle name="Обычный 3 11 20 2 3 2 2 2" xfId="11666"/>
    <cellStyle name="Обычный 3 11 20 2 3 2 2 2 2" xfId="11667"/>
    <cellStyle name="Обычный 3 11 20 2 3 2 2 3" xfId="11668"/>
    <cellStyle name="Обычный 3 11 20 2 3 2 3" xfId="11669"/>
    <cellStyle name="Обычный 3 11 20 2 3 2 3 2" xfId="11670"/>
    <cellStyle name="Обычный 3 11 20 2 3 2 4" xfId="11671"/>
    <cellStyle name="Обычный 3 11 20 2 3 3" xfId="11672"/>
    <cellStyle name="Обычный 3 11 20 2 3 3 2" xfId="11673"/>
    <cellStyle name="Обычный 3 11 20 2 3 3 2 2" xfId="11674"/>
    <cellStyle name="Обычный 3 11 20 2 3 3 3" xfId="11675"/>
    <cellStyle name="Обычный 3 11 20 2 3 4" xfId="11676"/>
    <cellStyle name="Обычный 3 11 20 2 3 4 2" xfId="11677"/>
    <cellStyle name="Обычный 3 11 20 2 3 5" xfId="11678"/>
    <cellStyle name="Обычный 3 11 20 2 4" xfId="11679"/>
    <cellStyle name="Обычный 3 11 20 2 4 2" xfId="11680"/>
    <cellStyle name="Обычный 3 11 20 2 4 2 2" xfId="11681"/>
    <cellStyle name="Обычный 3 11 20 2 4 2 2 2" xfId="11682"/>
    <cellStyle name="Обычный 3 11 20 2 4 2 3" xfId="11683"/>
    <cellStyle name="Обычный 3 11 20 2 4 3" xfId="11684"/>
    <cellStyle name="Обычный 3 11 20 2 4 3 2" xfId="11685"/>
    <cellStyle name="Обычный 3 11 20 2 4 4" xfId="11686"/>
    <cellStyle name="Обычный 3 11 20 2 5" xfId="11687"/>
    <cellStyle name="Обычный 3 11 20 2 5 2" xfId="11688"/>
    <cellStyle name="Обычный 3 11 20 2 5 2 2" xfId="11689"/>
    <cellStyle name="Обычный 3 11 20 2 5 3" xfId="11690"/>
    <cellStyle name="Обычный 3 11 20 2 6" xfId="11691"/>
    <cellStyle name="Обычный 3 11 20 2 6 2" xfId="11692"/>
    <cellStyle name="Обычный 3 11 20 2 7" xfId="11693"/>
    <cellStyle name="Обычный 3 11 20 3" xfId="11694"/>
    <cellStyle name="Обычный 3 11 20 3 2" xfId="11695"/>
    <cellStyle name="Обычный 3 11 20 3 2 2" xfId="11696"/>
    <cellStyle name="Обычный 3 11 20 3 2 2 2" xfId="11697"/>
    <cellStyle name="Обычный 3 11 20 3 2 2 2 2" xfId="11698"/>
    <cellStyle name="Обычный 3 11 20 3 2 2 3" xfId="11699"/>
    <cellStyle name="Обычный 3 11 20 3 2 3" xfId="11700"/>
    <cellStyle name="Обычный 3 11 20 3 2 3 2" xfId="11701"/>
    <cellStyle name="Обычный 3 11 20 3 2 4" xfId="11702"/>
    <cellStyle name="Обычный 3 11 20 3 3" xfId="11703"/>
    <cellStyle name="Обычный 3 11 20 3 3 2" xfId="11704"/>
    <cellStyle name="Обычный 3 11 20 3 3 2 2" xfId="11705"/>
    <cellStyle name="Обычный 3 11 20 3 3 3" xfId="11706"/>
    <cellStyle name="Обычный 3 11 20 3 4" xfId="11707"/>
    <cellStyle name="Обычный 3 11 20 3 4 2" xfId="11708"/>
    <cellStyle name="Обычный 3 11 20 3 5" xfId="11709"/>
    <cellStyle name="Обычный 3 11 20 4" xfId="11710"/>
    <cellStyle name="Обычный 3 11 20 4 2" xfId="11711"/>
    <cellStyle name="Обычный 3 11 20 4 2 2" xfId="11712"/>
    <cellStyle name="Обычный 3 11 20 4 2 2 2" xfId="11713"/>
    <cellStyle name="Обычный 3 11 20 4 2 2 2 2" xfId="11714"/>
    <cellStyle name="Обычный 3 11 20 4 2 2 3" xfId="11715"/>
    <cellStyle name="Обычный 3 11 20 4 2 3" xfId="11716"/>
    <cellStyle name="Обычный 3 11 20 4 2 3 2" xfId="11717"/>
    <cellStyle name="Обычный 3 11 20 4 2 4" xfId="11718"/>
    <cellStyle name="Обычный 3 11 20 4 3" xfId="11719"/>
    <cellStyle name="Обычный 3 11 20 4 3 2" xfId="11720"/>
    <cellStyle name="Обычный 3 11 20 4 3 2 2" xfId="11721"/>
    <cellStyle name="Обычный 3 11 20 4 3 3" xfId="11722"/>
    <cellStyle name="Обычный 3 11 20 4 4" xfId="11723"/>
    <cellStyle name="Обычный 3 11 20 4 4 2" xfId="11724"/>
    <cellStyle name="Обычный 3 11 20 4 5" xfId="11725"/>
    <cellStyle name="Обычный 3 11 20 5" xfId="11726"/>
    <cellStyle name="Обычный 3 11 20 5 2" xfId="11727"/>
    <cellStyle name="Обычный 3 11 20 5 2 2" xfId="11728"/>
    <cellStyle name="Обычный 3 11 20 5 2 2 2" xfId="11729"/>
    <cellStyle name="Обычный 3 11 20 5 2 3" xfId="11730"/>
    <cellStyle name="Обычный 3 11 20 5 3" xfId="11731"/>
    <cellStyle name="Обычный 3 11 20 5 3 2" xfId="11732"/>
    <cellStyle name="Обычный 3 11 20 5 4" xfId="11733"/>
    <cellStyle name="Обычный 3 11 20 6" xfId="11734"/>
    <cellStyle name="Обычный 3 11 20 6 2" xfId="11735"/>
    <cellStyle name="Обычный 3 11 20 6 2 2" xfId="11736"/>
    <cellStyle name="Обычный 3 11 20 6 3" xfId="11737"/>
    <cellStyle name="Обычный 3 11 20 7" xfId="11738"/>
    <cellStyle name="Обычный 3 11 20 7 2" xfId="11739"/>
    <cellStyle name="Обычный 3 11 20 8" xfId="11740"/>
    <cellStyle name="Обычный 3 11 21" xfId="11741"/>
    <cellStyle name="Обычный 3 11 21 2" xfId="11742"/>
    <cellStyle name="Обычный 3 11 21 2 2" xfId="11743"/>
    <cellStyle name="Обычный 3 11 21 2 2 2" xfId="11744"/>
    <cellStyle name="Обычный 3 11 21 2 2 2 2" xfId="11745"/>
    <cellStyle name="Обычный 3 11 21 2 2 2 2 2" xfId="11746"/>
    <cellStyle name="Обычный 3 11 21 2 2 2 2 2 2" xfId="11747"/>
    <cellStyle name="Обычный 3 11 21 2 2 2 2 3" xfId="11748"/>
    <cellStyle name="Обычный 3 11 21 2 2 2 3" xfId="11749"/>
    <cellStyle name="Обычный 3 11 21 2 2 2 3 2" xfId="11750"/>
    <cellStyle name="Обычный 3 11 21 2 2 2 4" xfId="11751"/>
    <cellStyle name="Обычный 3 11 21 2 2 3" xfId="11752"/>
    <cellStyle name="Обычный 3 11 21 2 2 3 2" xfId="11753"/>
    <cellStyle name="Обычный 3 11 21 2 2 3 2 2" xfId="11754"/>
    <cellStyle name="Обычный 3 11 21 2 2 3 3" xfId="11755"/>
    <cellStyle name="Обычный 3 11 21 2 2 4" xfId="11756"/>
    <cellStyle name="Обычный 3 11 21 2 2 4 2" xfId="11757"/>
    <cellStyle name="Обычный 3 11 21 2 2 5" xfId="11758"/>
    <cellStyle name="Обычный 3 11 21 2 3" xfId="11759"/>
    <cellStyle name="Обычный 3 11 21 2 3 2" xfId="11760"/>
    <cellStyle name="Обычный 3 11 21 2 3 2 2" xfId="11761"/>
    <cellStyle name="Обычный 3 11 21 2 3 2 2 2" xfId="11762"/>
    <cellStyle name="Обычный 3 11 21 2 3 2 2 2 2" xfId="11763"/>
    <cellStyle name="Обычный 3 11 21 2 3 2 2 3" xfId="11764"/>
    <cellStyle name="Обычный 3 11 21 2 3 2 3" xfId="11765"/>
    <cellStyle name="Обычный 3 11 21 2 3 2 3 2" xfId="11766"/>
    <cellStyle name="Обычный 3 11 21 2 3 2 4" xfId="11767"/>
    <cellStyle name="Обычный 3 11 21 2 3 3" xfId="11768"/>
    <cellStyle name="Обычный 3 11 21 2 3 3 2" xfId="11769"/>
    <cellStyle name="Обычный 3 11 21 2 3 3 2 2" xfId="11770"/>
    <cellStyle name="Обычный 3 11 21 2 3 3 3" xfId="11771"/>
    <cellStyle name="Обычный 3 11 21 2 3 4" xfId="11772"/>
    <cellStyle name="Обычный 3 11 21 2 3 4 2" xfId="11773"/>
    <cellStyle name="Обычный 3 11 21 2 3 5" xfId="11774"/>
    <cellStyle name="Обычный 3 11 21 2 4" xfId="11775"/>
    <cellStyle name="Обычный 3 11 21 2 4 2" xfId="11776"/>
    <cellStyle name="Обычный 3 11 21 2 4 2 2" xfId="11777"/>
    <cellStyle name="Обычный 3 11 21 2 4 2 2 2" xfId="11778"/>
    <cellStyle name="Обычный 3 11 21 2 4 2 3" xfId="11779"/>
    <cellStyle name="Обычный 3 11 21 2 4 3" xfId="11780"/>
    <cellStyle name="Обычный 3 11 21 2 4 3 2" xfId="11781"/>
    <cellStyle name="Обычный 3 11 21 2 4 4" xfId="11782"/>
    <cellStyle name="Обычный 3 11 21 2 5" xfId="11783"/>
    <cellStyle name="Обычный 3 11 21 2 5 2" xfId="11784"/>
    <cellStyle name="Обычный 3 11 21 2 5 2 2" xfId="11785"/>
    <cellStyle name="Обычный 3 11 21 2 5 3" xfId="11786"/>
    <cellStyle name="Обычный 3 11 21 2 6" xfId="11787"/>
    <cellStyle name="Обычный 3 11 21 2 6 2" xfId="11788"/>
    <cellStyle name="Обычный 3 11 21 2 7" xfId="11789"/>
    <cellStyle name="Обычный 3 11 21 3" xfId="11790"/>
    <cellStyle name="Обычный 3 11 21 3 2" xfId="11791"/>
    <cellStyle name="Обычный 3 11 21 3 2 2" xfId="11792"/>
    <cellStyle name="Обычный 3 11 21 3 2 2 2" xfId="11793"/>
    <cellStyle name="Обычный 3 11 21 3 2 2 2 2" xfId="11794"/>
    <cellStyle name="Обычный 3 11 21 3 2 2 3" xfId="11795"/>
    <cellStyle name="Обычный 3 11 21 3 2 3" xfId="11796"/>
    <cellStyle name="Обычный 3 11 21 3 2 3 2" xfId="11797"/>
    <cellStyle name="Обычный 3 11 21 3 2 4" xfId="11798"/>
    <cellStyle name="Обычный 3 11 21 3 3" xfId="11799"/>
    <cellStyle name="Обычный 3 11 21 3 3 2" xfId="11800"/>
    <cellStyle name="Обычный 3 11 21 3 3 2 2" xfId="11801"/>
    <cellStyle name="Обычный 3 11 21 3 3 3" xfId="11802"/>
    <cellStyle name="Обычный 3 11 21 3 4" xfId="11803"/>
    <cellStyle name="Обычный 3 11 21 3 4 2" xfId="11804"/>
    <cellStyle name="Обычный 3 11 21 3 5" xfId="11805"/>
    <cellStyle name="Обычный 3 11 21 4" xfId="11806"/>
    <cellStyle name="Обычный 3 11 21 4 2" xfId="11807"/>
    <cellStyle name="Обычный 3 11 21 4 2 2" xfId="11808"/>
    <cellStyle name="Обычный 3 11 21 4 2 2 2" xfId="11809"/>
    <cellStyle name="Обычный 3 11 21 4 2 2 2 2" xfId="11810"/>
    <cellStyle name="Обычный 3 11 21 4 2 2 3" xfId="11811"/>
    <cellStyle name="Обычный 3 11 21 4 2 3" xfId="11812"/>
    <cellStyle name="Обычный 3 11 21 4 2 3 2" xfId="11813"/>
    <cellStyle name="Обычный 3 11 21 4 2 4" xfId="11814"/>
    <cellStyle name="Обычный 3 11 21 4 3" xfId="11815"/>
    <cellStyle name="Обычный 3 11 21 4 3 2" xfId="11816"/>
    <cellStyle name="Обычный 3 11 21 4 3 2 2" xfId="11817"/>
    <cellStyle name="Обычный 3 11 21 4 3 3" xfId="11818"/>
    <cellStyle name="Обычный 3 11 21 4 4" xfId="11819"/>
    <cellStyle name="Обычный 3 11 21 4 4 2" xfId="11820"/>
    <cellStyle name="Обычный 3 11 21 4 5" xfId="11821"/>
    <cellStyle name="Обычный 3 11 21 5" xfId="11822"/>
    <cellStyle name="Обычный 3 11 21 5 2" xfId="11823"/>
    <cellStyle name="Обычный 3 11 21 5 2 2" xfId="11824"/>
    <cellStyle name="Обычный 3 11 21 5 2 2 2" xfId="11825"/>
    <cellStyle name="Обычный 3 11 21 5 2 3" xfId="11826"/>
    <cellStyle name="Обычный 3 11 21 5 3" xfId="11827"/>
    <cellStyle name="Обычный 3 11 21 5 3 2" xfId="11828"/>
    <cellStyle name="Обычный 3 11 21 5 4" xfId="11829"/>
    <cellStyle name="Обычный 3 11 21 6" xfId="11830"/>
    <cellStyle name="Обычный 3 11 21 6 2" xfId="11831"/>
    <cellStyle name="Обычный 3 11 21 6 2 2" xfId="11832"/>
    <cellStyle name="Обычный 3 11 21 6 3" xfId="11833"/>
    <cellStyle name="Обычный 3 11 21 7" xfId="11834"/>
    <cellStyle name="Обычный 3 11 21 7 2" xfId="11835"/>
    <cellStyle name="Обычный 3 11 21 8" xfId="11836"/>
    <cellStyle name="Обычный 3 11 22" xfId="11837"/>
    <cellStyle name="Обычный 3 11 22 2" xfId="11838"/>
    <cellStyle name="Обычный 3 11 22 2 2" xfId="11839"/>
    <cellStyle name="Обычный 3 11 22 2 2 2" xfId="11840"/>
    <cellStyle name="Обычный 3 11 22 2 2 2 2" xfId="11841"/>
    <cellStyle name="Обычный 3 11 22 2 2 2 2 2" xfId="11842"/>
    <cellStyle name="Обычный 3 11 22 2 2 2 2 2 2" xfId="11843"/>
    <cellStyle name="Обычный 3 11 22 2 2 2 2 3" xfId="11844"/>
    <cellStyle name="Обычный 3 11 22 2 2 2 3" xfId="11845"/>
    <cellStyle name="Обычный 3 11 22 2 2 2 3 2" xfId="11846"/>
    <cellStyle name="Обычный 3 11 22 2 2 2 4" xfId="11847"/>
    <cellStyle name="Обычный 3 11 22 2 2 3" xfId="11848"/>
    <cellStyle name="Обычный 3 11 22 2 2 3 2" xfId="11849"/>
    <cellStyle name="Обычный 3 11 22 2 2 3 2 2" xfId="11850"/>
    <cellStyle name="Обычный 3 11 22 2 2 3 3" xfId="11851"/>
    <cellStyle name="Обычный 3 11 22 2 2 4" xfId="11852"/>
    <cellStyle name="Обычный 3 11 22 2 2 4 2" xfId="11853"/>
    <cellStyle name="Обычный 3 11 22 2 2 5" xfId="11854"/>
    <cellStyle name="Обычный 3 11 22 2 3" xfId="11855"/>
    <cellStyle name="Обычный 3 11 22 2 3 2" xfId="11856"/>
    <cellStyle name="Обычный 3 11 22 2 3 2 2" xfId="11857"/>
    <cellStyle name="Обычный 3 11 22 2 3 2 2 2" xfId="11858"/>
    <cellStyle name="Обычный 3 11 22 2 3 2 2 2 2" xfId="11859"/>
    <cellStyle name="Обычный 3 11 22 2 3 2 2 3" xfId="11860"/>
    <cellStyle name="Обычный 3 11 22 2 3 2 3" xfId="11861"/>
    <cellStyle name="Обычный 3 11 22 2 3 2 3 2" xfId="11862"/>
    <cellStyle name="Обычный 3 11 22 2 3 2 4" xfId="11863"/>
    <cellStyle name="Обычный 3 11 22 2 3 3" xfId="11864"/>
    <cellStyle name="Обычный 3 11 22 2 3 3 2" xfId="11865"/>
    <cellStyle name="Обычный 3 11 22 2 3 3 2 2" xfId="11866"/>
    <cellStyle name="Обычный 3 11 22 2 3 3 3" xfId="11867"/>
    <cellStyle name="Обычный 3 11 22 2 3 4" xfId="11868"/>
    <cellStyle name="Обычный 3 11 22 2 3 4 2" xfId="11869"/>
    <cellStyle name="Обычный 3 11 22 2 3 5" xfId="11870"/>
    <cellStyle name="Обычный 3 11 22 2 4" xfId="11871"/>
    <cellStyle name="Обычный 3 11 22 2 4 2" xfId="11872"/>
    <cellStyle name="Обычный 3 11 22 2 4 2 2" xfId="11873"/>
    <cellStyle name="Обычный 3 11 22 2 4 2 2 2" xfId="11874"/>
    <cellStyle name="Обычный 3 11 22 2 4 2 3" xfId="11875"/>
    <cellStyle name="Обычный 3 11 22 2 4 3" xfId="11876"/>
    <cellStyle name="Обычный 3 11 22 2 4 3 2" xfId="11877"/>
    <cellStyle name="Обычный 3 11 22 2 4 4" xfId="11878"/>
    <cellStyle name="Обычный 3 11 22 2 5" xfId="11879"/>
    <cellStyle name="Обычный 3 11 22 2 5 2" xfId="11880"/>
    <cellStyle name="Обычный 3 11 22 2 5 2 2" xfId="11881"/>
    <cellStyle name="Обычный 3 11 22 2 5 3" xfId="11882"/>
    <cellStyle name="Обычный 3 11 22 2 6" xfId="11883"/>
    <cellStyle name="Обычный 3 11 22 2 6 2" xfId="11884"/>
    <cellStyle name="Обычный 3 11 22 2 7" xfId="11885"/>
    <cellStyle name="Обычный 3 11 22 3" xfId="11886"/>
    <cellStyle name="Обычный 3 11 22 3 2" xfId="11887"/>
    <cellStyle name="Обычный 3 11 22 3 2 2" xfId="11888"/>
    <cellStyle name="Обычный 3 11 22 3 2 2 2" xfId="11889"/>
    <cellStyle name="Обычный 3 11 22 3 2 2 2 2" xfId="11890"/>
    <cellStyle name="Обычный 3 11 22 3 2 2 3" xfId="11891"/>
    <cellStyle name="Обычный 3 11 22 3 2 3" xfId="11892"/>
    <cellStyle name="Обычный 3 11 22 3 2 3 2" xfId="11893"/>
    <cellStyle name="Обычный 3 11 22 3 2 4" xfId="11894"/>
    <cellStyle name="Обычный 3 11 22 3 3" xfId="11895"/>
    <cellStyle name="Обычный 3 11 22 3 3 2" xfId="11896"/>
    <cellStyle name="Обычный 3 11 22 3 3 2 2" xfId="11897"/>
    <cellStyle name="Обычный 3 11 22 3 3 3" xfId="11898"/>
    <cellStyle name="Обычный 3 11 22 3 4" xfId="11899"/>
    <cellStyle name="Обычный 3 11 22 3 4 2" xfId="11900"/>
    <cellStyle name="Обычный 3 11 22 3 5" xfId="11901"/>
    <cellStyle name="Обычный 3 11 22 4" xfId="11902"/>
    <cellStyle name="Обычный 3 11 22 4 2" xfId="11903"/>
    <cellStyle name="Обычный 3 11 22 4 2 2" xfId="11904"/>
    <cellStyle name="Обычный 3 11 22 4 2 2 2" xfId="11905"/>
    <cellStyle name="Обычный 3 11 22 4 2 2 2 2" xfId="11906"/>
    <cellStyle name="Обычный 3 11 22 4 2 2 3" xfId="11907"/>
    <cellStyle name="Обычный 3 11 22 4 2 3" xfId="11908"/>
    <cellStyle name="Обычный 3 11 22 4 2 3 2" xfId="11909"/>
    <cellStyle name="Обычный 3 11 22 4 2 4" xfId="11910"/>
    <cellStyle name="Обычный 3 11 22 4 3" xfId="11911"/>
    <cellStyle name="Обычный 3 11 22 4 3 2" xfId="11912"/>
    <cellStyle name="Обычный 3 11 22 4 3 2 2" xfId="11913"/>
    <cellStyle name="Обычный 3 11 22 4 3 3" xfId="11914"/>
    <cellStyle name="Обычный 3 11 22 4 4" xfId="11915"/>
    <cellStyle name="Обычный 3 11 22 4 4 2" xfId="11916"/>
    <cellStyle name="Обычный 3 11 22 4 5" xfId="11917"/>
    <cellStyle name="Обычный 3 11 22 5" xfId="11918"/>
    <cellStyle name="Обычный 3 11 22 5 2" xfId="11919"/>
    <cellStyle name="Обычный 3 11 22 5 2 2" xfId="11920"/>
    <cellStyle name="Обычный 3 11 22 5 2 2 2" xfId="11921"/>
    <cellStyle name="Обычный 3 11 22 5 2 3" xfId="11922"/>
    <cellStyle name="Обычный 3 11 22 5 3" xfId="11923"/>
    <cellStyle name="Обычный 3 11 22 5 3 2" xfId="11924"/>
    <cellStyle name="Обычный 3 11 22 5 4" xfId="11925"/>
    <cellStyle name="Обычный 3 11 22 6" xfId="11926"/>
    <cellStyle name="Обычный 3 11 22 6 2" xfId="11927"/>
    <cellStyle name="Обычный 3 11 22 6 2 2" xfId="11928"/>
    <cellStyle name="Обычный 3 11 22 6 3" xfId="11929"/>
    <cellStyle name="Обычный 3 11 22 7" xfId="11930"/>
    <cellStyle name="Обычный 3 11 22 7 2" xfId="11931"/>
    <cellStyle name="Обычный 3 11 22 8" xfId="11932"/>
    <cellStyle name="Обычный 3 11 23" xfId="11933"/>
    <cellStyle name="Обычный 3 11 23 2" xfId="11934"/>
    <cellStyle name="Обычный 3 11 23 2 2" xfId="11935"/>
    <cellStyle name="Обычный 3 11 23 2 2 2" xfId="11936"/>
    <cellStyle name="Обычный 3 11 23 2 2 2 2" xfId="11937"/>
    <cellStyle name="Обычный 3 11 23 2 2 2 2 2" xfId="11938"/>
    <cellStyle name="Обычный 3 11 23 2 2 2 2 2 2" xfId="11939"/>
    <cellStyle name="Обычный 3 11 23 2 2 2 2 3" xfId="11940"/>
    <cellStyle name="Обычный 3 11 23 2 2 2 3" xfId="11941"/>
    <cellStyle name="Обычный 3 11 23 2 2 2 3 2" xfId="11942"/>
    <cellStyle name="Обычный 3 11 23 2 2 2 4" xfId="11943"/>
    <cellStyle name="Обычный 3 11 23 2 2 3" xfId="11944"/>
    <cellStyle name="Обычный 3 11 23 2 2 3 2" xfId="11945"/>
    <cellStyle name="Обычный 3 11 23 2 2 3 2 2" xfId="11946"/>
    <cellStyle name="Обычный 3 11 23 2 2 3 3" xfId="11947"/>
    <cellStyle name="Обычный 3 11 23 2 2 4" xfId="11948"/>
    <cellStyle name="Обычный 3 11 23 2 2 4 2" xfId="11949"/>
    <cellStyle name="Обычный 3 11 23 2 2 5" xfId="11950"/>
    <cellStyle name="Обычный 3 11 23 2 3" xfId="11951"/>
    <cellStyle name="Обычный 3 11 23 2 3 2" xfId="11952"/>
    <cellStyle name="Обычный 3 11 23 2 3 2 2" xfId="11953"/>
    <cellStyle name="Обычный 3 11 23 2 3 2 2 2" xfId="11954"/>
    <cellStyle name="Обычный 3 11 23 2 3 2 2 2 2" xfId="11955"/>
    <cellStyle name="Обычный 3 11 23 2 3 2 2 3" xfId="11956"/>
    <cellStyle name="Обычный 3 11 23 2 3 2 3" xfId="11957"/>
    <cellStyle name="Обычный 3 11 23 2 3 2 3 2" xfId="11958"/>
    <cellStyle name="Обычный 3 11 23 2 3 2 4" xfId="11959"/>
    <cellStyle name="Обычный 3 11 23 2 3 3" xfId="11960"/>
    <cellStyle name="Обычный 3 11 23 2 3 3 2" xfId="11961"/>
    <cellStyle name="Обычный 3 11 23 2 3 3 2 2" xfId="11962"/>
    <cellStyle name="Обычный 3 11 23 2 3 3 3" xfId="11963"/>
    <cellStyle name="Обычный 3 11 23 2 3 4" xfId="11964"/>
    <cellStyle name="Обычный 3 11 23 2 3 4 2" xfId="11965"/>
    <cellStyle name="Обычный 3 11 23 2 3 5" xfId="11966"/>
    <cellStyle name="Обычный 3 11 23 2 4" xfId="11967"/>
    <cellStyle name="Обычный 3 11 23 2 4 2" xfId="11968"/>
    <cellStyle name="Обычный 3 11 23 2 4 2 2" xfId="11969"/>
    <cellStyle name="Обычный 3 11 23 2 4 2 2 2" xfId="11970"/>
    <cellStyle name="Обычный 3 11 23 2 4 2 3" xfId="11971"/>
    <cellStyle name="Обычный 3 11 23 2 4 3" xfId="11972"/>
    <cellStyle name="Обычный 3 11 23 2 4 3 2" xfId="11973"/>
    <cellStyle name="Обычный 3 11 23 2 4 4" xfId="11974"/>
    <cellStyle name="Обычный 3 11 23 2 5" xfId="11975"/>
    <cellStyle name="Обычный 3 11 23 2 5 2" xfId="11976"/>
    <cellStyle name="Обычный 3 11 23 2 5 2 2" xfId="11977"/>
    <cellStyle name="Обычный 3 11 23 2 5 3" xfId="11978"/>
    <cellStyle name="Обычный 3 11 23 2 6" xfId="11979"/>
    <cellStyle name="Обычный 3 11 23 2 6 2" xfId="11980"/>
    <cellStyle name="Обычный 3 11 23 2 7" xfId="11981"/>
    <cellStyle name="Обычный 3 11 23 3" xfId="11982"/>
    <cellStyle name="Обычный 3 11 23 3 2" xfId="11983"/>
    <cellStyle name="Обычный 3 11 23 3 2 2" xfId="11984"/>
    <cellStyle name="Обычный 3 11 23 3 2 2 2" xfId="11985"/>
    <cellStyle name="Обычный 3 11 23 3 2 2 2 2" xfId="11986"/>
    <cellStyle name="Обычный 3 11 23 3 2 2 3" xfId="11987"/>
    <cellStyle name="Обычный 3 11 23 3 2 3" xfId="11988"/>
    <cellStyle name="Обычный 3 11 23 3 2 3 2" xfId="11989"/>
    <cellStyle name="Обычный 3 11 23 3 2 4" xfId="11990"/>
    <cellStyle name="Обычный 3 11 23 3 3" xfId="11991"/>
    <cellStyle name="Обычный 3 11 23 3 3 2" xfId="11992"/>
    <cellStyle name="Обычный 3 11 23 3 3 2 2" xfId="11993"/>
    <cellStyle name="Обычный 3 11 23 3 3 3" xfId="11994"/>
    <cellStyle name="Обычный 3 11 23 3 4" xfId="11995"/>
    <cellStyle name="Обычный 3 11 23 3 4 2" xfId="11996"/>
    <cellStyle name="Обычный 3 11 23 3 5" xfId="11997"/>
    <cellStyle name="Обычный 3 11 23 4" xfId="11998"/>
    <cellStyle name="Обычный 3 11 23 4 2" xfId="11999"/>
    <cellStyle name="Обычный 3 11 23 4 2 2" xfId="12000"/>
    <cellStyle name="Обычный 3 11 23 4 2 2 2" xfId="12001"/>
    <cellStyle name="Обычный 3 11 23 4 2 2 2 2" xfId="12002"/>
    <cellStyle name="Обычный 3 11 23 4 2 2 3" xfId="12003"/>
    <cellStyle name="Обычный 3 11 23 4 2 3" xfId="12004"/>
    <cellStyle name="Обычный 3 11 23 4 2 3 2" xfId="12005"/>
    <cellStyle name="Обычный 3 11 23 4 2 4" xfId="12006"/>
    <cellStyle name="Обычный 3 11 23 4 3" xfId="12007"/>
    <cellStyle name="Обычный 3 11 23 4 3 2" xfId="12008"/>
    <cellStyle name="Обычный 3 11 23 4 3 2 2" xfId="12009"/>
    <cellStyle name="Обычный 3 11 23 4 3 3" xfId="12010"/>
    <cellStyle name="Обычный 3 11 23 4 4" xfId="12011"/>
    <cellStyle name="Обычный 3 11 23 4 4 2" xfId="12012"/>
    <cellStyle name="Обычный 3 11 23 4 5" xfId="12013"/>
    <cellStyle name="Обычный 3 11 23 5" xfId="12014"/>
    <cellStyle name="Обычный 3 11 23 5 2" xfId="12015"/>
    <cellStyle name="Обычный 3 11 23 5 2 2" xfId="12016"/>
    <cellStyle name="Обычный 3 11 23 5 2 2 2" xfId="12017"/>
    <cellStyle name="Обычный 3 11 23 5 2 3" xfId="12018"/>
    <cellStyle name="Обычный 3 11 23 5 3" xfId="12019"/>
    <cellStyle name="Обычный 3 11 23 5 3 2" xfId="12020"/>
    <cellStyle name="Обычный 3 11 23 5 4" xfId="12021"/>
    <cellStyle name="Обычный 3 11 23 6" xfId="12022"/>
    <cellStyle name="Обычный 3 11 23 6 2" xfId="12023"/>
    <cellStyle name="Обычный 3 11 23 6 2 2" xfId="12024"/>
    <cellStyle name="Обычный 3 11 23 6 3" xfId="12025"/>
    <cellStyle name="Обычный 3 11 23 7" xfId="12026"/>
    <cellStyle name="Обычный 3 11 23 7 2" xfId="12027"/>
    <cellStyle name="Обычный 3 11 23 8" xfId="12028"/>
    <cellStyle name="Обычный 3 11 24" xfId="12029"/>
    <cellStyle name="Обычный 3 11 24 2" xfId="12030"/>
    <cellStyle name="Обычный 3 11 24 2 2" xfId="12031"/>
    <cellStyle name="Обычный 3 11 24 2 2 2" xfId="12032"/>
    <cellStyle name="Обычный 3 11 24 2 2 2 2" xfId="12033"/>
    <cellStyle name="Обычный 3 11 24 2 2 2 2 2" xfId="12034"/>
    <cellStyle name="Обычный 3 11 24 2 2 2 2 2 2" xfId="12035"/>
    <cellStyle name="Обычный 3 11 24 2 2 2 2 3" xfId="12036"/>
    <cellStyle name="Обычный 3 11 24 2 2 2 3" xfId="12037"/>
    <cellStyle name="Обычный 3 11 24 2 2 2 3 2" xfId="12038"/>
    <cellStyle name="Обычный 3 11 24 2 2 2 4" xfId="12039"/>
    <cellStyle name="Обычный 3 11 24 2 2 3" xfId="12040"/>
    <cellStyle name="Обычный 3 11 24 2 2 3 2" xfId="12041"/>
    <cellStyle name="Обычный 3 11 24 2 2 3 2 2" xfId="12042"/>
    <cellStyle name="Обычный 3 11 24 2 2 3 3" xfId="12043"/>
    <cellStyle name="Обычный 3 11 24 2 2 4" xfId="12044"/>
    <cellStyle name="Обычный 3 11 24 2 2 4 2" xfId="12045"/>
    <cellStyle name="Обычный 3 11 24 2 2 5" xfId="12046"/>
    <cellStyle name="Обычный 3 11 24 2 3" xfId="12047"/>
    <cellStyle name="Обычный 3 11 24 2 3 2" xfId="12048"/>
    <cellStyle name="Обычный 3 11 24 2 3 2 2" xfId="12049"/>
    <cellStyle name="Обычный 3 11 24 2 3 2 2 2" xfId="12050"/>
    <cellStyle name="Обычный 3 11 24 2 3 2 2 2 2" xfId="12051"/>
    <cellStyle name="Обычный 3 11 24 2 3 2 2 3" xfId="12052"/>
    <cellStyle name="Обычный 3 11 24 2 3 2 3" xfId="12053"/>
    <cellStyle name="Обычный 3 11 24 2 3 2 3 2" xfId="12054"/>
    <cellStyle name="Обычный 3 11 24 2 3 2 4" xfId="12055"/>
    <cellStyle name="Обычный 3 11 24 2 3 3" xfId="12056"/>
    <cellStyle name="Обычный 3 11 24 2 3 3 2" xfId="12057"/>
    <cellStyle name="Обычный 3 11 24 2 3 3 2 2" xfId="12058"/>
    <cellStyle name="Обычный 3 11 24 2 3 3 3" xfId="12059"/>
    <cellStyle name="Обычный 3 11 24 2 3 4" xfId="12060"/>
    <cellStyle name="Обычный 3 11 24 2 3 4 2" xfId="12061"/>
    <cellStyle name="Обычный 3 11 24 2 3 5" xfId="12062"/>
    <cellStyle name="Обычный 3 11 24 2 4" xfId="12063"/>
    <cellStyle name="Обычный 3 11 24 2 4 2" xfId="12064"/>
    <cellStyle name="Обычный 3 11 24 2 4 2 2" xfId="12065"/>
    <cellStyle name="Обычный 3 11 24 2 4 2 2 2" xfId="12066"/>
    <cellStyle name="Обычный 3 11 24 2 4 2 3" xfId="12067"/>
    <cellStyle name="Обычный 3 11 24 2 4 3" xfId="12068"/>
    <cellStyle name="Обычный 3 11 24 2 4 3 2" xfId="12069"/>
    <cellStyle name="Обычный 3 11 24 2 4 4" xfId="12070"/>
    <cellStyle name="Обычный 3 11 24 2 5" xfId="12071"/>
    <cellStyle name="Обычный 3 11 24 2 5 2" xfId="12072"/>
    <cellStyle name="Обычный 3 11 24 2 5 2 2" xfId="12073"/>
    <cellStyle name="Обычный 3 11 24 2 5 3" xfId="12074"/>
    <cellStyle name="Обычный 3 11 24 2 6" xfId="12075"/>
    <cellStyle name="Обычный 3 11 24 2 6 2" xfId="12076"/>
    <cellStyle name="Обычный 3 11 24 2 7" xfId="12077"/>
    <cellStyle name="Обычный 3 11 24 3" xfId="12078"/>
    <cellStyle name="Обычный 3 11 24 3 2" xfId="12079"/>
    <cellStyle name="Обычный 3 11 24 3 2 2" xfId="12080"/>
    <cellStyle name="Обычный 3 11 24 3 2 2 2" xfId="12081"/>
    <cellStyle name="Обычный 3 11 24 3 2 2 2 2" xfId="12082"/>
    <cellStyle name="Обычный 3 11 24 3 2 2 3" xfId="12083"/>
    <cellStyle name="Обычный 3 11 24 3 2 3" xfId="12084"/>
    <cellStyle name="Обычный 3 11 24 3 2 3 2" xfId="12085"/>
    <cellStyle name="Обычный 3 11 24 3 2 4" xfId="12086"/>
    <cellStyle name="Обычный 3 11 24 3 3" xfId="12087"/>
    <cellStyle name="Обычный 3 11 24 3 3 2" xfId="12088"/>
    <cellStyle name="Обычный 3 11 24 3 3 2 2" xfId="12089"/>
    <cellStyle name="Обычный 3 11 24 3 3 3" xfId="12090"/>
    <cellStyle name="Обычный 3 11 24 3 4" xfId="12091"/>
    <cellStyle name="Обычный 3 11 24 3 4 2" xfId="12092"/>
    <cellStyle name="Обычный 3 11 24 3 5" xfId="12093"/>
    <cellStyle name="Обычный 3 11 24 4" xfId="12094"/>
    <cellStyle name="Обычный 3 11 24 4 2" xfId="12095"/>
    <cellStyle name="Обычный 3 11 24 4 2 2" xfId="12096"/>
    <cellStyle name="Обычный 3 11 24 4 2 2 2" xfId="12097"/>
    <cellStyle name="Обычный 3 11 24 4 2 2 2 2" xfId="12098"/>
    <cellStyle name="Обычный 3 11 24 4 2 2 3" xfId="12099"/>
    <cellStyle name="Обычный 3 11 24 4 2 3" xfId="12100"/>
    <cellStyle name="Обычный 3 11 24 4 2 3 2" xfId="12101"/>
    <cellStyle name="Обычный 3 11 24 4 2 4" xfId="12102"/>
    <cellStyle name="Обычный 3 11 24 4 3" xfId="12103"/>
    <cellStyle name="Обычный 3 11 24 4 3 2" xfId="12104"/>
    <cellStyle name="Обычный 3 11 24 4 3 2 2" xfId="12105"/>
    <cellStyle name="Обычный 3 11 24 4 3 3" xfId="12106"/>
    <cellStyle name="Обычный 3 11 24 4 4" xfId="12107"/>
    <cellStyle name="Обычный 3 11 24 4 4 2" xfId="12108"/>
    <cellStyle name="Обычный 3 11 24 4 5" xfId="12109"/>
    <cellStyle name="Обычный 3 11 24 5" xfId="12110"/>
    <cellStyle name="Обычный 3 11 24 5 2" xfId="12111"/>
    <cellStyle name="Обычный 3 11 24 5 2 2" xfId="12112"/>
    <cellStyle name="Обычный 3 11 24 5 2 2 2" xfId="12113"/>
    <cellStyle name="Обычный 3 11 24 5 2 3" xfId="12114"/>
    <cellStyle name="Обычный 3 11 24 5 3" xfId="12115"/>
    <cellStyle name="Обычный 3 11 24 5 3 2" xfId="12116"/>
    <cellStyle name="Обычный 3 11 24 5 4" xfId="12117"/>
    <cellStyle name="Обычный 3 11 24 6" xfId="12118"/>
    <cellStyle name="Обычный 3 11 24 6 2" xfId="12119"/>
    <cellStyle name="Обычный 3 11 24 6 2 2" xfId="12120"/>
    <cellStyle name="Обычный 3 11 24 6 3" xfId="12121"/>
    <cellStyle name="Обычный 3 11 24 7" xfId="12122"/>
    <cellStyle name="Обычный 3 11 24 7 2" xfId="12123"/>
    <cellStyle name="Обычный 3 11 24 8" xfId="12124"/>
    <cellStyle name="Обычный 3 11 25" xfId="12125"/>
    <cellStyle name="Обычный 3 11 25 2" xfId="12126"/>
    <cellStyle name="Обычный 3 11 25 2 2" xfId="12127"/>
    <cellStyle name="Обычный 3 11 25 2 2 2" xfId="12128"/>
    <cellStyle name="Обычный 3 11 25 2 2 2 2" xfId="12129"/>
    <cellStyle name="Обычный 3 11 25 2 2 2 2 2" xfId="12130"/>
    <cellStyle name="Обычный 3 11 25 2 2 2 2 2 2" xfId="12131"/>
    <cellStyle name="Обычный 3 11 25 2 2 2 2 3" xfId="12132"/>
    <cellStyle name="Обычный 3 11 25 2 2 2 3" xfId="12133"/>
    <cellStyle name="Обычный 3 11 25 2 2 2 3 2" xfId="12134"/>
    <cellStyle name="Обычный 3 11 25 2 2 2 4" xfId="12135"/>
    <cellStyle name="Обычный 3 11 25 2 2 3" xfId="12136"/>
    <cellStyle name="Обычный 3 11 25 2 2 3 2" xfId="12137"/>
    <cellStyle name="Обычный 3 11 25 2 2 3 2 2" xfId="12138"/>
    <cellStyle name="Обычный 3 11 25 2 2 3 3" xfId="12139"/>
    <cellStyle name="Обычный 3 11 25 2 2 4" xfId="12140"/>
    <cellStyle name="Обычный 3 11 25 2 2 4 2" xfId="12141"/>
    <cellStyle name="Обычный 3 11 25 2 2 5" xfId="12142"/>
    <cellStyle name="Обычный 3 11 25 2 3" xfId="12143"/>
    <cellStyle name="Обычный 3 11 25 2 3 2" xfId="12144"/>
    <cellStyle name="Обычный 3 11 25 2 3 2 2" xfId="12145"/>
    <cellStyle name="Обычный 3 11 25 2 3 2 2 2" xfId="12146"/>
    <cellStyle name="Обычный 3 11 25 2 3 2 2 2 2" xfId="12147"/>
    <cellStyle name="Обычный 3 11 25 2 3 2 2 3" xfId="12148"/>
    <cellStyle name="Обычный 3 11 25 2 3 2 3" xfId="12149"/>
    <cellStyle name="Обычный 3 11 25 2 3 2 3 2" xfId="12150"/>
    <cellStyle name="Обычный 3 11 25 2 3 2 4" xfId="12151"/>
    <cellStyle name="Обычный 3 11 25 2 3 3" xfId="12152"/>
    <cellStyle name="Обычный 3 11 25 2 3 3 2" xfId="12153"/>
    <cellStyle name="Обычный 3 11 25 2 3 3 2 2" xfId="12154"/>
    <cellStyle name="Обычный 3 11 25 2 3 3 3" xfId="12155"/>
    <cellStyle name="Обычный 3 11 25 2 3 4" xfId="12156"/>
    <cellStyle name="Обычный 3 11 25 2 3 4 2" xfId="12157"/>
    <cellStyle name="Обычный 3 11 25 2 3 5" xfId="12158"/>
    <cellStyle name="Обычный 3 11 25 2 4" xfId="12159"/>
    <cellStyle name="Обычный 3 11 25 2 4 2" xfId="12160"/>
    <cellStyle name="Обычный 3 11 25 2 4 2 2" xfId="12161"/>
    <cellStyle name="Обычный 3 11 25 2 4 2 2 2" xfId="12162"/>
    <cellStyle name="Обычный 3 11 25 2 4 2 3" xfId="12163"/>
    <cellStyle name="Обычный 3 11 25 2 4 3" xfId="12164"/>
    <cellStyle name="Обычный 3 11 25 2 4 3 2" xfId="12165"/>
    <cellStyle name="Обычный 3 11 25 2 4 4" xfId="12166"/>
    <cellStyle name="Обычный 3 11 25 2 5" xfId="12167"/>
    <cellStyle name="Обычный 3 11 25 2 5 2" xfId="12168"/>
    <cellStyle name="Обычный 3 11 25 2 5 2 2" xfId="12169"/>
    <cellStyle name="Обычный 3 11 25 2 5 3" xfId="12170"/>
    <cellStyle name="Обычный 3 11 25 2 6" xfId="12171"/>
    <cellStyle name="Обычный 3 11 25 2 6 2" xfId="12172"/>
    <cellStyle name="Обычный 3 11 25 2 7" xfId="12173"/>
    <cellStyle name="Обычный 3 11 25 3" xfId="12174"/>
    <cellStyle name="Обычный 3 11 25 3 2" xfId="12175"/>
    <cellStyle name="Обычный 3 11 25 3 2 2" xfId="12176"/>
    <cellStyle name="Обычный 3 11 25 3 2 2 2" xfId="12177"/>
    <cellStyle name="Обычный 3 11 25 3 2 2 2 2" xfId="12178"/>
    <cellStyle name="Обычный 3 11 25 3 2 2 3" xfId="12179"/>
    <cellStyle name="Обычный 3 11 25 3 2 3" xfId="12180"/>
    <cellStyle name="Обычный 3 11 25 3 2 3 2" xfId="12181"/>
    <cellStyle name="Обычный 3 11 25 3 2 4" xfId="12182"/>
    <cellStyle name="Обычный 3 11 25 3 3" xfId="12183"/>
    <cellStyle name="Обычный 3 11 25 3 3 2" xfId="12184"/>
    <cellStyle name="Обычный 3 11 25 3 3 2 2" xfId="12185"/>
    <cellStyle name="Обычный 3 11 25 3 3 3" xfId="12186"/>
    <cellStyle name="Обычный 3 11 25 3 4" xfId="12187"/>
    <cellStyle name="Обычный 3 11 25 3 4 2" xfId="12188"/>
    <cellStyle name="Обычный 3 11 25 3 5" xfId="12189"/>
    <cellStyle name="Обычный 3 11 25 4" xfId="12190"/>
    <cellStyle name="Обычный 3 11 25 4 2" xfId="12191"/>
    <cellStyle name="Обычный 3 11 25 4 2 2" xfId="12192"/>
    <cellStyle name="Обычный 3 11 25 4 2 2 2" xfId="12193"/>
    <cellStyle name="Обычный 3 11 25 4 2 2 2 2" xfId="12194"/>
    <cellStyle name="Обычный 3 11 25 4 2 2 3" xfId="12195"/>
    <cellStyle name="Обычный 3 11 25 4 2 3" xfId="12196"/>
    <cellStyle name="Обычный 3 11 25 4 2 3 2" xfId="12197"/>
    <cellStyle name="Обычный 3 11 25 4 2 4" xfId="12198"/>
    <cellStyle name="Обычный 3 11 25 4 3" xfId="12199"/>
    <cellStyle name="Обычный 3 11 25 4 3 2" xfId="12200"/>
    <cellStyle name="Обычный 3 11 25 4 3 2 2" xfId="12201"/>
    <cellStyle name="Обычный 3 11 25 4 3 3" xfId="12202"/>
    <cellStyle name="Обычный 3 11 25 4 4" xfId="12203"/>
    <cellStyle name="Обычный 3 11 25 4 4 2" xfId="12204"/>
    <cellStyle name="Обычный 3 11 25 4 5" xfId="12205"/>
    <cellStyle name="Обычный 3 11 25 5" xfId="12206"/>
    <cellStyle name="Обычный 3 11 25 5 2" xfId="12207"/>
    <cellStyle name="Обычный 3 11 25 5 2 2" xfId="12208"/>
    <cellStyle name="Обычный 3 11 25 5 2 2 2" xfId="12209"/>
    <cellStyle name="Обычный 3 11 25 5 2 3" xfId="12210"/>
    <cellStyle name="Обычный 3 11 25 5 3" xfId="12211"/>
    <cellStyle name="Обычный 3 11 25 5 3 2" xfId="12212"/>
    <cellStyle name="Обычный 3 11 25 5 4" xfId="12213"/>
    <cellStyle name="Обычный 3 11 25 6" xfId="12214"/>
    <cellStyle name="Обычный 3 11 25 6 2" xfId="12215"/>
    <cellStyle name="Обычный 3 11 25 6 2 2" xfId="12216"/>
    <cellStyle name="Обычный 3 11 25 6 3" xfId="12217"/>
    <cellStyle name="Обычный 3 11 25 7" xfId="12218"/>
    <cellStyle name="Обычный 3 11 25 7 2" xfId="12219"/>
    <cellStyle name="Обычный 3 11 25 8" xfId="12220"/>
    <cellStyle name="Обычный 3 11 26" xfId="12221"/>
    <cellStyle name="Обычный 3 11 26 2" xfId="12222"/>
    <cellStyle name="Обычный 3 11 26 2 2" xfId="12223"/>
    <cellStyle name="Обычный 3 11 26 2 2 2" xfId="12224"/>
    <cellStyle name="Обычный 3 11 26 2 2 2 2" xfId="12225"/>
    <cellStyle name="Обычный 3 11 26 2 2 2 2 2" xfId="12226"/>
    <cellStyle name="Обычный 3 11 26 2 2 2 2 2 2" xfId="12227"/>
    <cellStyle name="Обычный 3 11 26 2 2 2 2 3" xfId="12228"/>
    <cellStyle name="Обычный 3 11 26 2 2 2 3" xfId="12229"/>
    <cellStyle name="Обычный 3 11 26 2 2 2 3 2" xfId="12230"/>
    <cellStyle name="Обычный 3 11 26 2 2 2 4" xfId="12231"/>
    <cellStyle name="Обычный 3 11 26 2 2 3" xfId="12232"/>
    <cellStyle name="Обычный 3 11 26 2 2 3 2" xfId="12233"/>
    <cellStyle name="Обычный 3 11 26 2 2 3 2 2" xfId="12234"/>
    <cellStyle name="Обычный 3 11 26 2 2 3 3" xfId="12235"/>
    <cellStyle name="Обычный 3 11 26 2 2 4" xfId="12236"/>
    <cellStyle name="Обычный 3 11 26 2 2 4 2" xfId="12237"/>
    <cellStyle name="Обычный 3 11 26 2 2 5" xfId="12238"/>
    <cellStyle name="Обычный 3 11 26 2 3" xfId="12239"/>
    <cellStyle name="Обычный 3 11 26 2 3 2" xfId="12240"/>
    <cellStyle name="Обычный 3 11 26 2 3 2 2" xfId="12241"/>
    <cellStyle name="Обычный 3 11 26 2 3 2 2 2" xfId="12242"/>
    <cellStyle name="Обычный 3 11 26 2 3 2 2 2 2" xfId="12243"/>
    <cellStyle name="Обычный 3 11 26 2 3 2 2 3" xfId="12244"/>
    <cellStyle name="Обычный 3 11 26 2 3 2 3" xfId="12245"/>
    <cellStyle name="Обычный 3 11 26 2 3 2 3 2" xfId="12246"/>
    <cellStyle name="Обычный 3 11 26 2 3 2 4" xfId="12247"/>
    <cellStyle name="Обычный 3 11 26 2 3 3" xfId="12248"/>
    <cellStyle name="Обычный 3 11 26 2 3 3 2" xfId="12249"/>
    <cellStyle name="Обычный 3 11 26 2 3 3 2 2" xfId="12250"/>
    <cellStyle name="Обычный 3 11 26 2 3 3 3" xfId="12251"/>
    <cellStyle name="Обычный 3 11 26 2 3 4" xfId="12252"/>
    <cellStyle name="Обычный 3 11 26 2 3 4 2" xfId="12253"/>
    <cellStyle name="Обычный 3 11 26 2 3 5" xfId="12254"/>
    <cellStyle name="Обычный 3 11 26 2 4" xfId="12255"/>
    <cellStyle name="Обычный 3 11 26 2 4 2" xfId="12256"/>
    <cellStyle name="Обычный 3 11 26 2 4 2 2" xfId="12257"/>
    <cellStyle name="Обычный 3 11 26 2 4 2 2 2" xfId="12258"/>
    <cellStyle name="Обычный 3 11 26 2 4 2 3" xfId="12259"/>
    <cellStyle name="Обычный 3 11 26 2 4 3" xfId="12260"/>
    <cellStyle name="Обычный 3 11 26 2 4 3 2" xfId="12261"/>
    <cellStyle name="Обычный 3 11 26 2 4 4" xfId="12262"/>
    <cellStyle name="Обычный 3 11 26 2 5" xfId="12263"/>
    <cellStyle name="Обычный 3 11 26 2 5 2" xfId="12264"/>
    <cellStyle name="Обычный 3 11 26 2 5 2 2" xfId="12265"/>
    <cellStyle name="Обычный 3 11 26 2 5 3" xfId="12266"/>
    <cellStyle name="Обычный 3 11 26 2 6" xfId="12267"/>
    <cellStyle name="Обычный 3 11 26 2 6 2" xfId="12268"/>
    <cellStyle name="Обычный 3 11 26 2 7" xfId="12269"/>
    <cellStyle name="Обычный 3 11 26 3" xfId="12270"/>
    <cellStyle name="Обычный 3 11 26 3 2" xfId="12271"/>
    <cellStyle name="Обычный 3 11 26 3 2 2" xfId="12272"/>
    <cellStyle name="Обычный 3 11 26 3 2 2 2" xfId="12273"/>
    <cellStyle name="Обычный 3 11 26 3 2 2 2 2" xfId="12274"/>
    <cellStyle name="Обычный 3 11 26 3 2 2 3" xfId="12275"/>
    <cellStyle name="Обычный 3 11 26 3 2 3" xfId="12276"/>
    <cellStyle name="Обычный 3 11 26 3 2 3 2" xfId="12277"/>
    <cellStyle name="Обычный 3 11 26 3 2 4" xfId="12278"/>
    <cellStyle name="Обычный 3 11 26 3 3" xfId="12279"/>
    <cellStyle name="Обычный 3 11 26 3 3 2" xfId="12280"/>
    <cellStyle name="Обычный 3 11 26 3 3 2 2" xfId="12281"/>
    <cellStyle name="Обычный 3 11 26 3 3 3" xfId="12282"/>
    <cellStyle name="Обычный 3 11 26 3 4" xfId="12283"/>
    <cellStyle name="Обычный 3 11 26 3 4 2" xfId="12284"/>
    <cellStyle name="Обычный 3 11 26 3 5" xfId="12285"/>
    <cellStyle name="Обычный 3 11 26 4" xfId="12286"/>
    <cellStyle name="Обычный 3 11 26 4 2" xfId="12287"/>
    <cellStyle name="Обычный 3 11 26 4 2 2" xfId="12288"/>
    <cellStyle name="Обычный 3 11 26 4 2 2 2" xfId="12289"/>
    <cellStyle name="Обычный 3 11 26 4 2 2 2 2" xfId="12290"/>
    <cellStyle name="Обычный 3 11 26 4 2 2 3" xfId="12291"/>
    <cellStyle name="Обычный 3 11 26 4 2 3" xfId="12292"/>
    <cellStyle name="Обычный 3 11 26 4 2 3 2" xfId="12293"/>
    <cellStyle name="Обычный 3 11 26 4 2 4" xfId="12294"/>
    <cellStyle name="Обычный 3 11 26 4 3" xfId="12295"/>
    <cellStyle name="Обычный 3 11 26 4 3 2" xfId="12296"/>
    <cellStyle name="Обычный 3 11 26 4 3 2 2" xfId="12297"/>
    <cellStyle name="Обычный 3 11 26 4 3 3" xfId="12298"/>
    <cellStyle name="Обычный 3 11 26 4 4" xfId="12299"/>
    <cellStyle name="Обычный 3 11 26 4 4 2" xfId="12300"/>
    <cellStyle name="Обычный 3 11 26 4 5" xfId="12301"/>
    <cellStyle name="Обычный 3 11 26 5" xfId="12302"/>
    <cellStyle name="Обычный 3 11 26 5 2" xfId="12303"/>
    <cellStyle name="Обычный 3 11 26 5 2 2" xfId="12304"/>
    <cellStyle name="Обычный 3 11 26 5 2 2 2" xfId="12305"/>
    <cellStyle name="Обычный 3 11 26 5 2 3" xfId="12306"/>
    <cellStyle name="Обычный 3 11 26 5 3" xfId="12307"/>
    <cellStyle name="Обычный 3 11 26 5 3 2" xfId="12308"/>
    <cellStyle name="Обычный 3 11 26 5 4" xfId="12309"/>
    <cellStyle name="Обычный 3 11 26 6" xfId="12310"/>
    <cellStyle name="Обычный 3 11 26 6 2" xfId="12311"/>
    <cellStyle name="Обычный 3 11 26 6 2 2" xfId="12312"/>
    <cellStyle name="Обычный 3 11 26 6 3" xfId="12313"/>
    <cellStyle name="Обычный 3 11 26 7" xfId="12314"/>
    <cellStyle name="Обычный 3 11 26 7 2" xfId="12315"/>
    <cellStyle name="Обычный 3 11 26 8" xfId="12316"/>
    <cellStyle name="Обычный 3 11 27" xfId="12317"/>
    <cellStyle name="Обычный 3 11 27 2" xfId="12318"/>
    <cellStyle name="Обычный 3 11 27 2 2" xfId="12319"/>
    <cellStyle name="Обычный 3 11 27 2 2 2" xfId="12320"/>
    <cellStyle name="Обычный 3 11 27 2 2 2 2" xfId="12321"/>
    <cellStyle name="Обычный 3 11 27 2 2 2 2 2" xfId="12322"/>
    <cellStyle name="Обычный 3 11 27 2 2 2 2 2 2" xfId="12323"/>
    <cellStyle name="Обычный 3 11 27 2 2 2 2 3" xfId="12324"/>
    <cellStyle name="Обычный 3 11 27 2 2 2 3" xfId="12325"/>
    <cellStyle name="Обычный 3 11 27 2 2 2 3 2" xfId="12326"/>
    <cellStyle name="Обычный 3 11 27 2 2 2 4" xfId="12327"/>
    <cellStyle name="Обычный 3 11 27 2 2 3" xfId="12328"/>
    <cellStyle name="Обычный 3 11 27 2 2 3 2" xfId="12329"/>
    <cellStyle name="Обычный 3 11 27 2 2 3 2 2" xfId="12330"/>
    <cellStyle name="Обычный 3 11 27 2 2 3 3" xfId="12331"/>
    <cellStyle name="Обычный 3 11 27 2 2 4" xfId="12332"/>
    <cellStyle name="Обычный 3 11 27 2 2 4 2" xfId="12333"/>
    <cellStyle name="Обычный 3 11 27 2 2 5" xfId="12334"/>
    <cellStyle name="Обычный 3 11 27 2 3" xfId="12335"/>
    <cellStyle name="Обычный 3 11 27 2 3 2" xfId="12336"/>
    <cellStyle name="Обычный 3 11 27 2 3 2 2" xfId="12337"/>
    <cellStyle name="Обычный 3 11 27 2 3 2 2 2" xfId="12338"/>
    <cellStyle name="Обычный 3 11 27 2 3 2 2 2 2" xfId="12339"/>
    <cellStyle name="Обычный 3 11 27 2 3 2 2 3" xfId="12340"/>
    <cellStyle name="Обычный 3 11 27 2 3 2 3" xfId="12341"/>
    <cellStyle name="Обычный 3 11 27 2 3 2 3 2" xfId="12342"/>
    <cellStyle name="Обычный 3 11 27 2 3 2 4" xfId="12343"/>
    <cellStyle name="Обычный 3 11 27 2 3 3" xfId="12344"/>
    <cellStyle name="Обычный 3 11 27 2 3 3 2" xfId="12345"/>
    <cellStyle name="Обычный 3 11 27 2 3 3 2 2" xfId="12346"/>
    <cellStyle name="Обычный 3 11 27 2 3 3 3" xfId="12347"/>
    <cellStyle name="Обычный 3 11 27 2 3 4" xfId="12348"/>
    <cellStyle name="Обычный 3 11 27 2 3 4 2" xfId="12349"/>
    <cellStyle name="Обычный 3 11 27 2 3 5" xfId="12350"/>
    <cellStyle name="Обычный 3 11 27 2 4" xfId="12351"/>
    <cellStyle name="Обычный 3 11 27 2 4 2" xfId="12352"/>
    <cellStyle name="Обычный 3 11 27 2 4 2 2" xfId="12353"/>
    <cellStyle name="Обычный 3 11 27 2 4 2 2 2" xfId="12354"/>
    <cellStyle name="Обычный 3 11 27 2 4 2 3" xfId="12355"/>
    <cellStyle name="Обычный 3 11 27 2 4 3" xfId="12356"/>
    <cellStyle name="Обычный 3 11 27 2 4 3 2" xfId="12357"/>
    <cellStyle name="Обычный 3 11 27 2 4 4" xfId="12358"/>
    <cellStyle name="Обычный 3 11 27 2 5" xfId="12359"/>
    <cellStyle name="Обычный 3 11 27 2 5 2" xfId="12360"/>
    <cellStyle name="Обычный 3 11 27 2 5 2 2" xfId="12361"/>
    <cellStyle name="Обычный 3 11 27 2 5 3" xfId="12362"/>
    <cellStyle name="Обычный 3 11 27 2 6" xfId="12363"/>
    <cellStyle name="Обычный 3 11 27 2 6 2" xfId="12364"/>
    <cellStyle name="Обычный 3 11 27 2 7" xfId="12365"/>
    <cellStyle name="Обычный 3 11 27 3" xfId="12366"/>
    <cellStyle name="Обычный 3 11 27 3 2" xfId="12367"/>
    <cellStyle name="Обычный 3 11 27 3 2 2" xfId="12368"/>
    <cellStyle name="Обычный 3 11 27 3 2 2 2" xfId="12369"/>
    <cellStyle name="Обычный 3 11 27 3 2 2 2 2" xfId="12370"/>
    <cellStyle name="Обычный 3 11 27 3 2 2 3" xfId="12371"/>
    <cellStyle name="Обычный 3 11 27 3 2 3" xfId="12372"/>
    <cellStyle name="Обычный 3 11 27 3 2 3 2" xfId="12373"/>
    <cellStyle name="Обычный 3 11 27 3 2 4" xfId="12374"/>
    <cellStyle name="Обычный 3 11 27 3 3" xfId="12375"/>
    <cellStyle name="Обычный 3 11 27 3 3 2" xfId="12376"/>
    <cellStyle name="Обычный 3 11 27 3 3 2 2" xfId="12377"/>
    <cellStyle name="Обычный 3 11 27 3 3 3" xfId="12378"/>
    <cellStyle name="Обычный 3 11 27 3 4" xfId="12379"/>
    <cellStyle name="Обычный 3 11 27 3 4 2" xfId="12380"/>
    <cellStyle name="Обычный 3 11 27 3 5" xfId="12381"/>
    <cellStyle name="Обычный 3 11 27 4" xfId="12382"/>
    <cellStyle name="Обычный 3 11 27 4 2" xfId="12383"/>
    <cellStyle name="Обычный 3 11 27 4 2 2" xfId="12384"/>
    <cellStyle name="Обычный 3 11 27 4 2 2 2" xfId="12385"/>
    <cellStyle name="Обычный 3 11 27 4 2 2 2 2" xfId="12386"/>
    <cellStyle name="Обычный 3 11 27 4 2 2 3" xfId="12387"/>
    <cellStyle name="Обычный 3 11 27 4 2 3" xfId="12388"/>
    <cellStyle name="Обычный 3 11 27 4 2 3 2" xfId="12389"/>
    <cellStyle name="Обычный 3 11 27 4 2 4" xfId="12390"/>
    <cellStyle name="Обычный 3 11 27 4 3" xfId="12391"/>
    <cellStyle name="Обычный 3 11 27 4 3 2" xfId="12392"/>
    <cellStyle name="Обычный 3 11 27 4 3 2 2" xfId="12393"/>
    <cellStyle name="Обычный 3 11 27 4 3 3" xfId="12394"/>
    <cellStyle name="Обычный 3 11 27 4 4" xfId="12395"/>
    <cellStyle name="Обычный 3 11 27 4 4 2" xfId="12396"/>
    <cellStyle name="Обычный 3 11 27 4 5" xfId="12397"/>
    <cellStyle name="Обычный 3 11 27 5" xfId="12398"/>
    <cellStyle name="Обычный 3 11 27 5 2" xfId="12399"/>
    <cellStyle name="Обычный 3 11 27 5 2 2" xfId="12400"/>
    <cellStyle name="Обычный 3 11 27 5 2 2 2" xfId="12401"/>
    <cellStyle name="Обычный 3 11 27 5 2 3" xfId="12402"/>
    <cellStyle name="Обычный 3 11 27 5 3" xfId="12403"/>
    <cellStyle name="Обычный 3 11 27 5 3 2" xfId="12404"/>
    <cellStyle name="Обычный 3 11 27 5 4" xfId="12405"/>
    <cellStyle name="Обычный 3 11 27 6" xfId="12406"/>
    <cellStyle name="Обычный 3 11 27 6 2" xfId="12407"/>
    <cellStyle name="Обычный 3 11 27 6 2 2" xfId="12408"/>
    <cellStyle name="Обычный 3 11 27 6 3" xfId="12409"/>
    <cellStyle name="Обычный 3 11 27 7" xfId="12410"/>
    <cellStyle name="Обычный 3 11 27 7 2" xfId="12411"/>
    <cellStyle name="Обычный 3 11 27 8" xfId="12412"/>
    <cellStyle name="Обычный 3 11 28" xfId="12413"/>
    <cellStyle name="Обычный 3 11 28 2" xfId="12414"/>
    <cellStyle name="Обычный 3 11 28 2 2" xfId="12415"/>
    <cellStyle name="Обычный 3 11 28 2 2 2" xfId="12416"/>
    <cellStyle name="Обычный 3 11 28 2 2 2 2" xfId="12417"/>
    <cellStyle name="Обычный 3 11 28 2 2 2 2 2" xfId="12418"/>
    <cellStyle name="Обычный 3 11 28 2 2 2 2 2 2" xfId="12419"/>
    <cellStyle name="Обычный 3 11 28 2 2 2 2 3" xfId="12420"/>
    <cellStyle name="Обычный 3 11 28 2 2 2 3" xfId="12421"/>
    <cellStyle name="Обычный 3 11 28 2 2 2 3 2" xfId="12422"/>
    <cellStyle name="Обычный 3 11 28 2 2 2 4" xfId="12423"/>
    <cellStyle name="Обычный 3 11 28 2 2 3" xfId="12424"/>
    <cellStyle name="Обычный 3 11 28 2 2 3 2" xfId="12425"/>
    <cellStyle name="Обычный 3 11 28 2 2 3 2 2" xfId="12426"/>
    <cellStyle name="Обычный 3 11 28 2 2 3 3" xfId="12427"/>
    <cellStyle name="Обычный 3 11 28 2 2 4" xfId="12428"/>
    <cellStyle name="Обычный 3 11 28 2 2 4 2" xfId="12429"/>
    <cellStyle name="Обычный 3 11 28 2 2 5" xfId="12430"/>
    <cellStyle name="Обычный 3 11 28 2 3" xfId="12431"/>
    <cellStyle name="Обычный 3 11 28 2 3 2" xfId="12432"/>
    <cellStyle name="Обычный 3 11 28 2 3 2 2" xfId="12433"/>
    <cellStyle name="Обычный 3 11 28 2 3 2 2 2" xfId="12434"/>
    <cellStyle name="Обычный 3 11 28 2 3 2 2 2 2" xfId="12435"/>
    <cellStyle name="Обычный 3 11 28 2 3 2 2 3" xfId="12436"/>
    <cellStyle name="Обычный 3 11 28 2 3 2 3" xfId="12437"/>
    <cellStyle name="Обычный 3 11 28 2 3 2 3 2" xfId="12438"/>
    <cellStyle name="Обычный 3 11 28 2 3 2 4" xfId="12439"/>
    <cellStyle name="Обычный 3 11 28 2 3 3" xfId="12440"/>
    <cellStyle name="Обычный 3 11 28 2 3 3 2" xfId="12441"/>
    <cellStyle name="Обычный 3 11 28 2 3 3 2 2" xfId="12442"/>
    <cellStyle name="Обычный 3 11 28 2 3 3 3" xfId="12443"/>
    <cellStyle name="Обычный 3 11 28 2 3 4" xfId="12444"/>
    <cellStyle name="Обычный 3 11 28 2 3 4 2" xfId="12445"/>
    <cellStyle name="Обычный 3 11 28 2 3 5" xfId="12446"/>
    <cellStyle name="Обычный 3 11 28 2 4" xfId="12447"/>
    <cellStyle name="Обычный 3 11 28 2 4 2" xfId="12448"/>
    <cellStyle name="Обычный 3 11 28 2 4 2 2" xfId="12449"/>
    <cellStyle name="Обычный 3 11 28 2 4 2 2 2" xfId="12450"/>
    <cellStyle name="Обычный 3 11 28 2 4 2 3" xfId="12451"/>
    <cellStyle name="Обычный 3 11 28 2 4 3" xfId="12452"/>
    <cellStyle name="Обычный 3 11 28 2 4 3 2" xfId="12453"/>
    <cellStyle name="Обычный 3 11 28 2 4 4" xfId="12454"/>
    <cellStyle name="Обычный 3 11 28 2 5" xfId="12455"/>
    <cellStyle name="Обычный 3 11 28 2 5 2" xfId="12456"/>
    <cellStyle name="Обычный 3 11 28 2 5 2 2" xfId="12457"/>
    <cellStyle name="Обычный 3 11 28 2 5 3" xfId="12458"/>
    <cellStyle name="Обычный 3 11 28 2 6" xfId="12459"/>
    <cellStyle name="Обычный 3 11 28 2 6 2" xfId="12460"/>
    <cellStyle name="Обычный 3 11 28 2 7" xfId="12461"/>
    <cellStyle name="Обычный 3 11 28 3" xfId="12462"/>
    <cellStyle name="Обычный 3 11 28 3 2" xfId="12463"/>
    <cellStyle name="Обычный 3 11 28 3 2 2" xfId="12464"/>
    <cellStyle name="Обычный 3 11 28 3 2 2 2" xfId="12465"/>
    <cellStyle name="Обычный 3 11 28 3 2 2 2 2" xfId="12466"/>
    <cellStyle name="Обычный 3 11 28 3 2 2 3" xfId="12467"/>
    <cellStyle name="Обычный 3 11 28 3 2 3" xfId="12468"/>
    <cellStyle name="Обычный 3 11 28 3 2 3 2" xfId="12469"/>
    <cellStyle name="Обычный 3 11 28 3 2 4" xfId="12470"/>
    <cellStyle name="Обычный 3 11 28 3 3" xfId="12471"/>
    <cellStyle name="Обычный 3 11 28 3 3 2" xfId="12472"/>
    <cellStyle name="Обычный 3 11 28 3 3 2 2" xfId="12473"/>
    <cellStyle name="Обычный 3 11 28 3 3 3" xfId="12474"/>
    <cellStyle name="Обычный 3 11 28 3 4" xfId="12475"/>
    <cellStyle name="Обычный 3 11 28 3 4 2" xfId="12476"/>
    <cellStyle name="Обычный 3 11 28 3 5" xfId="12477"/>
    <cellStyle name="Обычный 3 11 28 4" xfId="12478"/>
    <cellStyle name="Обычный 3 11 28 4 2" xfId="12479"/>
    <cellStyle name="Обычный 3 11 28 4 2 2" xfId="12480"/>
    <cellStyle name="Обычный 3 11 28 4 2 2 2" xfId="12481"/>
    <cellStyle name="Обычный 3 11 28 4 2 2 2 2" xfId="12482"/>
    <cellStyle name="Обычный 3 11 28 4 2 2 3" xfId="12483"/>
    <cellStyle name="Обычный 3 11 28 4 2 3" xfId="12484"/>
    <cellStyle name="Обычный 3 11 28 4 2 3 2" xfId="12485"/>
    <cellStyle name="Обычный 3 11 28 4 2 4" xfId="12486"/>
    <cellStyle name="Обычный 3 11 28 4 3" xfId="12487"/>
    <cellStyle name="Обычный 3 11 28 4 3 2" xfId="12488"/>
    <cellStyle name="Обычный 3 11 28 4 3 2 2" xfId="12489"/>
    <cellStyle name="Обычный 3 11 28 4 3 3" xfId="12490"/>
    <cellStyle name="Обычный 3 11 28 4 4" xfId="12491"/>
    <cellStyle name="Обычный 3 11 28 4 4 2" xfId="12492"/>
    <cellStyle name="Обычный 3 11 28 4 5" xfId="12493"/>
    <cellStyle name="Обычный 3 11 28 5" xfId="12494"/>
    <cellStyle name="Обычный 3 11 28 5 2" xfId="12495"/>
    <cellStyle name="Обычный 3 11 28 5 2 2" xfId="12496"/>
    <cellStyle name="Обычный 3 11 28 5 2 2 2" xfId="12497"/>
    <cellStyle name="Обычный 3 11 28 5 2 3" xfId="12498"/>
    <cellStyle name="Обычный 3 11 28 5 3" xfId="12499"/>
    <cellStyle name="Обычный 3 11 28 5 3 2" xfId="12500"/>
    <cellStyle name="Обычный 3 11 28 5 4" xfId="12501"/>
    <cellStyle name="Обычный 3 11 28 6" xfId="12502"/>
    <cellStyle name="Обычный 3 11 28 6 2" xfId="12503"/>
    <cellStyle name="Обычный 3 11 28 6 2 2" xfId="12504"/>
    <cellStyle name="Обычный 3 11 28 6 3" xfId="12505"/>
    <cellStyle name="Обычный 3 11 28 7" xfId="12506"/>
    <cellStyle name="Обычный 3 11 28 7 2" xfId="12507"/>
    <cellStyle name="Обычный 3 11 28 8" xfId="12508"/>
    <cellStyle name="Обычный 3 11 29" xfId="12509"/>
    <cellStyle name="Обычный 3 11 29 2" xfId="12510"/>
    <cellStyle name="Обычный 3 11 29 2 2" xfId="12511"/>
    <cellStyle name="Обычный 3 11 29 2 2 2" xfId="12512"/>
    <cellStyle name="Обычный 3 11 29 2 2 2 2" xfId="12513"/>
    <cellStyle name="Обычный 3 11 29 2 2 2 2 2" xfId="12514"/>
    <cellStyle name="Обычный 3 11 29 2 2 2 2 2 2" xfId="12515"/>
    <cellStyle name="Обычный 3 11 29 2 2 2 2 3" xfId="12516"/>
    <cellStyle name="Обычный 3 11 29 2 2 2 3" xfId="12517"/>
    <cellStyle name="Обычный 3 11 29 2 2 2 3 2" xfId="12518"/>
    <cellStyle name="Обычный 3 11 29 2 2 2 4" xfId="12519"/>
    <cellStyle name="Обычный 3 11 29 2 2 3" xfId="12520"/>
    <cellStyle name="Обычный 3 11 29 2 2 3 2" xfId="12521"/>
    <cellStyle name="Обычный 3 11 29 2 2 3 2 2" xfId="12522"/>
    <cellStyle name="Обычный 3 11 29 2 2 3 3" xfId="12523"/>
    <cellStyle name="Обычный 3 11 29 2 2 4" xfId="12524"/>
    <cellStyle name="Обычный 3 11 29 2 2 4 2" xfId="12525"/>
    <cellStyle name="Обычный 3 11 29 2 2 5" xfId="12526"/>
    <cellStyle name="Обычный 3 11 29 2 3" xfId="12527"/>
    <cellStyle name="Обычный 3 11 29 2 3 2" xfId="12528"/>
    <cellStyle name="Обычный 3 11 29 2 3 2 2" xfId="12529"/>
    <cellStyle name="Обычный 3 11 29 2 3 2 2 2" xfId="12530"/>
    <cellStyle name="Обычный 3 11 29 2 3 2 2 2 2" xfId="12531"/>
    <cellStyle name="Обычный 3 11 29 2 3 2 2 3" xfId="12532"/>
    <cellStyle name="Обычный 3 11 29 2 3 2 3" xfId="12533"/>
    <cellStyle name="Обычный 3 11 29 2 3 2 3 2" xfId="12534"/>
    <cellStyle name="Обычный 3 11 29 2 3 2 4" xfId="12535"/>
    <cellStyle name="Обычный 3 11 29 2 3 3" xfId="12536"/>
    <cellStyle name="Обычный 3 11 29 2 3 3 2" xfId="12537"/>
    <cellStyle name="Обычный 3 11 29 2 3 3 2 2" xfId="12538"/>
    <cellStyle name="Обычный 3 11 29 2 3 3 3" xfId="12539"/>
    <cellStyle name="Обычный 3 11 29 2 3 4" xfId="12540"/>
    <cellStyle name="Обычный 3 11 29 2 3 4 2" xfId="12541"/>
    <cellStyle name="Обычный 3 11 29 2 3 5" xfId="12542"/>
    <cellStyle name="Обычный 3 11 29 2 4" xfId="12543"/>
    <cellStyle name="Обычный 3 11 29 2 4 2" xfId="12544"/>
    <cellStyle name="Обычный 3 11 29 2 4 2 2" xfId="12545"/>
    <cellStyle name="Обычный 3 11 29 2 4 2 2 2" xfId="12546"/>
    <cellStyle name="Обычный 3 11 29 2 4 2 3" xfId="12547"/>
    <cellStyle name="Обычный 3 11 29 2 4 3" xfId="12548"/>
    <cellStyle name="Обычный 3 11 29 2 4 3 2" xfId="12549"/>
    <cellStyle name="Обычный 3 11 29 2 4 4" xfId="12550"/>
    <cellStyle name="Обычный 3 11 29 2 5" xfId="12551"/>
    <cellStyle name="Обычный 3 11 29 2 5 2" xfId="12552"/>
    <cellStyle name="Обычный 3 11 29 2 5 2 2" xfId="12553"/>
    <cellStyle name="Обычный 3 11 29 2 5 3" xfId="12554"/>
    <cellStyle name="Обычный 3 11 29 2 6" xfId="12555"/>
    <cellStyle name="Обычный 3 11 29 2 6 2" xfId="12556"/>
    <cellStyle name="Обычный 3 11 29 2 7" xfId="12557"/>
    <cellStyle name="Обычный 3 11 29 3" xfId="12558"/>
    <cellStyle name="Обычный 3 11 29 3 2" xfId="12559"/>
    <cellStyle name="Обычный 3 11 29 3 2 2" xfId="12560"/>
    <cellStyle name="Обычный 3 11 29 3 2 2 2" xfId="12561"/>
    <cellStyle name="Обычный 3 11 29 3 2 2 2 2" xfId="12562"/>
    <cellStyle name="Обычный 3 11 29 3 2 2 3" xfId="12563"/>
    <cellStyle name="Обычный 3 11 29 3 2 3" xfId="12564"/>
    <cellStyle name="Обычный 3 11 29 3 2 3 2" xfId="12565"/>
    <cellStyle name="Обычный 3 11 29 3 2 4" xfId="12566"/>
    <cellStyle name="Обычный 3 11 29 3 3" xfId="12567"/>
    <cellStyle name="Обычный 3 11 29 3 3 2" xfId="12568"/>
    <cellStyle name="Обычный 3 11 29 3 3 2 2" xfId="12569"/>
    <cellStyle name="Обычный 3 11 29 3 3 3" xfId="12570"/>
    <cellStyle name="Обычный 3 11 29 3 4" xfId="12571"/>
    <cellStyle name="Обычный 3 11 29 3 4 2" xfId="12572"/>
    <cellStyle name="Обычный 3 11 29 3 5" xfId="12573"/>
    <cellStyle name="Обычный 3 11 29 4" xfId="12574"/>
    <cellStyle name="Обычный 3 11 29 4 2" xfId="12575"/>
    <cellStyle name="Обычный 3 11 29 4 2 2" xfId="12576"/>
    <cellStyle name="Обычный 3 11 29 4 2 2 2" xfId="12577"/>
    <cellStyle name="Обычный 3 11 29 4 2 2 2 2" xfId="12578"/>
    <cellStyle name="Обычный 3 11 29 4 2 2 3" xfId="12579"/>
    <cellStyle name="Обычный 3 11 29 4 2 3" xfId="12580"/>
    <cellStyle name="Обычный 3 11 29 4 2 3 2" xfId="12581"/>
    <cellStyle name="Обычный 3 11 29 4 2 4" xfId="12582"/>
    <cellStyle name="Обычный 3 11 29 4 3" xfId="12583"/>
    <cellStyle name="Обычный 3 11 29 4 3 2" xfId="12584"/>
    <cellStyle name="Обычный 3 11 29 4 3 2 2" xfId="12585"/>
    <cellStyle name="Обычный 3 11 29 4 3 3" xfId="12586"/>
    <cellStyle name="Обычный 3 11 29 4 4" xfId="12587"/>
    <cellStyle name="Обычный 3 11 29 4 4 2" xfId="12588"/>
    <cellStyle name="Обычный 3 11 29 4 5" xfId="12589"/>
    <cellStyle name="Обычный 3 11 29 5" xfId="12590"/>
    <cellStyle name="Обычный 3 11 29 5 2" xfId="12591"/>
    <cellStyle name="Обычный 3 11 29 5 2 2" xfId="12592"/>
    <cellStyle name="Обычный 3 11 29 5 2 2 2" xfId="12593"/>
    <cellStyle name="Обычный 3 11 29 5 2 3" xfId="12594"/>
    <cellStyle name="Обычный 3 11 29 5 3" xfId="12595"/>
    <cellStyle name="Обычный 3 11 29 5 3 2" xfId="12596"/>
    <cellStyle name="Обычный 3 11 29 5 4" xfId="12597"/>
    <cellStyle name="Обычный 3 11 29 6" xfId="12598"/>
    <cellStyle name="Обычный 3 11 29 6 2" xfId="12599"/>
    <cellStyle name="Обычный 3 11 29 6 2 2" xfId="12600"/>
    <cellStyle name="Обычный 3 11 29 6 3" xfId="12601"/>
    <cellStyle name="Обычный 3 11 29 7" xfId="12602"/>
    <cellStyle name="Обычный 3 11 29 7 2" xfId="12603"/>
    <cellStyle name="Обычный 3 11 29 8" xfId="12604"/>
    <cellStyle name="Обычный 3 11 3" xfId="12605"/>
    <cellStyle name="Обычный 3 11 3 2" xfId="12606"/>
    <cellStyle name="Обычный 3 11 3 2 2" xfId="12607"/>
    <cellStyle name="Обычный 3 11 3 2 2 2" xfId="12608"/>
    <cellStyle name="Обычный 3 11 3 2 2 2 2" xfId="12609"/>
    <cellStyle name="Обычный 3 11 3 2 2 2 2 2" xfId="12610"/>
    <cellStyle name="Обычный 3 11 3 2 2 2 2 2 2" xfId="12611"/>
    <cellStyle name="Обычный 3 11 3 2 2 2 2 3" xfId="12612"/>
    <cellStyle name="Обычный 3 11 3 2 2 2 3" xfId="12613"/>
    <cellStyle name="Обычный 3 11 3 2 2 2 3 2" xfId="12614"/>
    <cellStyle name="Обычный 3 11 3 2 2 2 4" xfId="12615"/>
    <cellStyle name="Обычный 3 11 3 2 2 3" xfId="12616"/>
    <cellStyle name="Обычный 3 11 3 2 2 3 2" xfId="12617"/>
    <cellStyle name="Обычный 3 11 3 2 2 3 2 2" xfId="12618"/>
    <cellStyle name="Обычный 3 11 3 2 2 3 3" xfId="12619"/>
    <cellStyle name="Обычный 3 11 3 2 2 4" xfId="12620"/>
    <cellStyle name="Обычный 3 11 3 2 2 4 2" xfId="12621"/>
    <cellStyle name="Обычный 3 11 3 2 2 5" xfId="12622"/>
    <cellStyle name="Обычный 3 11 3 2 3" xfId="12623"/>
    <cellStyle name="Обычный 3 11 3 2 3 2" xfId="12624"/>
    <cellStyle name="Обычный 3 11 3 2 3 2 2" xfId="12625"/>
    <cellStyle name="Обычный 3 11 3 2 3 2 2 2" xfId="12626"/>
    <cellStyle name="Обычный 3 11 3 2 3 2 2 2 2" xfId="12627"/>
    <cellStyle name="Обычный 3 11 3 2 3 2 2 3" xfId="12628"/>
    <cellStyle name="Обычный 3 11 3 2 3 2 3" xfId="12629"/>
    <cellStyle name="Обычный 3 11 3 2 3 2 3 2" xfId="12630"/>
    <cellStyle name="Обычный 3 11 3 2 3 2 4" xfId="12631"/>
    <cellStyle name="Обычный 3 11 3 2 3 3" xfId="12632"/>
    <cellStyle name="Обычный 3 11 3 2 3 3 2" xfId="12633"/>
    <cellStyle name="Обычный 3 11 3 2 3 3 2 2" xfId="12634"/>
    <cellStyle name="Обычный 3 11 3 2 3 3 3" xfId="12635"/>
    <cellStyle name="Обычный 3 11 3 2 3 4" xfId="12636"/>
    <cellStyle name="Обычный 3 11 3 2 3 4 2" xfId="12637"/>
    <cellStyle name="Обычный 3 11 3 2 3 5" xfId="12638"/>
    <cellStyle name="Обычный 3 11 3 2 4" xfId="12639"/>
    <cellStyle name="Обычный 3 11 3 2 4 2" xfId="12640"/>
    <cellStyle name="Обычный 3 11 3 2 4 2 2" xfId="12641"/>
    <cellStyle name="Обычный 3 11 3 2 4 2 2 2" xfId="12642"/>
    <cellStyle name="Обычный 3 11 3 2 4 2 3" xfId="12643"/>
    <cellStyle name="Обычный 3 11 3 2 4 3" xfId="12644"/>
    <cellStyle name="Обычный 3 11 3 2 4 3 2" xfId="12645"/>
    <cellStyle name="Обычный 3 11 3 2 4 4" xfId="12646"/>
    <cellStyle name="Обычный 3 11 3 2 5" xfId="12647"/>
    <cellStyle name="Обычный 3 11 3 2 5 2" xfId="12648"/>
    <cellStyle name="Обычный 3 11 3 2 5 2 2" xfId="12649"/>
    <cellStyle name="Обычный 3 11 3 2 5 3" xfId="12650"/>
    <cellStyle name="Обычный 3 11 3 2 6" xfId="12651"/>
    <cellStyle name="Обычный 3 11 3 2 6 2" xfId="12652"/>
    <cellStyle name="Обычный 3 11 3 2 7" xfId="12653"/>
    <cellStyle name="Обычный 3 11 3 3" xfId="12654"/>
    <cellStyle name="Обычный 3 11 3 3 2" xfId="12655"/>
    <cellStyle name="Обычный 3 11 3 3 2 2" xfId="12656"/>
    <cellStyle name="Обычный 3 11 3 3 2 2 2" xfId="12657"/>
    <cellStyle name="Обычный 3 11 3 3 2 2 2 2" xfId="12658"/>
    <cellStyle name="Обычный 3 11 3 3 2 2 3" xfId="12659"/>
    <cellStyle name="Обычный 3 11 3 3 2 3" xfId="12660"/>
    <cellStyle name="Обычный 3 11 3 3 2 3 2" xfId="12661"/>
    <cellStyle name="Обычный 3 11 3 3 2 4" xfId="12662"/>
    <cellStyle name="Обычный 3 11 3 3 3" xfId="12663"/>
    <cellStyle name="Обычный 3 11 3 3 3 2" xfId="12664"/>
    <cellStyle name="Обычный 3 11 3 3 3 2 2" xfId="12665"/>
    <cellStyle name="Обычный 3 11 3 3 3 3" xfId="12666"/>
    <cellStyle name="Обычный 3 11 3 3 4" xfId="12667"/>
    <cellStyle name="Обычный 3 11 3 3 4 2" xfId="12668"/>
    <cellStyle name="Обычный 3 11 3 3 5" xfId="12669"/>
    <cellStyle name="Обычный 3 11 3 4" xfId="12670"/>
    <cellStyle name="Обычный 3 11 3 4 2" xfId="12671"/>
    <cellStyle name="Обычный 3 11 3 4 2 2" xfId="12672"/>
    <cellStyle name="Обычный 3 11 3 4 2 2 2" xfId="12673"/>
    <cellStyle name="Обычный 3 11 3 4 2 2 2 2" xfId="12674"/>
    <cellStyle name="Обычный 3 11 3 4 2 2 3" xfId="12675"/>
    <cellStyle name="Обычный 3 11 3 4 2 3" xfId="12676"/>
    <cellStyle name="Обычный 3 11 3 4 2 3 2" xfId="12677"/>
    <cellStyle name="Обычный 3 11 3 4 2 4" xfId="12678"/>
    <cellStyle name="Обычный 3 11 3 4 3" xfId="12679"/>
    <cellStyle name="Обычный 3 11 3 4 3 2" xfId="12680"/>
    <cellStyle name="Обычный 3 11 3 4 3 2 2" xfId="12681"/>
    <cellStyle name="Обычный 3 11 3 4 3 3" xfId="12682"/>
    <cellStyle name="Обычный 3 11 3 4 4" xfId="12683"/>
    <cellStyle name="Обычный 3 11 3 4 4 2" xfId="12684"/>
    <cellStyle name="Обычный 3 11 3 4 5" xfId="12685"/>
    <cellStyle name="Обычный 3 11 3 5" xfId="12686"/>
    <cellStyle name="Обычный 3 11 3 5 2" xfId="12687"/>
    <cellStyle name="Обычный 3 11 3 5 2 2" xfId="12688"/>
    <cellStyle name="Обычный 3 11 3 5 2 2 2" xfId="12689"/>
    <cellStyle name="Обычный 3 11 3 5 2 3" xfId="12690"/>
    <cellStyle name="Обычный 3 11 3 5 3" xfId="12691"/>
    <cellStyle name="Обычный 3 11 3 5 3 2" xfId="12692"/>
    <cellStyle name="Обычный 3 11 3 5 4" xfId="12693"/>
    <cellStyle name="Обычный 3 11 3 6" xfId="12694"/>
    <cellStyle name="Обычный 3 11 3 6 2" xfId="12695"/>
    <cellStyle name="Обычный 3 11 3 6 2 2" xfId="12696"/>
    <cellStyle name="Обычный 3 11 3 6 3" xfId="12697"/>
    <cellStyle name="Обычный 3 11 3 7" xfId="12698"/>
    <cellStyle name="Обычный 3 11 3 7 2" xfId="12699"/>
    <cellStyle name="Обычный 3 11 3 8" xfId="12700"/>
    <cellStyle name="Обычный 3 11 30" xfId="12701"/>
    <cellStyle name="Обычный 3 11 30 2" xfId="12702"/>
    <cellStyle name="Обычный 3 11 30 2 2" xfId="12703"/>
    <cellStyle name="Обычный 3 11 30 2 2 2" xfId="12704"/>
    <cellStyle name="Обычный 3 11 30 2 2 2 2" xfId="12705"/>
    <cellStyle name="Обычный 3 11 30 2 2 2 2 2" xfId="12706"/>
    <cellStyle name="Обычный 3 11 30 2 2 2 2 2 2" xfId="12707"/>
    <cellStyle name="Обычный 3 11 30 2 2 2 2 3" xfId="12708"/>
    <cellStyle name="Обычный 3 11 30 2 2 2 3" xfId="12709"/>
    <cellStyle name="Обычный 3 11 30 2 2 2 3 2" xfId="12710"/>
    <cellStyle name="Обычный 3 11 30 2 2 2 4" xfId="12711"/>
    <cellStyle name="Обычный 3 11 30 2 2 3" xfId="12712"/>
    <cellStyle name="Обычный 3 11 30 2 2 3 2" xfId="12713"/>
    <cellStyle name="Обычный 3 11 30 2 2 3 2 2" xfId="12714"/>
    <cellStyle name="Обычный 3 11 30 2 2 3 3" xfId="12715"/>
    <cellStyle name="Обычный 3 11 30 2 2 4" xfId="12716"/>
    <cellStyle name="Обычный 3 11 30 2 2 4 2" xfId="12717"/>
    <cellStyle name="Обычный 3 11 30 2 2 5" xfId="12718"/>
    <cellStyle name="Обычный 3 11 30 2 3" xfId="12719"/>
    <cellStyle name="Обычный 3 11 30 2 3 2" xfId="12720"/>
    <cellStyle name="Обычный 3 11 30 2 3 2 2" xfId="12721"/>
    <cellStyle name="Обычный 3 11 30 2 3 2 2 2" xfId="12722"/>
    <cellStyle name="Обычный 3 11 30 2 3 2 2 2 2" xfId="12723"/>
    <cellStyle name="Обычный 3 11 30 2 3 2 2 3" xfId="12724"/>
    <cellStyle name="Обычный 3 11 30 2 3 2 3" xfId="12725"/>
    <cellStyle name="Обычный 3 11 30 2 3 2 3 2" xfId="12726"/>
    <cellStyle name="Обычный 3 11 30 2 3 2 4" xfId="12727"/>
    <cellStyle name="Обычный 3 11 30 2 3 3" xfId="12728"/>
    <cellStyle name="Обычный 3 11 30 2 3 3 2" xfId="12729"/>
    <cellStyle name="Обычный 3 11 30 2 3 3 2 2" xfId="12730"/>
    <cellStyle name="Обычный 3 11 30 2 3 3 3" xfId="12731"/>
    <cellStyle name="Обычный 3 11 30 2 3 4" xfId="12732"/>
    <cellStyle name="Обычный 3 11 30 2 3 4 2" xfId="12733"/>
    <cellStyle name="Обычный 3 11 30 2 3 5" xfId="12734"/>
    <cellStyle name="Обычный 3 11 30 2 4" xfId="12735"/>
    <cellStyle name="Обычный 3 11 30 2 4 2" xfId="12736"/>
    <cellStyle name="Обычный 3 11 30 2 4 2 2" xfId="12737"/>
    <cellStyle name="Обычный 3 11 30 2 4 2 2 2" xfId="12738"/>
    <cellStyle name="Обычный 3 11 30 2 4 2 3" xfId="12739"/>
    <cellStyle name="Обычный 3 11 30 2 4 3" xfId="12740"/>
    <cellStyle name="Обычный 3 11 30 2 4 3 2" xfId="12741"/>
    <cellStyle name="Обычный 3 11 30 2 4 4" xfId="12742"/>
    <cellStyle name="Обычный 3 11 30 2 5" xfId="12743"/>
    <cellStyle name="Обычный 3 11 30 2 5 2" xfId="12744"/>
    <cellStyle name="Обычный 3 11 30 2 5 2 2" xfId="12745"/>
    <cellStyle name="Обычный 3 11 30 2 5 3" xfId="12746"/>
    <cellStyle name="Обычный 3 11 30 2 6" xfId="12747"/>
    <cellStyle name="Обычный 3 11 30 2 6 2" xfId="12748"/>
    <cellStyle name="Обычный 3 11 30 2 7" xfId="12749"/>
    <cellStyle name="Обычный 3 11 30 3" xfId="12750"/>
    <cellStyle name="Обычный 3 11 30 3 2" xfId="12751"/>
    <cellStyle name="Обычный 3 11 30 3 2 2" xfId="12752"/>
    <cellStyle name="Обычный 3 11 30 3 2 2 2" xfId="12753"/>
    <cellStyle name="Обычный 3 11 30 3 2 2 2 2" xfId="12754"/>
    <cellStyle name="Обычный 3 11 30 3 2 2 3" xfId="12755"/>
    <cellStyle name="Обычный 3 11 30 3 2 3" xfId="12756"/>
    <cellStyle name="Обычный 3 11 30 3 2 3 2" xfId="12757"/>
    <cellStyle name="Обычный 3 11 30 3 2 4" xfId="12758"/>
    <cellStyle name="Обычный 3 11 30 3 3" xfId="12759"/>
    <cellStyle name="Обычный 3 11 30 3 3 2" xfId="12760"/>
    <cellStyle name="Обычный 3 11 30 3 3 2 2" xfId="12761"/>
    <cellStyle name="Обычный 3 11 30 3 3 3" xfId="12762"/>
    <cellStyle name="Обычный 3 11 30 3 4" xfId="12763"/>
    <cellStyle name="Обычный 3 11 30 3 4 2" xfId="12764"/>
    <cellStyle name="Обычный 3 11 30 3 5" xfId="12765"/>
    <cellStyle name="Обычный 3 11 30 4" xfId="12766"/>
    <cellStyle name="Обычный 3 11 30 4 2" xfId="12767"/>
    <cellStyle name="Обычный 3 11 30 4 2 2" xfId="12768"/>
    <cellStyle name="Обычный 3 11 30 4 2 2 2" xfId="12769"/>
    <cellStyle name="Обычный 3 11 30 4 2 2 2 2" xfId="12770"/>
    <cellStyle name="Обычный 3 11 30 4 2 2 3" xfId="12771"/>
    <cellStyle name="Обычный 3 11 30 4 2 3" xfId="12772"/>
    <cellStyle name="Обычный 3 11 30 4 2 3 2" xfId="12773"/>
    <cellStyle name="Обычный 3 11 30 4 2 4" xfId="12774"/>
    <cellStyle name="Обычный 3 11 30 4 3" xfId="12775"/>
    <cellStyle name="Обычный 3 11 30 4 3 2" xfId="12776"/>
    <cellStyle name="Обычный 3 11 30 4 3 2 2" xfId="12777"/>
    <cellStyle name="Обычный 3 11 30 4 3 3" xfId="12778"/>
    <cellStyle name="Обычный 3 11 30 4 4" xfId="12779"/>
    <cellStyle name="Обычный 3 11 30 4 4 2" xfId="12780"/>
    <cellStyle name="Обычный 3 11 30 4 5" xfId="12781"/>
    <cellStyle name="Обычный 3 11 30 5" xfId="12782"/>
    <cellStyle name="Обычный 3 11 30 5 2" xfId="12783"/>
    <cellStyle name="Обычный 3 11 30 5 2 2" xfId="12784"/>
    <cellStyle name="Обычный 3 11 30 5 2 2 2" xfId="12785"/>
    <cellStyle name="Обычный 3 11 30 5 2 3" xfId="12786"/>
    <cellStyle name="Обычный 3 11 30 5 3" xfId="12787"/>
    <cellStyle name="Обычный 3 11 30 5 3 2" xfId="12788"/>
    <cellStyle name="Обычный 3 11 30 5 4" xfId="12789"/>
    <cellStyle name="Обычный 3 11 30 6" xfId="12790"/>
    <cellStyle name="Обычный 3 11 30 6 2" xfId="12791"/>
    <cellStyle name="Обычный 3 11 30 6 2 2" xfId="12792"/>
    <cellStyle name="Обычный 3 11 30 6 3" xfId="12793"/>
    <cellStyle name="Обычный 3 11 30 7" xfId="12794"/>
    <cellStyle name="Обычный 3 11 30 7 2" xfId="12795"/>
    <cellStyle name="Обычный 3 11 30 8" xfId="12796"/>
    <cellStyle name="Обычный 3 11 31" xfId="12797"/>
    <cellStyle name="Обычный 3 11 31 2" xfId="12798"/>
    <cellStyle name="Обычный 3 11 31 2 2" xfId="12799"/>
    <cellStyle name="Обычный 3 11 31 2 2 2" xfId="12800"/>
    <cellStyle name="Обычный 3 11 31 2 2 2 2" xfId="12801"/>
    <cellStyle name="Обычный 3 11 31 2 2 2 2 2" xfId="12802"/>
    <cellStyle name="Обычный 3 11 31 2 2 2 2 2 2" xfId="12803"/>
    <cellStyle name="Обычный 3 11 31 2 2 2 2 3" xfId="12804"/>
    <cellStyle name="Обычный 3 11 31 2 2 2 3" xfId="12805"/>
    <cellStyle name="Обычный 3 11 31 2 2 2 3 2" xfId="12806"/>
    <cellStyle name="Обычный 3 11 31 2 2 2 4" xfId="12807"/>
    <cellStyle name="Обычный 3 11 31 2 2 3" xfId="12808"/>
    <cellStyle name="Обычный 3 11 31 2 2 3 2" xfId="12809"/>
    <cellStyle name="Обычный 3 11 31 2 2 3 2 2" xfId="12810"/>
    <cellStyle name="Обычный 3 11 31 2 2 3 3" xfId="12811"/>
    <cellStyle name="Обычный 3 11 31 2 2 4" xfId="12812"/>
    <cellStyle name="Обычный 3 11 31 2 2 4 2" xfId="12813"/>
    <cellStyle name="Обычный 3 11 31 2 2 5" xfId="12814"/>
    <cellStyle name="Обычный 3 11 31 2 3" xfId="12815"/>
    <cellStyle name="Обычный 3 11 31 2 3 2" xfId="12816"/>
    <cellStyle name="Обычный 3 11 31 2 3 2 2" xfId="12817"/>
    <cellStyle name="Обычный 3 11 31 2 3 2 2 2" xfId="12818"/>
    <cellStyle name="Обычный 3 11 31 2 3 2 2 2 2" xfId="12819"/>
    <cellStyle name="Обычный 3 11 31 2 3 2 2 3" xfId="12820"/>
    <cellStyle name="Обычный 3 11 31 2 3 2 3" xfId="12821"/>
    <cellStyle name="Обычный 3 11 31 2 3 2 3 2" xfId="12822"/>
    <cellStyle name="Обычный 3 11 31 2 3 2 4" xfId="12823"/>
    <cellStyle name="Обычный 3 11 31 2 3 3" xfId="12824"/>
    <cellStyle name="Обычный 3 11 31 2 3 3 2" xfId="12825"/>
    <cellStyle name="Обычный 3 11 31 2 3 3 2 2" xfId="12826"/>
    <cellStyle name="Обычный 3 11 31 2 3 3 3" xfId="12827"/>
    <cellStyle name="Обычный 3 11 31 2 3 4" xfId="12828"/>
    <cellStyle name="Обычный 3 11 31 2 3 4 2" xfId="12829"/>
    <cellStyle name="Обычный 3 11 31 2 3 5" xfId="12830"/>
    <cellStyle name="Обычный 3 11 31 2 4" xfId="12831"/>
    <cellStyle name="Обычный 3 11 31 2 4 2" xfId="12832"/>
    <cellStyle name="Обычный 3 11 31 2 4 2 2" xfId="12833"/>
    <cellStyle name="Обычный 3 11 31 2 4 2 2 2" xfId="12834"/>
    <cellStyle name="Обычный 3 11 31 2 4 2 3" xfId="12835"/>
    <cellStyle name="Обычный 3 11 31 2 4 3" xfId="12836"/>
    <cellStyle name="Обычный 3 11 31 2 4 3 2" xfId="12837"/>
    <cellStyle name="Обычный 3 11 31 2 4 4" xfId="12838"/>
    <cellStyle name="Обычный 3 11 31 2 5" xfId="12839"/>
    <cellStyle name="Обычный 3 11 31 2 5 2" xfId="12840"/>
    <cellStyle name="Обычный 3 11 31 2 5 2 2" xfId="12841"/>
    <cellStyle name="Обычный 3 11 31 2 5 3" xfId="12842"/>
    <cellStyle name="Обычный 3 11 31 2 6" xfId="12843"/>
    <cellStyle name="Обычный 3 11 31 2 6 2" xfId="12844"/>
    <cellStyle name="Обычный 3 11 31 2 7" xfId="12845"/>
    <cellStyle name="Обычный 3 11 31 3" xfId="12846"/>
    <cellStyle name="Обычный 3 11 31 3 2" xfId="12847"/>
    <cellStyle name="Обычный 3 11 31 3 2 2" xfId="12848"/>
    <cellStyle name="Обычный 3 11 31 3 2 2 2" xfId="12849"/>
    <cellStyle name="Обычный 3 11 31 3 2 2 2 2" xfId="12850"/>
    <cellStyle name="Обычный 3 11 31 3 2 2 3" xfId="12851"/>
    <cellStyle name="Обычный 3 11 31 3 2 3" xfId="12852"/>
    <cellStyle name="Обычный 3 11 31 3 2 3 2" xfId="12853"/>
    <cellStyle name="Обычный 3 11 31 3 2 4" xfId="12854"/>
    <cellStyle name="Обычный 3 11 31 3 3" xfId="12855"/>
    <cellStyle name="Обычный 3 11 31 3 3 2" xfId="12856"/>
    <cellStyle name="Обычный 3 11 31 3 3 2 2" xfId="12857"/>
    <cellStyle name="Обычный 3 11 31 3 3 3" xfId="12858"/>
    <cellStyle name="Обычный 3 11 31 3 4" xfId="12859"/>
    <cellStyle name="Обычный 3 11 31 3 4 2" xfId="12860"/>
    <cellStyle name="Обычный 3 11 31 3 5" xfId="12861"/>
    <cellStyle name="Обычный 3 11 31 4" xfId="12862"/>
    <cellStyle name="Обычный 3 11 31 4 2" xfId="12863"/>
    <cellStyle name="Обычный 3 11 31 4 2 2" xfId="12864"/>
    <cellStyle name="Обычный 3 11 31 4 2 2 2" xfId="12865"/>
    <cellStyle name="Обычный 3 11 31 4 2 2 2 2" xfId="12866"/>
    <cellStyle name="Обычный 3 11 31 4 2 2 3" xfId="12867"/>
    <cellStyle name="Обычный 3 11 31 4 2 3" xfId="12868"/>
    <cellStyle name="Обычный 3 11 31 4 2 3 2" xfId="12869"/>
    <cellStyle name="Обычный 3 11 31 4 2 4" xfId="12870"/>
    <cellStyle name="Обычный 3 11 31 4 3" xfId="12871"/>
    <cellStyle name="Обычный 3 11 31 4 3 2" xfId="12872"/>
    <cellStyle name="Обычный 3 11 31 4 3 2 2" xfId="12873"/>
    <cellStyle name="Обычный 3 11 31 4 3 3" xfId="12874"/>
    <cellStyle name="Обычный 3 11 31 4 4" xfId="12875"/>
    <cellStyle name="Обычный 3 11 31 4 4 2" xfId="12876"/>
    <cellStyle name="Обычный 3 11 31 4 5" xfId="12877"/>
    <cellStyle name="Обычный 3 11 31 5" xfId="12878"/>
    <cellStyle name="Обычный 3 11 31 5 2" xfId="12879"/>
    <cellStyle name="Обычный 3 11 31 5 2 2" xfId="12880"/>
    <cellStyle name="Обычный 3 11 31 5 2 2 2" xfId="12881"/>
    <cellStyle name="Обычный 3 11 31 5 2 3" xfId="12882"/>
    <cellStyle name="Обычный 3 11 31 5 3" xfId="12883"/>
    <cellStyle name="Обычный 3 11 31 5 3 2" xfId="12884"/>
    <cellStyle name="Обычный 3 11 31 5 4" xfId="12885"/>
    <cellStyle name="Обычный 3 11 31 6" xfId="12886"/>
    <cellStyle name="Обычный 3 11 31 6 2" xfId="12887"/>
    <cellStyle name="Обычный 3 11 31 6 2 2" xfId="12888"/>
    <cellStyle name="Обычный 3 11 31 6 3" xfId="12889"/>
    <cellStyle name="Обычный 3 11 31 7" xfId="12890"/>
    <cellStyle name="Обычный 3 11 31 7 2" xfId="12891"/>
    <cellStyle name="Обычный 3 11 31 8" xfId="12892"/>
    <cellStyle name="Обычный 3 11 32" xfId="12893"/>
    <cellStyle name="Обычный 3 11 32 2" xfId="12894"/>
    <cellStyle name="Обычный 3 11 32 2 2" xfId="12895"/>
    <cellStyle name="Обычный 3 11 32 2 2 2" xfId="12896"/>
    <cellStyle name="Обычный 3 11 32 2 2 2 2" xfId="12897"/>
    <cellStyle name="Обычный 3 11 32 2 2 2 2 2" xfId="12898"/>
    <cellStyle name="Обычный 3 11 32 2 2 2 2 2 2" xfId="12899"/>
    <cellStyle name="Обычный 3 11 32 2 2 2 2 3" xfId="12900"/>
    <cellStyle name="Обычный 3 11 32 2 2 2 3" xfId="12901"/>
    <cellStyle name="Обычный 3 11 32 2 2 2 3 2" xfId="12902"/>
    <cellStyle name="Обычный 3 11 32 2 2 2 4" xfId="12903"/>
    <cellStyle name="Обычный 3 11 32 2 2 3" xfId="12904"/>
    <cellStyle name="Обычный 3 11 32 2 2 3 2" xfId="12905"/>
    <cellStyle name="Обычный 3 11 32 2 2 3 2 2" xfId="12906"/>
    <cellStyle name="Обычный 3 11 32 2 2 3 3" xfId="12907"/>
    <cellStyle name="Обычный 3 11 32 2 2 4" xfId="12908"/>
    <cellStyle name="Обычный 3 11 32 2 2 4 2" xfId="12909"/>
    <cellStyle name="Обычный 3 11 32 2 2 5" xfId="12910"/>
    <cellStyle name="Обычный 3 11 32 2 3" xfId="12911"/>
    <cellStyle name="Обычный 3 11 32 2 3 2" xfId="12912"/>
    <cellStyle name="Обычный 3 11 32 2 3 2 2" xfId="12913"/>
    <cellStyle name="Обычный 3 11 32 2 3 2 2 2" xfId="12914"/>
    <cellStyle name="Обычный 3 11 32 2 3 2 2 2 2" xfId="12915"/>
    <cellStyle name="Обычный 3 11 32 2 3 2 2 3" xfId="12916"/>
    <cellStyle name="Обычный 3 11 32 2 3 2 3" xfId="12917"/>
    <cellStyle name="Обычный 3 11 32 2 3 2 3 2" xfId="12918"/>
    <cellStyle name="Обычный 3 11 32 2 3 2 4" xfId="12919"/>
    <cellStyle name="Обычный 3 11 32 2 3 3" xfId="12920"/>
    <cellStyle name="Обычный 3 11 32 2 3 3 2" xfId="12921"/>
    <cellStyle name="Обычный 3 11 32 2 3 3 2 2" xfId="12922"/>
    <cellStyle name="Обычный 3 11 32 2 3 3 3" xfId="12923"/>
    <cellStyle name="Обычный 3 11 32 2 3 4" xfId="12924"/>
    <cellStyle name="Обычный 3 11 32 2 3 4 2" xfId="12925"/>
    <cellStyle name="Обычный 3 11 32 2 3 5" xfId="12926"/>
    <cellStyle name="Обычный 3 11 32 2 4" xfId="12927"/>
    <cellStyle name="Обычный 3 11 32 2 4 2" xfId="12928"/>
    <cellStyle name="Обычный 3 11 32 2 4 2 2" xfId="12929"/>
    <cellStyle name="Обычный 3 11 32 2 4 2 2 2" xfId="12930"/>
    <cellStyle name="Обычный 3 11 32 2 4 2 3" xfId="12931"/>
    <cellStyle name="Обычный 3 11 32 2 4 3" xfId="12932"/>
    <cellStyle name="Обычный 3 11 32 2 4 3 2" xfId="12933"/>
    <cellStyle name="Обычный 3 11 32 2 4 4" xfId="12934"/>
    <cellStyle name="Обычный 3 11 32 2 5" xfId="12935"/>
    <cellStyle name="Обычный 3 11 32 2 5 2" xfId="12936"/>
    <cellStyle name="Обычный 3 11 32 2 5 2 2" xfId="12937"/>
    <cellStyle name="Обычный 3 11 32 2 5 3" xfId="12938"/>
    <cellStyle name="Обычный 3 11 32 2 6" xfId="12939"/>
    <cellStyle name="Обычный 3 11 32 2 6 2" xfId="12940"/>
    <cellStyle name="Обычный 3 11 32 2 7" xfId="12941"/>
    <cellStyle name="Обычный 3 11 32 3" xfId="12942"/>
    <cellStyle name="Обычный 3 11 32 3 2" xfId="12943"/>
    <cellStyle name="Обычный 3 11 32 3 2 2" xfId="12944"/>
    <cellStyle name="Обычный 3 11 32 3 2 2 2" xfId="12945"/>
    <cellStyle name="Обычный 3 11 32 3 2 2 2 2" xfId="12946"/>
    <cellStyle name="Обычный 3 11 32 3 2 2 3" xfId="12947"/>
    <cellStyle name="Обычный 3 11 32 3 2 3" xfId="12948"/>
    <cellStyle name="Обычный 3 11 32 3 2 3 2" xfId="12949"/>
    <cellStyle name="Обычный 3 11 32 3 2 4" xfId="12950"/>
    <cellStyle name="Обычный 3 11 32 3 3" xfId="12951"/>
    <cellStyle name="Обычный 3 11 32 3 3 2" xfId="12952"/>
    <cellStyle name="Обычный 3 11 32 3 3 2 2" xfId="12953"/>
    <cellStyle name="Обычный 3 11 32 3 3 3" xfId="12954"/>
    <cellStyle name="Обычный 3 11 32 3 4" xfId="12955"/>
    <cellStyle name="Обычный 3 11 32 3 4 2" xfId="12956"/>
    <cellStyle name="Обычный 3 11 32 3 5" xfId="12957"/>
    <cellStyle name="Обычный 3 11 32 4" xfId="12958"/>
    <cellStyle name="Обычный 3 11 32 4 2" xfId="12959"/>
    <cellStyle name="Обычный 3 11 32 4 2 2" xfId="12960"/>
    <cellStyle name="Обычный 3 11 32 4 2 2 2" xfId="12961"/>
    <cellStyle name="Обычный 3 11 32 4 2 2 2 2" xfId="12962"/>
    <cellStyle name="Обычный 3 11 32 4 2 2 3" xfId="12963"/>
    <cellStyle name="Обычный 3 11 32 4 2 3" xfId="12964"/>
    <cellStyle name="Обычный 3 11 32 4 2 3 2" xfId="12965"/>
    <cellStyle name="Обычный 3 11 32 4 2 4" xfId="12966"/>
    <cellStyle name="Обычный 3 11 32 4 3" xfId="12967"/>
    <cellStyle name="Обычный 3 11 32 4 3 2" xfId="12968"/>
    <cellStyle name="Обычный 3 11 32 4 3 2 2" xfId="12969"/>
    <cellStyle name="Обычный 3 11 32 4 3 3" xfId="12970"/>
    <cellStyle name="Обычный 3 11 32 4 4" xfId="12971"/>
    <cellStyle name="Обычный 3 11 32 4 4 2" xfId="12972"/>
    <cellStyle name="Обычный 3 11 32 4 5" xfId="12973"/>
    <cellStyle name="Обычный 3 11 32 5" xfId="12974"/>
    <cellStyle name="Обычный 3 11 32 5 2" xfId="12975"/>
    <cellStyle name="Обычный 3 11 32 5 2 2" xfId="12976"/>
    <cellStyle name="Обычный 3 11 32 5 2 2 2" xfId="12977"/>
    <cellStyle name="Обычный 3 11 32 5 2 3" xfId="12978"/>
    <cellStyle name="Обычный 3 11 32 5 3" xfId="12979"/>
    <cellStyle name="Обычный 3 11 32 5 3 2" xfId="12980"/>
    <cellStyle name="Обычный 3 11 32 5 4" xfId="12981"/>
    <cellStyle name="Обычный 3 11 32 6" xfId="12982"/>
    <cellStyle name="Обычный 3 11 32 6 2" xfId="12983"/>
    <cellStyle name="Обычный 3 11 32 6 2 2" xfId="12984"/>
    <cellStyle name="Обычный 3 11 32 6 3" xfId="12985"/>
    <cellStyle name="Обычный 3 11 32 7" xfId="12986"/>
    <cellStyle name="Обычный 3 11 32 7 2" xfId="12987"/>
    <cellStyle name="Обычный 3 11 32 8" xfId="12988"/>
    <cellStyle name="Обычный 3 11 33" xfId="12989"/>
    <cellStyle name="Обычный 3 11 33 2" xfId="12990"/>
    <cellStyle name="Обычный 3 11 33 2 2" xfId="12991"/>
    <cellStyle name="Обычный 3 11 33 2 2 2" xfId="12992"/>
    <cellStyle name="Обычный 3 11 33 2 2 2 2" xfId="12993"/>
    <cellStyle name="Обычный 3 11 33 2 2 2 2 2" xfId="12994"/>
    <cellStyle name="Обычный 3 11 33 2 2 2 2 2 2" xfId="12995"/>
    <cellStyle name="Обычный 3 11 33 2 2 2 2 3" xfId="12996"/>
    <cellStyle name="Обычный 3 11 33 2 2 2 3" xfId="12997"/>
    <cellStyle name="Обычный 3 11 33 2 2 2 3 2" xfId="12998"/>
    <cellStyle name="Обычный 3 11 33 2 2 2 4" xfId="12999"/>
    <cellStyle name="Обычный 3 11 33 2 2 3" xfId="13000"/>
    <cellStyle name="Обычный 3 11 33 2 2 3 2" xfId="13001"/>
    <cellStyle name="Обычный 3 11 33 2 2 3 2 2" xfId="13002"/>
    <cellStyle name="Обычный 3 11 33 2 2 3 3" xfId="13003"/>
    <cellStyle name="Обычный 3 11 33 2 2 4" xfId="13004"/>
    <cellStyle name="Обычный 3 11 33 2 2 4 2" xfId="13005"/>
    <cellStyle name="Обычный 3 11 33 2 2 5" xfId="13006"/>
    <cellStyle name="Обычный 3 11 33 2 3" xfId="13007"/>
    <cellStyle name="Обычный 3 11 33 2 3 2" xfId="13008"/>
    <cellStyle name="Обычный 3 11 33 2 3 2 2" xfId="13009"/>
    <cellStyle name="Обычный 3 11 33 2 3 2 2 2" xfId="13010"/>
    <cellStyle name="Обычный 3 11 33 2 3 2 2 2 2" xfId="13011"/>
    <cellStyle name="Обычный 3 11 33 2 3 2 2 3" xfId="13012"/>
    <cellStyle name="Обычный 3 11 33 2 3 2 3" xfId="13013"/>
    <cellStyle name="Обычный 3 11 33 2 3 2 3 2" xfId="13014"/>
    <cellStyle name="Обычный 3 11 33 2 3 2 4" xfId="13015"/>
    <cellStyle name="Обычный 3 11 33 2 3 3" xfId="13016"/>
    <cellStyle name="Обычный 3 11 33 2 3 3 2" xfId="13017"/>
    <cellStyle name="Обычный 3 11 33 2 3 3 2 2" xfId="13018"/>
    <cellStyle name="Обычный 3 11 33 2 3 3 3" xfId="13019"/>
    <cellStyle name="Обычный 3 11 33 2 3 4" xfId="13020"/>
    <cellStyle name="Обычный 3 11 33 2 3 4 2" xfId="13021"/>
    <cellStyle name="Обычный 3 11 33 2 3 5" xfId="13022"/>
    <cellStyle name="Обычный 3 11 33 2 4" xfId="13023"/>
    <cellStyle name="Обычный 3 11 33 2 4 2" xfId="13024"/>
    <cellStyle name="Обычный 3 11 33 2 4 2 2" xfId="13025"/>
    <cellStyle name="Обычный 3 11 33 2 4 2 2 2" xfId="13026"/>
    <cellStyle name="Обычный 3 11 33 2 4 2 3" xfId="13027"/>
    <cellStyle name="Обычный 3 11 33 2 4 3" xfId="13028"/>
    <cellStyle name="Обычный 3 11 33 2 4 3 2" xfId="13029"/>
    <cellStyle name="Обычный 3 11 33 2 4 4" xfId="13030"/>
    <cellStyle name="Обычный 3 11 33 2 5" xfId="13031"/>
    <cellStyle name="Обычный 3 11 33 2 5 2" xfId="13032"/>
    <cellStyle name="Обычный 3 11 33 2 5 2 2" xfId="13033"/>
    <cellStyle name="Обычный 3 11 33 2 5 3" xfId="13034"/>
    <cellStyle name="Обычный 3 11 33 2 6" xfId="13035"/>
    <cellStyle name="Обычный 3 11 33 2 6 2" xfId="13036"/>
    <cellStyle name="Обычный 3 11 33 2 7" xfId="13037"/>
    <cellStyle name="Обычный 3 11 33 3" xfId="13038"/>
    <cellStyle name="Обычный 3 11 33 3 2" xfId="13039"/>
    <cellStyle name="Обычный 3 11 33 3 2 2" xfId="13040"/>
    <cellStyle name="Обычный 3 11 33 3 2 2 2" xfId="13041"/>
    <cellStyle name="Обычный 3 11 33 3 2 2 2 2" xfId="13042"/>
    <cellStyle name="Обычный 3 11 33 3 2 2 3" xfId="13043"/>
    <cellStyle name="Обычный 3 11 33 3 2 3" xfId="13044"/>
    <cellStyle name="Обычный 3 11 33 3 2 3 2" xfId="13045"/>
    <cellStyle name="Обычный 3 11 33 3 2 4" xfId="13046"/>
    <cellStyle name="Обычный 3 11 33 3 3" xfId="13047"/>
    <cellStyle name="Обычный 3 11 33 3 3 2" xfId="13048"/>
    <cellStyle name="Обычный 3 11 33 3 3 2 2" xfId="13049"/>
    <cellStyle name="Обычный 3 11 33 3 3 3" xfId="13050"/>
    <cellStyle name="Обычный 3 11 33 3 4" xfId="13051"/>
    <cellStyle name="Обычный 3 11 33 3 4 2" xfId="13052"/>
    <cellStyle name="Обычный 3 11 33 3 5" xfId="13053"/>
    <cellStyle name="Обычный 3 11 33 4" xfId="13054"/>
    <cellStyle name="Обычный 3 11 33 4 2" xfId="13055"/>
    <cellStyle name="Обычный 3 11 33 4 2 2" xfId="13056"/>
    <cellStyle name="Обычный 3 11 33 4 2 2 2" xfId="13057"/>
    <cellStyle name="Обычный 3 11 33 4 2 2 2 2" xfId="13058"/>
    <cellStyle name="Обычный 3 11 33 4 2 2 3" xfId="13059"/>
    <cellStyle name="Обычный 3 11 33 4 2 3" xfId="13060"/>
    <cellStyle name="Обычный 3 11 33 4 2 3 2" xfId="13061"/>
    <cellStyle name="Обычный 3 11 33 4 2 4" xfId="13062"/>
    <cellStyle name="Обычный 3 11 33 4 3" xfId="13063"/>
    <cellStyle name="Обычный 3 11 33 4 3 2" xfId="13064"/>
    <cellStyle name="Обычный 3 11 33 4 3 2 2" xfId="13065"/>
    <cellStyle name="Обычный 3 11 33 4 3 3" xfId="13066"/>
    <cellStyle name="Обычный 3 11 33 4 4" xfId="13067"/>
    <cellStyle name="Обычный 3 11 33 4 4 2" xfId="13068"/>
    <cellStyle name="Обычный 3 11 33 4 5" xfId="13069"/>
    <cellStyle name="Обычный 3 11 33 5" xfId="13070"/>
    <cellStyle name="Обычный 3 11 33 5 2" xfId="13071"/>
    <cellStyle name="Обычный 3 11 33 5 2 2" xfId="13072"/>
    <cellStyle name="Обычный 3 11 33 5 2 2 2" xfId="13073"/>
    <cellStyle name="Обычный 3 11 33 5 2 3" xfId="13074"/>
    <cellStyle name="Обычный 3 11 33 5 3" xfId="13075"/>
    <cellStyle name="Обычный 3 11 33 5 3 2" xfId="13076"/>
    <cellStyle name="Обычный 3 11 33 5 4" xfId="13077"/>
    <cellStyle name="Обычный 3 11 33 6" xfId="13078"/>
    <cellStyle name="Обычный 3 11 33 6 2" xfId="13079"/>
    <cellStyle name="Обычный 3 11 33 6 2 2" xfId="13080"/>
    <cellStyle name="Обычный 3 11 33 6 3" xfId="13081"/>
    <cellStyle name="Обычный 3 11 33 7" xfId="13082"/>
    <cellStyle name="Обычный 3 11 33 7 2" xfId="13083"/>
    <cellStyle name="Обычный 3 11 33 8" xfId="13084"/>
    <cellStyle name="Обычный 3 11 34" xfId="13085"/>
    <cellStyle name="Обычный 3 11 34 2" xfId="13086"/>
    <cellStyle name="Обычный 3 11 34 2 2" xfId="13087"/>
    <cellStyle name="Обычный 3 11 34 2 2 2" xfId="13088"/>
    <cellStyle name="Обычный 3 11 34 2 2 2 2" xfId="13089"/>
    <cellStyle name="Обычный 3 11 34 2 2 2 2 2" xfId="13090"/>
    <cellStyle name="Обычный 3 11 34 2 2 2 2 2 2" xfId="13091"/>
    <cellStyle name="Обычный 3 11 34 2 2 2 2 3" xfId="13092"/>
    <cellStyle name="Обычный 3 11 34 2 2 2 3" xfId="13093"/>
    <cellStyle name="Обычный 3 11 34 2 2 2 3 2" xfId="13094"/>
    <cellStyle name="Обычный 3 11 34 2 2 2 4" xfId="13095"/>
    <cellStyle name="Обычный 3 11 34 2 2 3" xfId="13096"/>
    <cellStyle name="Обычный 3 11 34 2 2 3 2" xfId="13097"/>
    <cellStyle name="Обычный 3 11 34 2 2 3 2 2" xfId="13098"/>
    <cellStyle name="Обычный 3 11 34 2 2 3 3" xfId="13099"/>
    <cellStyle name="Обычный 3 11 34 2 2 4" xfId="13100"/>
    <cellStyle name="Обычный 3 11 34 2 2 4 2" xfId="13101"/>
    <cellStyle name="Обычный 3 11 34 2 2 5" xfId="13102"/>
    <cellStyle name="Обычный 3 11 34 2 3" xfId="13103"/>
    <cellStyle name="Обычный 3 11 34 2 3 2" xfId="13104"/>
    <cellStyle name="Обычный 3 11 34 2 3 2 2" xfId="13105"/>
    <cellStyle name="Обычный 3 11 34 2 3 2 2 2" xfId="13106"/>
    <cellStyle name="Обычный 3 11 34 2 3 2 2 2 2" xfId="13107"/>
    <cellStyle name="Обычный 3 11 34 2 3 2 2 3" xfId="13108"/>
    <cellStyle name="Обычный 3 11 34 2 3 2 3" xfId="13109"/>
    <cellStyle name="Обычный 3 11 34 2 3 2 3 2" xfId="13110"/>
    <cellStyle name="Обычный 3 11 34 2 3 2 4" xfId="13111"/>
    <cellStyle name="Обычный 3 11 34 2 3 3" xfId="13112"/>
    <cellStyle name="Обычный 3 11 34 2 3 3 2" xfId="13113"/>
    <cellStyle name="Обычный 3 11 34 2 3 3 2 2" xfId="13114"/>
    <cellStyle name="Обычный 3 11 34 2 3 3 3" xfId="13115"/>
    <cellStyle name="Обычный 3 11 34 2 3 4" xfId="13116"/>
    <cellStyle name="Обычный 3 11 34 2 3 4 2" xfId="13117"/>
    <cellStyle name="Обычный 3 11 34 2 3 5" xfId="13118"/>
    <cellStyle name="Обычный 3 11 34 2 4" xfId="13119"/>
    <cellStyle name="Обычный 3 11 34 2 4 2" xfId="13120"/>
    <cellStyle name="Обычный 3 11 34 2 4 2 2" xfId="13121"/>
    <cellStyle name="Обычный 3 11 34 2 4 2 2 2" xfId="13122"/>
    <cellStyle name="Обычный 3 11 34 2 4 2 3" xfId="13123"/>
    <cellStyle name="Обычный 3 11 34 2 4 3" xfId="13124"/>
    <cellStyle name="Обычный 3 11 34 2 4 3 2" xfId="13125"/>
    <cellStyle name="Обычный 3 11 34 2 4 4" xfId="13126"/>
    <cellStyle name="Обычный 3 11 34 2 5" xfId="13127"/>
    <cellStyle name="Обычный 3 11 34 2 5 2" xfId="13128"/>
    <cellStyle name="Обычный 3 11 34 2 5 2 2" xfId="13129"/>
    <cellStyle name="Обычный 3 11 34 2 5 3" xfId="13130"/>
    <cellStyle name="Обычный 3 11 34 2 6" xfId="13131"/>
    <cellStyle name="Обычный 3 11 34 2 6 2" xfId="13132"/>
    <cellStyle name="Обычный 3 11 34 2 7" xfId="13133"/>
    <cellStyle name="Обычный 3 11 34 3" xfId="13134"/>
    <cellStyle name="Обычный 3 11 34 3 2" xfId="13135"/>
    <cellStyle name="Обычный 3 11 34 3 2 2" xfId="13136"/>
    <cellStyle name="Обычный 3 11 34 3 2 2 2" xfId="13137"/>
    <cellStyle name="Обычный 3 11 34 3 2 2 2 2" xfId="13138"/>
    <cellStyle name="Обычный 3 11 34 3 2 2 3" xfId="13139"/>
    <cellStyle name="Обычный 3 11 34 3 2 3" xfId="13140"/>
    <cellStyle name="Обычный 3 11 34 3 2 3 2" xfId="13141"/>
    <cellStyle name="Обычный 3 11 34 3 2 4" xfId="13142"/>
    <cellStyle name="Обычный 3 11 34 3 3" xfId="13143"/>
    <cellStyle name="Обычный 3 11 34 3 3 2" xfId="13144"/>
    <cellStyle name="Обычный 3 11 34 3 3 2 2" xfId="13145"/>
    <cellStyle name="Обычный 3 11 34 3 3 3" xfId="13146"/>
    <cellStyle name="Обычный 3 11 34 3 4" xfId="13147"/>
    <cellStyle name="Обычный 3 11 34 3 4 2" xfId="13148"/>
    <cellStyle name="Обычный 3 11 34 3 5" xfId="13149"/>
    <cellStyle name="Обычный 3 11 34 4" xfId="13150"/>
    <cellStyle name="Обычный 3 11 34 4 2" xfId="13151"/>
    <cellStyle name="Обычный 3 11 34 4 2 2" xfId="13152"/>
    <cellStyle name="Обычный 3 11 34 4 2 2 2" xfId="13153"/>
    <cellStyle name="Обычный 3 11 34 4 2 2 2 2" xfId="13154"/>
    <cellStyle name="Обычный 3 11 34 4 2 2 3" xfId="13155"/>
    <cellStyle name="Обычный 3 11 34 4 2 3" xfId="13156"/>
    <cellStyle name="Обычный 3 11 34 4 2 3 2" xfId="13157"/>
    <cellStyle name="Обычный 3 11 34 4 2 4" xfId="13158"/>
    <cellStyle name="Обычный 3 11 34 4 3" xfId="13159"/>
    <cellStyle name="Обычный 3 11 34 4 3 2" xfId="13160"/>
    <cellStyle name="Обычный 3 11 34 4 3 2 2" xfId="13161"/>
    <cellStyle name="Обычный 3 11 34 4 3 3" xfId="13162"/>
    <cellStyle name="Обычный 3 11 34 4 4" xfId="13163"/>
    <cellStyle name="Обычный 3 11 34 4 4 2" xfId="13164"/>
    <cellStyle name="Обычный 3 11 34 4 5" xfId="13165"/>
    <cellStyle name="Обычный 3 11 34 5" xfId="13166"/>
    <cellStyle name="Обычный 3 11 34 5 2" xfId="13167"/>
    <cellStyle name="Обычный 3 11 34 5 2 2" xfId="13168"/>
    <cellStyle name="Обычный 3 11 34 5 2 2 2" xfId="13169"/>
    <cellStyle name="Обычный 3 11 34 5 2 3" xfId="13170"/>
    <cellStyle name="Обычный 3 11 34 5 3" xfId="13171"/>
    <cellStyle name="Обычный 3 11 34 5 3 2" xfId="13172"/>
    <cellStyle name="Обычный 3 11 34 5 4" xfId="13173"/>
    <cellStyle name="Обычный 3 11 34 6" xfId="13174"/>
    <cellStyle name="Обычный 3 11 34 6 2" xfId="13175"/>
    <cellStyle name="Обычный 3 11 34 6 2 2" xfId="13176"/>
    <cellStyle name="Обычный 3 11 34 6 3" xfId="13177"/>
    <cellStyle name="Обычный 3 11 34 7" xfId="13178"/>
    <cellStyle name="Обычный 3 11 34 7 2" xfId="13179"/>
    <cellStyle name="Обычный 3 11 34 8" xfId="13180"/>
    <cellStyle name="Обычный 3 11 35" xfId="13181"/>
    <cellStyle name="Обычный 3 11 35 2" xfId="13182"/>
    <cellStyle name="Обычный 3 11 35 2 2" xfId="13183"/>
    <cellStyle name="Обычный 3 11 35 2 2 2" xfId="13184"/>
    <cellStyle name="Обычный 3 11 35 2 2 2 2" xfId="13185"/>
    <cellStyle name="Обычный 3 11 35 2 2 2 2 2" xfId="13186"/>
    <cellStyle name="Обычный 3 11 35 2 2 2 2 2 2" xfId="13187"/>
    <cellStyle name="Обычный 3 11 35 2 2 2 2 3" xfId="13188"/>
    <cellStyle name="Обычный 3 11 35 2 2 2 3" xfId="13189"/>
    <cellStyle name="Обычный 3 11 35 2 2 2 3 2" xfId="13190"/>
    <cellStyle name="Обычный 3 11 35 2 2 2 4" xfId="13191"/>
    <cellStyle name="Обычный 3 11 35 2 2 3" xfId="13192"/>
    <cellStyle name="Обычный 3 11 35 2 2 3 2" xfId="13193"/>
    <cellStyle name="Обычный 3 11 35 2 2 3 2 2" xfId="13194"/>
    <cellStyle name="Обычный 3 11 35 2 2 3 3" xfId="13195"/>
    <cellStyle name="Обычный 3 11 35 2 2 4" xfId="13196"/>
    <cellStyle name="Обычный 3 11 35 2 2 4 2" xfId="13197"/>
    <cellStyle name="Обычный 3 11 35 2 2 5" xfId="13198"/>
    <cellStyle name="Обычный 3 11 35 2 3" xfId="13199"/>
    <cellStyle name="Обычный 3 11 35 2 3 2" xfId="13200"/>
    <cellStyle name="Обычный 3 11 35 2 3 2 2" xfId="13201"/>
    <cellStyle name="Обычный 3 11 35 2 3 2 2 2" xfId="13202"/>
    <cellStyle name="Обычный 3 11 35 2 3 2 2 2 2" xfId="13203"/>
    <cellStyle name="Обычный 3 11 35 2 3 2 2 3" xfId="13204"/>
    <cellStyle name="Обычный 3 11 35 2 3 2 3" xfId="13205"/>
    <cellStyle name="Обычный 3 11 35 2 3 2 3 2" xfId="13206"/>
    <cellStyle name="Обычный 3 11 35 2 3 2 4" xfId="13207"/>
    <cellStyle name="Обычный 3 11 35 2 3 3" xfId="13208"/>
    <cellStyle name="Обычный 3 11 35 2 3 3 2" xfId="13209"/>
    <cellStyle name="Обычный 3 11 35 2 3 3 2 2" xfId="13210"/>
    <cellStyle name="Обычный 3 11 35 2 3 3 3" xfId="13211"/>
    <cellStyle name="Обычный 3 11 35 2 3 4" xfId="13212"/>
    <cellStyle name="Обычный 3 11 35 2 3 4 2" xfId="13213"/>
    <cellStyle name="Обычный 3 11 35 2 3 5" xfId="13214"/>
    <cellStyle name="Обычный 3 11 35 2 4" xfId="13215"/>
    <cellStyle name="Обычный 3 11 35 2 4 2" xfId="13216"/>
    <cellStyle name="Обычный 3 11 35 2 4 2 2" xfId="13217"/>
    <cellStyle name="Обычный 3 11 35 2 4 2 2 2" xfId="13218"/>
    <cellStyle name="Обычный 3 11 35 2 4 2 3" xfId="13219"/>
    <cellStyle name="Обычный 3 11 35 2 4 3" xfId="13220"/>
    <cellStyle name="Обычный 3 11 35 2 4 3 2" xfId="13221"/>
    <cellStyle name="Обычный 3 11 35 2 4 4" xfId="13222"/>
    <cellStyle name="Обычный 3 11 35 2 5" xfId="13223"/>
    <cellStyle name="Обычный 3 11 35 2 5 2" xfId="13224"/>
    <cellStyle name="Обычный 3 11 35 2 5 2 2" xfId="13225"/>
    <cellStyle name="Обычный 3 11 35 2 5 3" xfId="13226"/>
    <cellStyle name="Обычный 3 11 35 2 6" xfId="13227"/>
    <cellStyle name="Обычный 3 11 35 2 6 2" xfId="13228"/>
    <cellStyle name="Обычный 3 11 35 2 7" xfId="13229"/>
    <cellStyle name="Обычный 3 11 35 3" xfId="13230"/>
    <cellStyle name="Обычный 3 11 35 3 2" xfId="13231"/>
    <cellStyle name="Обычный 3 11 35 3 2 2" xfId="13232"/>
    <cellStyle name="Обычный 3 11 35 3 2 2 2" xfId="13233"/>
    <cellStyle name="Обычный 3 11 35 3 2 2 2 2" xfId="13234"/>
    <cellStyle name="Обычный 3 11 35 3 2 2 3" xfId="13235"/>
    <cellStyle name="Обычный 3 11 35 3 2 3" xfId="13236"/>
    <cellStyle name="Обычный 3 11 35 3 2 3 2" xfId="13237"/>
    <cellStyle name="Обычный 3 11 35 3 2 4" xfId="13238"/>
    <cellStyle name="Обычный 3 11 35 3 3" xfId="13239"/>
    <cellStyle name="Обычный 3 11 35 3 3 2" xfId="13240"/>
    <cellStyle name="Обычный 3 11 35 3 3 2 2" xfId="13241"/>
    <cellStyle name="Обычный 3 11 35 3 3 3" xfId="13242"/>
    <cellStyle name="Обычный 3 11 35 3 4" xfId="13243"/>
    <cellStyle name="Обычный 3 11 35 3 4 2" xfId="13244"/>
    <cellStyle name="Обычный 3 11 35 3 5" xfId="13245"/>
    <cellStyle name="Обычный 3 11 35 4" xfId="13246"/>
    <cellStyle name="Обычный 3 11 35 4 2" xfId="13247"/>
    <cellStyle name="Обычный 3 11 35 4 2 2" xfId="13248"/>
    <cellStyle name="Обычный 3 11 35 4 2 2 2" xfId="13249"/>
    <cellStyle name="Обычный 3 11 35 4 2 2 2 2" xfId="13250"/>
    <cellStyle name="Обычный 3 11 35 4 2 2 3" xfId="13251"/>
    <cellStyle name="Обычный 3 11 35 4 2 3" xfId="13252"/>
    <cellStyle name="Обычный 3 11 35 4 2 3 2" xfId="13253"/>
    <cellStyle name="Обычный 3 11 35 4 2 4" xfId="13254"/>
    <cellStyle name="Обычный 3 11 35 4 3" xfId="13255"/>
    <cellStyle name="Обычный 3 11 35 4 3 2" xfId="13256"/>
    <cellStyle name="Обычный 3 11 35 4 3 2 2" xfId="13257"/>
    <cellStyle name="Обычный 3 11 35 4 3 3" xfId="13258"/>
    <cellStyle name="Обычный 3 11 35 4 4" xfId="13259"/>
    <cellStyle name="Обычный 3 11 35 4 4 2" xfId="13260"/>
    <cellStyle name="Обычный 3 11 35 4 5" xfId="13261"/>
    <cellStyle name="Обычный 3 11 35 5" xfId="13262"/>
    <cellStyle name="Обычный 3 11 35 5 2" xfId="13263"/>
    <cellStyle name="Обычный 3 11 35 5 2 2" xfId="13264"/>
    <cellStyle name="Обычный 3 11 35 5 2 2 2" xfId="13265"/>
    <cellStyle name="Обычный 3 11 35 5 2 3" xfId="13266"/>
    <cellStyle name="Обычный 3 11 35 5 3" xfId="13267"/>
    <cellStyle name="Обычный 3 11 35 5 3 2" xfId="13268"/>
    <cellStyle name="Обычный 3 11 35 5 4" xfId="13269"/>
    <cellStyle name="Обычный 3 11 35 6" xfId="13270"/>
    <cellStyle name="Обычный 3 11 35 6 2" xfId="13271"/>
    <cellStyle name="Обычный 3 11 35 6 2 2" xfId="13272"/>
    <cellStyle name="Обычный 3 11 35 6 3" xfId="13273"/>
    <cellStyle name="Обычный 3 11 35 7" xfId="13274"/>
    <cellStyle name="Обычный 3 11 35 7 2" xfId="13275"/>
    <cellStyle name="Обычный 3 11 35 8" xfId="13276"/>
    <cellStyle name="Обычный 3 11 36" xfId="13277"/>
    <cellStyle name="Обычный 3 11 36 2" xfId="13278"/>
    <cellStyle name="Обычный 3 11 36 2 2" xfId="13279"/>
    <cellStyle name="Обычный 3 11 36 2 2 2" xfId="13280"/>
    <cellStyle name="Обычный 3 11 36 2 2 2 2" xfId="13281"/>
    <cellStyle name="Обычный 3 11 36 2 2 2 2 2" xfId="13282"/>
    <cellStyle name="Обычный 3 11 36 2 2 2 2 2 2" xfId="13283"/>
    <cellStyle name="Обычный 3 11 36 2 2 2 2 3" xfId="13284"/>
    <cellStyle name="Обычный 3 11 36 2 2 2 3" xfId="13285"/>
    <cellStyle name="Обычный 3 11 36 2 2 2 3 2" xfId="13286"/>
    <cellStyle name="Обычный 3 11 36 2 2 2 4" xfId="13287"/>
    <cellStyle name="Обычный 3 11 36 2 2 3" xfId="13288"/>
    <cellStyle name="Обычный 3 11 36 2 2 3 2" xfId="13289"/>
    <cellStyle name="Обычный 3 11 36 2 2 3 2 2" xfId="13290"/>
    <cellStyle name="Обычный 3 11 36 2 2 3 3" xfId="13291"/>
    <cellStyle name="Обычный 3 11 36 2 2 4" xfId="13292"/>
    <cellStyle name="Обычный 3 11 36 2 2 4 2" xfId="13293"/>
    <cellStyle name="Обычный 3 11 36 2 2 5" xfId="13294"/>
    <cellStyle name="Обычный 3 11 36 2 3" xfId="13295"/>
    <cellStyle name="Обычный 3 11 36 2 3 2" xfId="13296"/>
    <cellStyle name="Обычный 3 11 36 2 3 2 2" xfId="13297"/>
    <cellStyle name="Обычный 3 11 36 2 3 2 2 2" xfId="13298"/>
    <cellStyle name="Обычный 3 11 36 2 3 2 2 2 2" xfId="13299"/>
    <cellStyle name="Обычный 3 11 36 2 3 2 2 3" xfId="13300"/>
    <cellStyle name="Обычный 3 11 36 2 3 2 3" xfId="13301"/>
    <cellStyle name="Обычный 3 11 36 2 3 2 3 2" xfId="13302"/>
    <cellStyle name="Обычный 3 11 36 2 3 2 4" xfId="13303"/>
    <cellStyle name="Обычный 3 11 36 2 3 3" xfId="13304"/>
    <cellStyle name="Обычный 3 11 36 2 3 3 2" xfId="13305"/>
    <cellStyle name="Обычный 3 11 36 2 3 3 2 2" xfId="13306"/>
    <cellStyle name="Обычный 3 11 36 2 3 3 3" xfId="13307"/>
    <cellStyle name="Обычный 3 11 36 2 3 4" xfId="13308"/>
    <cellStyle name="Обычный 3 11 36 2 3 4 2" xfId="13309"/>
    <cellStyle name="Обычный 3 11 36 2 3 5" xfId="13310"/>
    <cellStyle name="Обычный 3 11 36 2 4" xfId="13311"/>
    <cellStyle name="Обычный 3 11 36 2 4 2" xfId="13312"/>
    <cellStyle name="Обычный 3 11 36 2 4 2 2" xfId="13313"/>
    <cellStyle name="Обычный 3 11 36 2 4 2 2 2" xfId="13314"/>
    <cellStyle name="Обычный 3 11 36 2 4 2 3" xfId="13315"/>
    <cellStyle name="Обычный 3 11 36 2 4 3" xfId="13316"/>
    <cellStyle name="Обычный 3 11 36 2 4 3 2" xfId="13317"/>
    <cellStyle name="Обычный 3 11 36 2 4 4" xfId="13318"/>
    <cellStyle name="Обычный 3 11 36 2 5" xfId="13319"/>
    <cellStyle name="Обычный 3 11 36 2 5 2" xfId="13320"/>
    <cellStyle name="Обычный 3 11 36 2 5 2 2" xfId="13321"/>
    <cellStyle name="Обычный 3 11 36 2 5 3" xfId="13322"/>
    <cellStyle name="Обычный 3 11 36 2 6" xfId="13323"/>
    <cellStyle name="Обычный 3 11 36 2 6 2" xfId="13324"/>
    <cellStyle name="Обычный 3 11 36 2 7" xfId="13325"/>
    <cellStyle name="Обычный 3 11 36 3" xfId="13326"/>
    <cellStyle name="Обычный 3 11 36 3 2" xfId="13327"/>
    <cellStyle name="Обычный 3 11 36 3 2 2" xfId="13328"/>
    <cellStyle name="Обычный 3 11 36 3 2 2 2" xfId="13329"/>
    <cellStyle name="Обычный 3 11 36 3 2 2 2 2" xfId="13330"/>
    <cellStyle name="Обычный 3 11 36 3 2 2 3" xfId="13331"/>
    <cellStyle name="Обычный 3 11 36 3 2 3" xfId="13332"/>
    <cellStyle name="Обычный 3 11 36 3 2 3 2" xfId="13333"/>
    <cellStyle name="Обычный 3 11 36 3 2 4" xfId="13334"/>
    <cellStyle name="Обычный 3 11 36 3 3" xfId="13335"/>
    <cellStyle name="Обычный 3 11 36 3 3 2" xfId="13336"/>
    <cellStyle name="Обычный 3 11 36 3 3 2 2" xfId="13337"/>
    <cellStyle name="Обычный 3 11 36 3 3 3" xfId="13338"/>
    <cellStyle name="Обычный 3 11 36 3 4" xfId="13339"/>
    <cellStyle name="Обычный 3 11 36 3 4 2" xfId="13340"/>
    <cellStyle name="Обычный 3 11 36 3 5" xfId="13341"/>
    <cellStyle name="Обычный 3 11 36 4" xfId="13342"/>
    <cellStyle name="Обычный 3 11 36 4 2" xfId="13343"/>
    <cellStyle name="Обычный 3 11 36 4 2 2" xfId="13344"/>
    <cellStyle name="Обычный 3 11 36 4 2 2 2" xfId="13345"/>
    <cellStyle name="Обычный 3 11 36 4 2 2 2 2" xfId="13346"/>
    <cellStyle name="Обычный 3 11 36 4 2 2 3" xfId="13347"/>
    <cellStyle name="Обычный 3 11 36 4 2 3" xfId="13348"/>
    <cellStyle name="Обычный 3 11 36 4 2 3 2" xfId="13349"/>
    <cellStyle name="Обычный 3 11 36 4 2 4" xfId="13350"/>
    <cellStyle name="Обычный 3 11 36 4 3" xfId="13351"/>
    <cellStyle name="Обычный 3 11 36 4 3 2" xfId="13352"/>
    <cellStyle name="Обычный 3 11 36 4 3 2 2" xfId="13353"/>
    <cellStyle name="Обычный 3 11 36 4 3 3" xfId="13354"/>
    <cellStyle name="Обычный 3 11 36 4 4" xfId="13355"/>
    <cellStyle name="Обычный 3 11 36 4 4 2" xfId="13356"/>
    <cellStyle name="Обычный 3 11 36 4 5" xfId="13357"/>
    <cellStyle name="Обычный 3 11 36 5" xfId="13358"/>
    <cellStyle name="Обычный 3 11 36 5 2" xfId="13359"/>
    <cellStyle name="Обычный 3 11 36 5 2 2" xfId="13360"/>
    <cellStyle name="Обычный 3 11 36 5 2 2 2" xfId="13361"/>
    <cellStyle name="Обычный 3 11 36 5 2 3" xfId="13362"/>
    <cellStyle name="Обычный 3 11 36 5 3" xfId="13363"/>
    <cellStyle name="Обычный 3 11 36 5 3 2" xfId="13364"/>
    <cellStyle name="Обычный 3 11 36 5 4" xfId="13365"/>
    <cellStyle name="Обычный 3 11 36 6" xfId="13366"/>
    <cellStyle name="Обычный 3 11 36 6 2" xfId="13367"/>
    <cellStyle name="Обычный 3 11 36 6 2 2" xfId="13368"/>
    <cellStyle name="Обычный 3 11 36 6 3" xfId="13369"/>
    <cellStyle name="Обычный 3 11 36 7" xfId="13370"/>
    <cellStyle name="Обычный 3 11 36 7 2" xfId="13371"/>
    <cellStyle name="Обычный 3 11 36 8" xfId="13372"/>
    <cellStyle name="Обычный 3 11 37" xfId="13373"/>
    <cellStyle name="Обычный 3 11 37 2" xfId="13374"/>
    <cellStyle name="Обычный 3 11 37 2 2" xfId="13375"/>
    <cellStyle name="Обычный 3 11 37 2 2 2" xfId="13376"/>
    <cellStyle name="Обычный 3 11 37 2 2 2 2" xfId="13377"/>
    <cellStyle name="Обычный 3 11 37 2 2 2 2 2" xfId="13378"/>
    <cellStyle name="Обычный 3 11 37 2 2 2 2 2 2" xfId="13379"/>
    <cellStyle name="Обычный 3 11 37 2 2 2 2 3" xfId="13380"/>
    <cellStyle name="Обычный 3 11 37 2 2 2 3" xfId="13381"/>
    <cellStyle name="Обычный 3 11 37 2 2 2 3 2" xfId="13382"/>
    <cellStyle name="Обычный 3 11 37 2 2 2 4" xfId="13383"/>
    <cellStyle name="Обычный 3 11 37 2 2 3" xfId="13384"/>
    <cellStyle name="Обычный 3 11 37 2 2 3 2" xfId="13385"/>
    <cellStyle name="Обычный 3 11 37 2 2 3 2 2" xfId="13386"/>
    <cellStyle name="Обычный 3 11 37 2 2 3 3" xfId="13387"/>
    <cellStyle name="Обычный 3 11 37 2 2 4" xfId="13388"/>
    <cellStyle name="Обычный 3 11 37 2 2 4 2" xfId="13389"/>
    <cellStyle name="Обычный 3 11 37 2 2 5" xfId="13390"/>
    <cellStyle name="Обычный 3 11 37 2 3" xfId="13391"/>
    <cellStyle name="Обычный 3 11 37 2 3 2" xfId="13392"/>
    <cellStyle name="Обычный 3 11 37 2 3 2 2" xfId="13393"/>
    <cellStyle name="Обычный 3 11 37 2 3 2 2 2" xfId="13394"/>
    <cellStyle name="Обычный 3 11 37 2 3 2 2 2 2" xfId="13395"/>
    <cellStyle name="Обычный 3 11 37 2 3 2 2 3" xfId="13396"/>
    <cellStyle name="Обычный 3 11 37 2 3 2 3" xfId="13397"/>
    <cellStyle name="Обычный 3 11 37 2 3 2 3 2" xfId="13398"/>
    <cellStyle name="Обычный 3 11 37 2 3 2 4" xfId="13399"/>
    <cellStyle name="Обычный 3 11 37 2 3 3" xfId="13400"/>
    <cellStyle name="Обычный 3 11 37 2 3 3 2" xfId="13401"/>
    <cellStyle name="Обычный 3 11 37 2 3 3 2 2" xfId="13402"/>
    <cellStyle name="Обычный 3 11 37 2 3 3 3" xfId="13403"/>
    <cellStyle name="Обычный 3 11 37 2 3 4" xfId="13404"/>
    <cellStyle name="Обычный 3 11 37 2 3 4 2" xfId="13405"/>
    <cellStyle name="Обычный 3 11 37 2 3 5" xfId="13406"/>
    <cellStyle name="Обычный 3 11 37 2 4" xfId="13407"/>
    <cellStyle name="Обычный 3 11 37 2 4 2" xfId="13408"/>
    <cellStyle name="Обычный 3 11 37 2 4 2 2" xfId="13409"/>
    <cellStyle name="Обычный 3 11 37 2 4 2 2 2" xfId="13410"/>
    <cellStyle name="Обычный 3 11 37 2 4 2 3" xfId="13411"/>
    <cellStyle name="Обычный 3 11 37 2 4 3" xfId="13412"/>
    <cellStyle name="Обычный 3 11 37 2 4 3 2" xfId="13413"/>
    <cellStyle name="Обычный 3 11 37 2 4 4" xfId="13414"/>
    <cellStyle name="Обычный 3 11 37 2 5" xfId="13415"/>
    <cellStyle name="Обычный 3 11 37 2 5 2" xfId="13416"/>
    <cellStyle name="Обычный 3 11 37 2 5 2 2" xfId="13417"/>
    <cellStyle name="Обычный 3 11 37 2 5 3" xfId="13418"/>
    <cellStyle name="Обычный 3 11 37 2 6" xfId="13419"/>
    <cellStyle name="Обычный 3 11 37 2 6 2" xfId="13420"/>
    <cellStyle name="Обычный 3 11 37 2 7" xfId="13421"/>
    <cellStyle name="Обычный 3 11 37 3" xfId="13422"/>
    <cellStyle name="Обычный 3 11 37 3 2" xfId="13423"/>
    <cellStyle name="Обычный 3 11 37 3 2 2" xfId="13424"/>
    <cellStyle name="Обычный 3 11 37 3 2 2 2" xfId="13425"/>
    <cellStyle name="Обычный 3 11 37 3 2 2 2 2" xfId="13426"/>
    <cellStyle name="Обычный 3 11 37 3 2 2 3" xfId="13427"/>
    <cellStyle name="Обычный 3 11 37 3 2 3" xfId="13428"/>
    <cellStyle name="Обычный 3 11 37 3 2 3 2" xfId="13429"/>
    <cellStyle name="Обычный 3 11 37 3 2 4" xfId="13430"/>
    <cellStyle name="Обычный 3 11 37 3 3" xfId="13431"/>
    <cellStyle name="Обычный 3 11 37 3 3 2" xfId="13432"/>
    <cellStyle name="Обычный 3 11 37 3 3 2 2" xfId="13433"/>
    <cellStyle name="Обычный 3 11 37 3 3 3" xfId="13434"/>
    <cellStyle name="Обычный 3 11 37 3 4" xfId="13435"/>
    <cellStyle name="Обычный 3 11 37 3 4 2" xfId="13436"/>
    <cellStyle name="Обычный 3 11 37 3 5" xfId="13437"/>
    <cellStyle name="Обычный 3 11 37 4" xfId="13438"/>
    <cellStyle name="Обычный 3 11 37 4 2" xfId="13439"/>
    <cellStyle name="Обычный 3 11 37 4 2 2" xfId="13440"/>
    <cellStyle name="Обычный 3 11 37 4 2 2 2" xfId="13441"/>
    <cellStyle name="Обычный 3 11 37 4 2 2 2 2" xfId="13442"/>
    <cellStyle name="Обычный 3 11 37 4 2 2 3" xfId="13443"/>
    <cellStyle name="Обычный 3 11 37 4 2 3" xfId="13444"/>
    <cellStyle name="Обычный 3 11 37 4 2 3 2" xfId="13445"/>
    <cellStyle name="Обычный 3 11 37 4 2 4" xfId="13446"/>
    <cellStyle name="Обычный 3 11 37 4 3" xfId="13447"/>
    <cellStyle name="Обычный 3 11 37 4 3 2" xfId="13448"/>
    <cellStyle name="Обычный 3 11 37 4 3 2 2" xfId="13449"/>
    <cellStyle name="Обычный 3 11 37 4 3 3" xfId="13450"/>
    <cellStyle name="Обычный 3 11 37 4 4" xfId="13451"/>
    <cellStyle name="Обычный 3 11 37 4 4 2" xfId="13452"/>
    <cellStyle name="Обычный 3 11 37 4 5" xfId="13453"/>
    <cellStyle name="Обычный 3 11 37 5" xfId="13454"/>
    <cellStyle name="Обычный 3 11 37 5 2" xfId="13455"/>
    <cellStyle name="Обычный 3 11 37 5 2 2" xfId="13456"/>
    <cellStyle name="Обычный 3 11 37 5 2 2 2" xfId="13457"/>
    <cellStyle name="Обычный 3 11 37 5 2 3" xfId="13458"/>
    <cellStyle name="Обычный 3 11 37 5 3" xfId="13459"/>
    <cellStyle name="Обычный 3 11 37 5 3 2" xfId="13460"/>
    <cellStyle name="Обычный 3 11 37 5 4" xfId="13461"/>
    <cellStyle name="Обычный 3 11 37 6" xfId="13462"/>
    <cellStyle name="Обычный 3 11 37 6 2" xfId="13463"/>
    <cellStyle name="Обычный 3 11 37 6 2 2" xfId="13464"/>
    <cellStyle name="Обычный 3 11 37 6 3" xfId="13465"/>
    <cellStyle name="Обычный 3 11 37 7" xfId="13466"/>
    <cellStyle name="Обычный 3 11 37 7 2" xfId="13467"/>
    <cellStyle name="Обычный 3 11 37 8" xfId="13468"/>
    <cellStyle name="Обычный 3 11 38" xfId="13469"/>
    <cellStyle name="Обычный 3 11 38 2" xfId="13470"/>
    <cellStyle name="Обычный 3 11 38 2 2" xfId="13471"/>
    <cellStyle name="Обычный 3 11 38 2 2 2" xfId="13472"/>
    <cellStyle name="Обычный 3 11 38 2 2 2 2" xfId="13473"/>
    <cellStyle name="Обычный 3 11 38 2 2 2 2 2" xfId="13474"/>
    <cellStyle name="Обычный 3 11 38 2 2 2 2 2 2" xfId="13475"/>
    <cellStyle name="Обычный 3 11 38 2 2 2 2 3" xfId="13476"/>
    <cellStyle name="Обычный 3 11 38 2 2 2 3" xfId="13477"/>
    <cellStyle name="Обычный 3 11 38 2 2 2 3 2" xfId="13478"/>
    <cellStyle name="Обычный 3 11 38 2 2 2 4" xfId="13479"/>
    <cellStyle name="Обычный 3 11 38 2 2 3" xfId="13480"/>
    <cellStyle name="Обычный 3 11 38 2 2 3 2" xfId="13481"/>
    <cellStyle name="Обычный 3 11 38 2 2 3 2 2" xfId="13482"/>
    <cellStyle name="Обычный 3 11 38 2 2 3 3" xfId="13483"/>
    <cellStyle name="Обычный 3 11 38 2 2 4" xfId="13484"/>
    <cellStyle name="Обычный 3 11 38 2 2 4 2" xfId="13485"/>
    <cellStyle name="Обычный 3 11 38 2 2 5" xfId="13486"/>
    <cellStyle name="Обычный 3 11 38 2 3" xfId="13487"/>
    <cellStyle name="Обычный 3 11 38 2 3 2" xfId="13488"/>
    <cellStyle name="Обычный 3 11 38 2 3 2 2" xfId="13489"/>
    <cellStyle name="Обычный 3 11 38 2 3 2 2 2" xfId="13490"/>
    <cellStyle name="Обычный 3 11 38 2 3 2 2 2 2" xfId="13491"/>
    <cellStyle name="Обычный 3 11 38 2 3 2 2 3" xfId="13492"/>
    <cellStyle name="Обычный 3 11 38 2 3 2 3" xfId="13493"/>
    <cellStyle name="Обычный 3 11 38 2 3 2 3 2" xfId="13494"/>
    <cellStyle name="Обычный 3 11 38 2 3 2 4" xfId="13495"/>
    <cellStyle name="Обычный 3 11 38 2 3 3" xfId="13496"/>
    <cellStyle name="Обычный 3 11 38 2 3 3 2" xfId="13497"/>
    <cellStyle name="Обычный 3 11 38 2 3 3 2 2" xfId="13498"/>
    <cellStyle name="Обычный 3 11 38 2 3 3 3" xfId="13499"/>
    <cellStyle name="Обычный 3 11 38 2 3 4" xfId="13500"/>
    <cellStyle name="Обычный 3 11 38 2 3 4 2" xfId="13501"/>
    <cellStyle name="Обычный 3 11 38 2 3 5" xfId="13502"/>
    <cellStyle name="Обычный 3 11 38 2 4" xfId="13503"/>
    <cellStyle name="Обычный 3 11 38 2 4 2" xfId="13504"/>
    <cellStyle name="Обычный 3 11 38 2 4 2 2" xfId="13505"/>
    <cellStyle name="Обычный 3 11 38 2 4 2 2 2" xfId="13506"/>
    <cellStyle name="Обычный 3 11 38 2 4 2 3" xfId="13507"/>
    <cellStyle name="Обычный 3 11 38 2 4 3" xfId="13508"/>
    <cellStyle name="Обычный 3 11 38 2 4 3 2" xfId="13509"/>
    <cellStyle name="Обычный 3 11 38 2 4 4" xfId="13510"/>
    <cellStyle name="Обычный 3 11 38 2 5" xfId="13511"/>
    <cellStyle name="Обычный 3 11 38 2 5 2" xfId="13512"/>
    <cellStyle name="Обычный 3 11 38 2 5 2 2" xfId="13513"/>
    <cellStyle name="Обычный 3 11 38 2 5 3" xfId="13514"/>
    <cellStyle name="Обычный 3 11 38 2 6" xfId="13515"/>
    <cellStyle name="Обычный 3 11 38 2 6 2" xfId="13516"/>
    <cellStyle name="Обычный 3 11 38 2 7" xfId="13517"/>
    <cellStyle name="Обычный 3 11 38 3" xfId="13518"/>
    <cellStyle name="Обычный 3 11 38 3 2" xfId="13519"/>
    <cellStyle name="Обычный 3 11 38 3 2 2" xfId="13520"/>
    <cellStyle name="Обычный 3 11 38 3 2 2 2" xfId="13521"/>
    <cellStyle name="Обычный 3 11 38 3 2 2 2 2" xfId="13522"/>
    <cellStyle name="Обычный 3 11 38 3 2 2 3" xfId="13523"/>
    <cellStyle name="Обычный 3 11 38 3 2 3" xfId="13524"/>
    <cellStyle name="Обычный 3 11 38 3 2 3 2" xfId="13525"/>
    <cellStyle name="Обычный 3 11 38 3 2 4" xfId="13526"/>
    <cellStyle name="Обычный 3 11 38 3 3" xfId="13527"/>
    <cellStyle name="Обычный 3 11 38 3 3 2" xfId="13528"/>
    <cellStyle name="Обычный 3 11 38 3 3 2 2" xfId="13529"/>
    <cellStyle name="Обычный 3 11 38 3 3 3" xfId="13530"/>
    <cellStyle name="Обычный 3 11 38 3 4" xfId="13531"/>
    <cellStyle name="Обычный 3 11 38 3 4 2" xfId="13532"/>
    <cellStyle name="Обычный 3 11 38 3 5" xfId="13533"/>
    <cellStyle name="Обычный 3 11 38 4" xfId="13534"/>
    <cellStyle name="Обычный 3 11 38 4 2" xfId="13535"/>
    <cellStyle name="Обычный 3 11 38 4 2 2" xfId="13536"/>
    <cellStyle name="Обычный 3 11 38 4 2 2 2" xfId="13537"/>
    <cellStyle name="Обычный 3 11 38 4 2 2 2 2" xfId="13538"/>
    <cellStyle name="Обычный 3 11 38 4 2 2 3" xfId="13539"/>
    <cellStyle name="Обычный 3 11 38 4 2 3" xfId="13540"/>
    <cellStyle name="Обычный 3 11 38 4 2 3 2" xfId="13541"/>
    <cellStyle name="Обычный 3 11 38 4 2 4" xfId="13542"/>
    <cellStyle name="Обычный 3 11 38 4 3" xfId="13543"/>
    <cellStyle name="Обычный 3 11 38 4 3 2" xfId="13544"/>
    <cellStyle name="Обычный 3 11 38 4 3 2 2" xfId="13545"/>
    <cellStyle name="Обычный 3 11 38 4 3 3" xfId="13546"/>
    <cellStyle name="Обычный 3 11 38 4 4" xfId="13547"/>
    <cellStyle name="Обычный 3 11 38 4 4 2" xfId="13548"/>
    <cellStyle name="Обычный 3 11 38 4 5" xfId="13549"/>
    <cellStyle name="Обычный 3 11 38 5" xfId="13550"/>
    <cellStyle name="Обычный 3 11 38 5 2" xfId="13551"/>
    <cellStyle name="Обычный 3 11 38 5 2 2" xfId="13552"/>
    <cellStyle name="Обычный 3 11 38 5 2 2 2" xfId="13553"/>
    <cellStyle name="Обычный 3 11 38 5 2 3" xfId="13554"/>
    <cellStyle name="Обычный 3 11 38 5 3" xfId="13555"/>
    <cellStyle name="Обычный 3 11 38 5 3 2" xfId="13556"/>
    <cellStyle name="Обычный 3 11 38 5 4" xfId="13557"/>
    <cellStyle name="Обычный 3 11 38 6" xfId="13558"/>
    <cellStyle name="Обычный 3 11 38 6 2" xfId="13559"/>
    <cellStyle name="Обычный 3 11 38 6 2 2" xfId="13560"/>
    <cellStyle name="Обычный 3 11 38 6 3" xfId="13561"/>
    <cellStyle name="Обычный 3 11 38 7" xfId="13562"/>
    <cellStyle name="Обычный 3 11 38 7 2" xfId="13563"/>
    <cellStyle name="Обычный 3 11 38 8" xfId="13564"/>
    <cellStyle name="Обычный 3 11 39" xfId="13565"/>
    <cellStyle name="Обычный 3 11 39 2" xfId="13566"/>
    <cellStyle name="Обычный 3 11 39 2 2" xfId="13567"/>
    <cellStyle name="Обычный 3 11 39 2 2 2" xfId="13568"/>
    <cellStyle name="Обычный 3 11 39 2 2 2 2" xfId="13569"/>
    <cellStyle name="Обычный 3 11 39 2 2 2 2 2" xfId="13570"/>
    <cellStyle name="Обычный 3 11 39 2 2 2 2 2 2" xfId="13571"/>
    <cellStyle name="Обычный 3 11 39 2 2 2 2 3" xfId="13572"/>
    <cellStyle name="Обычный 3 11 39 2 2 2 3" xfId="13573"/>
    <cellStyle name="Обычный 3 11 39 2 2 2 3 2" xfId="13574"/>
    <cellStyle name="Обычный 3 11 39 2 2 2 4" xfId="13575"/>
    <cellStyle name="Обычный 3 11 39 2 2 3" xfId="13576"/>
    <cellStyle name="Обычный 3 11 39 2 2 3 2" xfId="13577"/>
    <cellStyle name="Обычный 3 11 39 2 2 3 2 2" xfId="13578"/>
    <cellStyle name="Обычный 3 11 39 2 2 3 3" xfId="13579"/>
    <cellStyle name="Обычный 3 11 39 2 2 4" xfId="13580"/>
    <cellStyle name="Обычный 3 11 39 2 2 4 2" xfId="13581"/>
    <cellStyle name="Обычный 3 11 39 2 2 5" xfId="13582"/>
    <cellStyle name="Обычный 3 11 39 2 3" xfId="13583"/>
    <cellStyle name="Обычный 3 11 39 2 3 2" xfId="13584"/>
    <cellStyle name="Обычный 3 11 39 2 3 2 2" xfId="13585"/>
    <cellStyle name="Обычный 3 11 39 2 3 2 2 2" xfId="13586"/>
    <cellStyle name="Обычный 3 11 39 2 3 2 2 2 2" xfId="13587"/>
    <cellStyle name="Обычный 3 11 39 2 3 2 2 3" xfId="13588"/>
    <cellStyle name="Обычный 3 11 39 2 3 2 3" xfId="13589"/>
    <cellStyle name="Обычный 3 11 39 2 3 2 3 2" xfId="13590"/>
    <cellStyle name="Обычный 3 11 39 2 3 2 4" xfId="13591"/>
    <cellStyle name="Обычный 3 11 39 2 3 3" xfId="13592"/>
    <cellStyle name="Обычный 3 11 39 2 3 3 2" xfId="13593"/>
    <cellStyle name="Обычный 3 11 39 2 3 3 2 2" xfId="13594"/>
    <cellStyle name="Обычный 3 11 39 2 3 3 3" xfId="13595"/>
    <cellStyle name="Обычный 3 11 39 2 3 4" xfId="13596"/>
    <cellStyle name="Обычный 3 11 39 2 3 4 2" xfId="13597"/>
    <cellStyle name="Обычный 3 11 39 2 3 5" xfId="13598"/>
    <cellStyle name="Обычный 3 11 39 2 4" xfId="13599"/>
    <cellStyle name="Обычный 3 11 39 2 4 2" xfId="13600"/>
    <cellStyle name="Обычный 3 11 39 2 4 2 2" xfId="13601"/>
    <cellStyle name="Обычный 3 11 39 2 4 2 2 2" xfId="13602"/>
    <cellStyle name="Обычный 3 11 39 2 4 2 3" xfId="13603"/>
    <cellStyle name="Обычный 3 11 39 2 4 3" xfId="13604"/>
    <cellStyle name="Обычный 3 11 39 2 4 3 2" xfId="13605"/>
    <cellStyle name="Обычный 3 11 39 2 4 4" xfId="13606"/>
    <cellStyle name="Обычный 3 11 39 2 5" xfId="13607"/>
    <cellStyle name="Обычный 3 11 39 2 5 2" xfId="13608"/>
    <cellStyle name="Обычный 3 11 39 2 5 2 2" xfId="13609"/>
    <cellStyle name="Обычный 3 11 39 2 5 3" xfId="13610"/>
    <cellStyle name="Обычный 3 11 39 2 6" xfId="13611"/>
    <cellStyle name="Обычный 3 11 39 2 6 2" xfId="13612"/>
    <cellStyle name="Обычный 3 11 39 2 7" xfId="13613"/>
    <cellStyle name="Обычный 3 11 39 3" xfId="13614"/>
    <cellStyle name="Обычный 3 11 39 3 2" xfId="13615"/>
    <cellStyle name="Обычный 3 11 39 3 2 2" xfId="13616"/>
    <cellStyle name="Обычный 3 11 39 3 2 2 2" xfId="13617"/>
    <cellStyle name="Обычный 3 11 39 3 2 2 2 2" xfId="13618"/>
    <cellStyle name="Обычный 3 11 39 3 2 2 3" xfId="13619"/>
    <cellStyle name="Обычный 3 11 39 3 2 3" xfId="13620"/>
    <cellStyle name="Обычный 3 11 39 3 2 3 2" xfId="13621"/>
    <cellStyle name="Обычный 3 11 39 3 2 4" xfId="13622"/>
    <cellStyle name="Обычный 3 11 39 3 3" xfId="13623"/>
    <cellStyle name="Обычный 3 11 39 3 3 2" xfId="13624"/>
    <cellStyle name="Обычный 3 11 39 3 3 2 2" xfId="13625"/>
    <cellStyle name="Обычный 3 11 39 3 3 3" xfId="13626"/>
    <cellStyle name="Обычный 3 11 39 3 4" xfId="13627"/>
    <cellStyle name="Обычный 3 11 39 3 4 2" xfId="13628"/>
    <cellStyle name="Обычный 3 11 39 3 5" xfId="13629"/>
    <cellStyle name="Обычный 3 11 39 4" xfId="13630"/>
    <cellStyle name="Обычный 3 11 39 4 2" xfId="13631"/>
    <cellStyle name="Обычный 3 11 39 4 2 2" xfId="13632"/>
    <cellStyle name="Обычный 3 11 39 4 2 2 2" xfId="13633"/>
    <cellStyle name="Обычный 3 11 39 4 2 2 2 2" xfId="13634"/>
    <cellStyle name="Обычный 3 11 39 4 2 2 3" xfId="13635"/>
    <cellStyle name="Обычный 3 11 39 4 2 3" xfId="13636"/>
    <cellStyle name="Обычный 3 11 39 4 2 3 2" xfId="13637"/>
    <cellStyle name="Обычный 3 11 39 4 2 4" xfId="13638"/>
    <cellStyle name="Обычный 3 11 39 4 3" xfId="13639"/>
    <cellStyle name="Обычный 3 11 39 4 3 2" xfId="13640"/>
    <cellStyle name="Обычный 3 11 39 4 3 2 2" xfId="13641"/>
    <cellStyle name="Обычный 3 11 39 4 3 3" xfId="13642"/>
    <cellStyle name="Обычный 3 11 39 4 4" xfId="13643"/>
    <cellStyle name="Обычный 3 11 39 4 4 2" xfId="13644"/>
    <cellStyle name="Обычный 3 11 39 4 5" xfId="13645"/>
    <cellStyle name="Обычный 3 11 39 5" xfId="13646"/>
    <cellStyle name="Обычный 3 11 39 5 2" xfId="13647"/>
    <cellStyle name="Обычный 3 11 39 5 2 2" xfId="13648"/>
    <cellStyle name="Обычный 3 11 39 5 2 2 2" xfId="13649"/>
    <cellStyle name="Обычный 3 11 39 5 2 3" xfId="13650"/>
    <cellStyle name="Обычный 3 11 39 5 3" xfId="13651"/>
    <cellStyle name="Обычный 3 11 39 5 3 2" xfId="13652"/>
    <cellStyle name="Обычный 3 11 39 5 4" xfId="13653"/>
    <cellStyle name="Обычный 3 11 39 6" xfId="13654"/>
    <cellStyle name="Обычный 3 11 39 6 2" xfId="13655"/>
    <cellStyle name="Обычный 3 11 39 6 2 2" xfId="13656"/>
    <cellStyle name="Обычный 3 11 39 6 3" xfId="13657"/>
    <cellStyle name="Обычный 3 11 39 7" xfId="13658"/>
    <cellStyle name="Обычный 3 11 39 7 2" xfId="13659"/>
    <cellStyle name="Обычный 3 11 39 8" xfId="13660"/>
    <cellStyle name="Обычный 3 11 4" xfId="13661"/>
    <cellStyle name="Обычный 3 11 4 2" xfId="13662"/>
    <cellStyle name="Обычный 3 11 4 2 2" xfId="13663"/>
    <cellStyle name="Обычный 3 11 4 2 2 2" xfId="13664"/>
    <cellStyle name="Обычный 3 11 4 2 2 2 2" xfId="13665"/>
    <cellStyle name="Обычный 3 11 4 2 2 2 2 2" xfId="13666"/>
    <cellStyle name="Обычный 3 11 4 2 2 2 2 2 2" xfId="13667"/>
    <cellStyle name="Обычный 3 11 4 2 2 2 2 3" xfId="13668"/>
    <cellStyle name="Обычный 3 11 4 2 2 2 3" xfId="13669"/>
    <cellStyle name="Обычный 3 11 4 2 2 2 3 2" xfId="13670"/>
    <cellStyle name="Обычный 3 11 4 2 2 2 4" xfId="13671"/>
    <cellStyle name="Обычный 3 11 4 2 2 3" xfId="13672"/>
    <cellStyle name="Обычный 3 11 4 2 2 3 2" xfId="13673"/>
    <cellStyle name="Обычный 3 11 4 2 2 3 2 2" xfId="13674"/>
    <cellStyle name="Обычный 3 11 4 2 2 3 3" xfId="13675"/>
    <cellStyle name="Обычный 3 11 4 2 2 4" xfId="13676"/>
    <cellStyle name="Обычный 3 11 4 2 2 4 2" xfId="13677"/>
    <cellStyle name="Обычный 3 11 4 2 2 5" xfId="13678"/>
    <cellStyle name="Обычный 3 11 4 2 3" xfId="13679"/>
    <cellStyle name="Обычный 3 11 4 2 3 2" xfId="13680"/>
    <cellStyle name="Обычный 3 11 4 2 3 2 2" xfId="13681"/>
    <cellStyle name="Обычный 3 11 4 2 3 2 2 2" xfId="13682"/>
    <cellStyle name="Обычный 3 11 4 2 3 2 2 2 2" xfId="13683"/>
    <cellStyle name="Обычный 3 11 4 2 3 2 2 3" xfId="13684"/>
    <cellStyle name="Обычный 3 11 4 2 3 2 3" xfId="13685"/>
    <cellStyle name="Обычный 3 11 4 2 3 2 3 2" xfId="13686"/>
    <cellStyle name="Обычный 3 11 4 2 3 2 4" xfId="13687"/>
    <cellStyle name="Обычный 3 11 4 2 3 3" xfId="13688"/>
    <cellStyle name="Обычный 3 11 4 2 3 3 2" xfId="13689"/>
    <cellStyle name="Обычный 3 11 4 2 3 3 2 2" xfId="13690"/>
    <cellStyle name="Обычный 3 11 4 2 3 3 3" xfId="13691"/>
    <cellStyle name="Обычный 3 11 4 2 3 4" xfId="13692"/>
    <cellStyle name="Обычный 3 11 4 2 3 4 2" xfId="13693"/>
    <cellStyle name="Обычный 3 11 4 2 3 5" xfId="13694"/>
    <cellStyle name="Обычный 3 11 4 2 4" xfId="13695"/>
    <cellStyle name="Обычный 3 11 4 2 4 2" xfId="13696"/>
    <cellStyle name="Обычный 3 11 4 2 4 2 2" xfId="13697"/>
    <cellStyle name="Обычный 3 11 4 2 4 2 2 2" xfId="13698"/>
    <cellStyle name="Обычный 3 11 4 2 4 2 3" xfId="13699"/>
    <cellStyle name="Обычный 3 11 4 2 4 3" xfId="13700"/>
    <cellStyle name="Обычный 3 11 4 2 4 3 2" xfId="13701"/>
    <cellStyle name="Обычный 3 11 4 2 4 4" xfId="13702"/>
    <cellStyle name="Обычный 3 11 4 2 5" xfId="13703"/>
    <cellStyle name="Обычный 3 11 4 2 5 2" xfId="13704"/>
    <cellStyle name="Обычный 3 11 4 2 5 2 2" xfId="13705"/>
    <cellStyle name="Обычный 3 11 4 2 5 3" xfId="13706"/>
    <cellStyle name="Обычный 3 11 4 2 6" xfId="13707"/>
    <cellStyle name="Обычный 3 11 4 2 6 2" xfId="13708"/>
    <cellStyle name="Обычный 3 11 4 2 7" xfId="13709"/>
    <cellStyle name="Обычный 3 11 4 3" xfId="13710"/>
    <cellStyle name="Обычный 3 11 4 3 2" xfId="13711"/>
    <cellStyle name="Обычный 3 11 4 3 2 2" xfId="13712"/>
    <cellStyle name="Обычный 3 11 4 3 2 2 2" xfId="13713"/>
    <cellStyle name="Обычный 3 11 4 3 2 2 2 2" xfId="13714"/>
    <cellStyle name="Обычный 3 11 4 3 2 2 3" xfId="13715"/>
    <cellStyle name="Обычный 3 11 4 3 2 3" xfId="13716"/>
    <cellStyle name="Обычный 3 11 4 3 2 3 2" xfId="13717"/>
    <cellStyle name="Обычный 3 11 4 3 2 4" xfId="13718"/>
    <cellStyle name="Обычный 3 11 4 3 3" xfId="13719"/>
    <cellStyle name="Обычный 3 11 4 3 3 2" xfId="13720"/>
    <cellStyle name="Обычный 3 11 4 3 3 2 2" xfId="13721"/>
    <cellStyle name="Обычный 3 11 4 3 3 3" xfId="13722"/>
    <cellStyle name="Обычный 3 11 4 3 4" xfId="13723"/>
    <cellStyle name="Обычный 3 11 4 3 4 2" xfId="13724"/>
    <cellStyle name="Обычный 3 11 4 3 5" xfId="13725"/>
    <cellStyle name="Обычный 3 11 4 4" xfId="13726"/>
    <cellStyle name="Обычный 3 11 4 4 2" xfId="13727"/>
    <cellStyle name="Обычный 3 11 4 4 2 2" xfId="13728"/>
    <cellStyle name="Обычный 3 11 4 4 2 2 2" xfId="13729"/>
    <cellStyle name="Обычный 3 11 4 4 2 2 2 2" xfId="13730"/>
    <cellStyle name="Обычный 3 11 4 4 2 2 3" xfId="13731"/>
    <cellStyle name="Обычный 3 11 4 4 2 3" xfId="13732"/>
    <cellStyle name="Обычный 3 11 4 4 2 3 2" xfId="13733"/>
    <cellStyle name="Обычный 3 11 4 4 2 4" xfId="13734"/>
    <cellStyle name="Обычный 3 11 4 4 3" xfId="13735"/>
    <cellStyle name="Обычный 3 11 4 4 3 2" xfId="13736"/>
    <cellStyle name="Обычный 3 11 4 4 3 2 2" xfId="13737"/>
    <cellStyle name="Обычный 3 11 4 4 3 3" xfId="13738"/>
    <cellStyle name="Обычный 3 11 4 4 4" xfId="13739"/>
    <cellStyle name="Обычный 3 11 4 4 4 2" xfId="13740"/>
    <cellStyle name="Обычный 3 11 4 4 5" xfId="13741"/>
    <cellStyle name="Обычный 3 11 4 5" xfId="13742"/>
    <cellStyle name="Обычный 3 11 4 5 2" xfId="13743"/>
    <cellStyle name="Обычный 3 11 4 5 2 2" xfId="13744"/>
    <cellStyle name="Обычный 3 11 4 5 2 2 2" xfId="13745"/>
    <cellStyle name="Обычный 3 11 4 5 2 3" xfId="13746"/>
    <cellStyle name="Обычный 3 11 4 5 3" xfId="13747"/>
    <cellStyle name="Обычный 3 11 4 5 3 2" xfId="13748"/>
    <cellStyle name="Обычный 3 11 4 5 4" xfId="13749"/>
    <cellStyle name="Обычный 3 11 4 6" xfId="13750"/>
    <cellStyle name="Обычный 3 11 4 6 2" xfId="13751"/>
    <cellStyle name="Обычный 3 11 4 6 2 2" xfId="13752"/>
    <cellStyle name="Обычный 3 11 4 6 3" xfId="13753"/>
    <cellStyle name="Обычный 3 11 4 7" xfId="13754"/>
    <cellStyle name="Обычный 3 11 4 7 2" xfId="13755"/>
    <cellStyle name="Обычный 3 11 4 8" xfId="13756"/>
    <cellStyle name="Обычный 3 11 40" xfId="13757"/>
    <cellStyle name="Обычный 3 11 40 2" xfId="13758"/>
    <cellStyle name="Обычный 3 11 40 2 2" xfId="13759"/>
    <cellStyle name="Обычный 3 11 40 2 2 2" xfId="13760"/>
    <cellStyle name="Обычный 3 11 40 2 2 2 2" xfId="13761"/>
    <cellStyle name="Обычный 3 11 40 2 2 2 2 2" xfId="13762"/>
    <cellStyle name="Обычный 3 11 40 2 2 2 2 2 2" xfId="13763"/>
    <cellStyle name="Обычный 3 11 40 2 2 2 2 3" xfId="13764"/>
    <cellStyle name="Обычный 3 11 40 2 2 2 3" xfId="13765"/>
    <cellStyle name="Обычный 3 11 40 2 2 2 3 2" xfId="13766"/>
    <cellStyle name="Обычный 3 11 40 2 2 2 4" xfId="13767"/>
    <cellStyle name="Обычный 3 11 40 2 2 3" xfId="13768"/>
    <cellStyle name="Обычный 3 11 40 2 2 3 2" xfId="13769"/>
    <cellStyle name="Обычный 3 11 40 2 2 3 2 2" xfId="13770"/>
    <cellStyle name="Обычный 3 11 40 2 2 3 3" xfId="13771"/>
    <cellStyle name="Обычный 3 11 40 2 2 4" xfId="13772"/>
    <cellStyle name="Обычный 3 11 40 2 2 4 2" xfId="13773"/>
    <cellStyle name="Обычный 3 11 40 2 2 5" xfId="13774"/>
    <cellStyle name="Обычный 3 11 40 2 3" xfId="13775"/>
    <cellStyle name="Обычный 3 11 40 2 3 2" xfId="13776"/>
    <cellStyle name="Обычный 3 11 40 2 3 2 2" xfId="13777"/>
    <cellStyle name="Обычный 3 11 40 2 3 2 2 2" xfId="13778"/>
    <cellStyle name="Обычный 3 11 40 2 3 2 2 2 2" xfId="13779"/>
    <cellStyle name="Обычный 3 11 40 2 3 2 2 3" xfId="13780"/>
    <cellStyle name="Обычный 3 11 40 2 3 2 3" xfId="13781"/>
    <cellStyle name="Обычный 3 11 40 2 3 2 3 2" xfId="13782"/>
    <cellStyle name="Обычный 3 11 40 2 3 2 4" xfId="13783"/>
    <cellStyle name="Обычный 3 11 40 2 3 3" xfId="13784"/>
    <cellStyle name="Обычный 3 11 40 2 3 3 2" xfId="13785"/>
    <cellStyle name="Обычный 3 11 40 2 3 3 2 2" xfId="13786"/>
    <cellStyle name="Обычный 3 11 40 2 3 3 3" xfId="13787"/>
    <cellStyle name="Обычный 3 11 40 2 3 4" xfId="13788"/>
    <cellStyle name="Обычный 3 11 40 2 3 4 2" xfId="13789"/>
    <cellStyle name="Обычный 3 11 40 2 3 5" xfId="13790"/>
    <cellStyle name="Обычный 3 11 40 2 4" xfId="13791"/>
    <cellStyle name="Обычный 3 11 40 2 4 2" xfId="13792"/>
    <cellStyle name="Обычный 3 11 40 2 4 2 2" xfId="13793"/>
    <cellStyle name="Обычный 3 11 40 2 4 2 2 2" xfId="13794"/>
    <cellStyle name="Обычный 3 11 40 2 4 2 3" xfId="13795"/>
    <cellStyle name="Обычный 3 11 40 2 4 3" xfId="13796"/>
    <cellStyle name="Обычный 3 11 40 2 4 3 2" xfId="13797"/>
    <cellStyle name="Обычный 3 11 40 2 4 4" xfId="13798"/>
    <cellStyle name="Обычный 3 11 40 2 5" xfId="13799"/>
    <cellStyle name="Обычный 3 11 40 2 5 2" xfId="13800"/>
    <cellStyle name="Обычный 3 11 40 2 5 2 2" xfId="13801"/>
    <cellStyle name="Обычный 3 11 40 2 5 3" xfId="13802"/>
    <cellStyle name="Обычный 3 11 40 2 6" xfId="13803"/>
    <cellStyle name="Обычный 3 11 40 2 6 2" xfId="13804"/>
    <cellStyle name="Обычный 3 11 40 2 7" xfId="13805"/>
    <cellStyle name="Обычный 3 11 40 3" xfId="13806"/>
    <cellStyle name="Обычный 3 11 40 3 2" xfId="13807"/>
    <cellStyle name="Обычный 3 11 40 3 2 2" xfId="13808"/>
    <cellStyle name="Обычный 3 11 40 3 2 2 2" xfId="13809"/>
    <cellStyle name="Обычный 3 11 40 3 2 2 2 2" xfId="13810"/>
    <cellStyle name="Обычный 3 11 40 3 2 2 3" xfId="13811"/>
    <cellStyle name="Обычный 3 11 40 3 2 3" xfId="13812"/>
    <cellStyle name="Обычный 3 11 40 3 2 3 2" xfId="13813"/>
    <cellStyle name="Обычный 3 11 40 3 2 4" xfId="13814"/>
    <cellStyle name="Обычный 3 11 40 3 3" xfId="13815"/>
    <cellStyle name="Обычный 3 11 40 3 3 2" xfId="13816"/>
    <cellStyle name="Обычный 3 11 40 3 3 2 2" xfId="13817"/>
    <cellStyle name="Обычный 3 11 40 3 3 3" xfId="13818"/>
    <cellStyle name="Обычный 3 11 40 3 4" xfId="13819"/>
    <cellStyle name="Обычный 3 11 40 3 4 2" xfId="13820"/>
    <cellStyle name="Обычный 3 11 40 3 5" xfId="13821"/>
    <cellStyle name="Обычный 3 11 40 4" xfId="13822"/>
    <cellStyle name="Обычный 3 11 40 4 2" xfId="13823"/>
    <cellStyle name="Обычный 3 11 40 4 2 2" xfId="13824"/>
    <cellStyle name="Обычный 3 11 40 4 2 2 2" xfId="13825"/>
    <cellStyle name="Обычный 3 11 40 4 2 2 2 2" xfId="13826"/>
    <cellStyle name="Обычный 3 11 40 4 2 2 3" xfId="13827"/>
    <cellStyle name="Обычный 3 11 40 4 2 3" xfId="13828"/>
    <cellStyle name="Обычный 3 11 40 4 2 3 2" xfId="13829"/>
    <cellStyle name="Обычный 3 11 40 4 2 4" xfId="13830"/>
    <cellStyle name="Обычный 3 11 40 4 3" xfId="13831"/>
    <cellStyle name="Обычный 3 11 40 4 3 2" xfId="13832"/>
    <cellStyle name="Обычный 3 11 40 4 3 2 2" xfId="13833"/>
    <cellStyle name="Обычный 3 11 40 4 3 3" xfId="13834"/>
    <cellStyle name="Обычный 3 11 40 4 4" xfId="13835"/>
    <cellStyle name="Обычный 3 11 40 4 4 2" xfId="13836"/>
    <cellStyle name="Обычный 3 11 40 4 5" xfId="13837"/>
    <cellStyle name="Обычный 3 11 40 5" xfId="13838"/>
    <cellStyle name="Обычный 3 11 40 5 2" xfId="13839"/>
    <cellStyle name="Обычный 3 11 40 5 2 2" xfId="13840"/>
    <cellStyle name="Обычный 3 11 40 5 2 2 2" xfId="13841"/>
    <cellStyle name="Обычный 3 11 40 5 2 3" xfId="13842"/>
    <cellStyle name="Обычный 3 11 40 5 3" xfId="13843"/>
    <cellStyle name="Обычный 3 11 40 5 3 2" xfId="13844"/>
    <cellStyle name="Обычный 3 11 40 5 4" xfId="13845"/>
    <cellStyle name="Обычный 3 11 40 6" xfId="13846"/>
    <cellStyle name="Обычный 3 11 40 6 2" xfId="13847"/>
    <cellStyle name="Обычный 3 11 40 6 2 2" xfId="13848"/>
    <cellStyle name="Обычный 3 11 40 6 3" xfId="13849"/>
    <cellStyle name="Обычный 3 11 40 7" xfId="13850"/>
    <cellStyle name="Обычный 3 11 40 7 2" xfId="13851"/>
    <cellStyle name="Обычный 3 11 40 8" xfId="13852"/>
    <cellStyle name="Обычный 3 11 41" xfId="13853"/>
    <cellStyle name="Обычный 3 11 41 2" xfId="13854"/>
    <cellStyle name="Обычный 3 11 41 2 2" xfId="13855"/>
    <cellStyle name="Обычный 3 11 41 2 2 2" xfId="13856"/>
    <cellStyle name="Обычный 3 11 41 2 2 2 2" xfId="13857"/>
    <cellStyle name="Обычный 3 11 41 2 2 2 2 2" xfId="13858"/>
    <cellStyle name="Обычный 3 11 41 2 2 2 2 2 2" xfId="13859"/>
    <cellStyle name="Обычный 3 11 41 2 2 2 2 3" xfId="13860"/>
    <cellStyle name="Обычный 3 11 41 2 2 2 3" xfId="13861"/>
    <cellStyle name="Обычный 3 11 41 2 2 2 3 2" xfId="13862"/>
    <cellStyle name="Обычный 3 11 41 2 2 2 4" xfId="13863"/>
    <cellStyle name="Обычный 3 11 41 2 2 3" xfId="13864"/>
    <cellStyle name="Обычный 3 11 41 2 2 3 2" xfId="13865"/>
    <cellStyle name="Обычный 3 11 41 2 2 3 2 2" xfId="13866"/>
    <cellStyle name="Обычный 3 11 41 2 2 3 3" xfId="13867"/>
    <cellStyle name="Обычный 3 11 41 2 2 4" xfId="13868"/>
    <cellStyle name="Обычный 3 11 41 2 2 4 2" xfId="13869"/>
    <cellStyle name="Обычный 3 11 41 2 2 5" xfId="13870"/>
    <cellStyle name="Обычный 3 11 41 2 3" xfId="13871"/>
    <cellStyle name="Обычный 3 11 41 2 3 2" xfId="13872"/>
    <cellStyle name="Обычный 3 11 41 2 3 2 2" xfId="13873"/>
    <cellStyle name="Обычный 3 11 41 2 3 2 2 2" xfId="13874"/>
    <cellStyle name="Обычный 3 11 41 2 3 2 2 2 2" xfId="13875"/>
    <cellStyle name="Обычный 3 11 41 2 3 2 2 3" xfId="13876"/>
    <cellStyle name="Обычный 3 11 41 2 3 2 3" xfId="13877"/>
    <cellStyle name="Обычный 3 11 41 2 3 2 3 2" xfId="13878"/>
    <cellStyle name="Обычный 3 11 41 2 3 2 4" xfId="13879"/>
    <cellStyle name="Обычный 3 11 41 2 3 3" xfId="13880"/>
    <cellStyle name="Обычный 3 11 41 2 3 3 2" xfId="13881"/>
    <cellStyle name="Обычный 3 11 41 2 3 3 2 2" xfId="13882"/>
    <cellStyle name="Обычный 3 11 41 2 3 3 3" xfId="13883"/>
    <cellStyle name="Обычный 3 11 41 2 3 4" xfId="13884"/>
    <cellStyle name="Обычный 3 11 41 2 3 4 2" xfId="13885"/>
    <cellStyle name="Обычный 3 11 41 2 3 5" xfId="13886"/>
    <cellStyle name="Обычный 3 11 41 2 4" xfId="13887"/>
    <cellStyle name="Обычный 3 11 41 2 4 2" xfId="13888"/>
    <cellStyle name="Обычный 3 11 41 2 4 2 2" xfId="13889"/>
    <cellStyle name="Обычный 3 11 41 2 4 2 2 2" xfId="13890"/>
    <cellStyle name="Обычный 3 11 41 2 4 2 3" xfId="13891"/>
    <cellStyle name="Обычный 3 11 41 2 4 3" xfId="13892"/>
    <cellStyle name="Обычный 3 11 41 2 4 3 2" xfId="13893"/>
    <cellStyle name="Обычный 3 11 41 2 4 4" xfId="13894"/>
    <cellStyle name="Обычный 3 11 41 2 5" xfId="13895"/>
    <cellStyle name="Обычный 3 11 41 2 5 2" xfId="13896"/>
    <cellStyle name="Обычный 3 11 41 2 5 2 2" xfId="13897"/>
    <cellStyle name="Обычный 3 11 41 2 5 3" xfId="13898"/>
    <cellStyle name="Обычный 3 11 41 2 6" xfId="13899"/>
    <cellStyle name="Обычный 3 11 41 2 6 2" xfId="13900"/>
    <cellStyle name="Обычный 3 11 41 2 7" xfId="13901"/>
    <cellStyle name="Обычный 3 11 41 3" xfId="13902"/>
    <cellStyle name="Обычный 3 11 41 3 2" xfId="13903"/>
    <cellStyle name="Обычный 3 11 41 3 2 2" xfId="13904"/>
    <cellStyle name="Обычный 3 11 41 3 2 2 2" xfId="13905"/>
    <cellStyle name="Обычный 3 11 41 3 2 2 2 2" xfId="13906"/>
    <cellStyle name="Обычный 3 11 41 3 2 2 3" xfId="13907"/>
    <cellStyle name="Обычный 3 11 41 3 2 3" xfId="13908"/>
    <cellStyle name="Обычный 3 11 41 3 2 3 2" xfId="13909"/>
    <cellStyle name="Обычный 3 11 41 3 2 4" xfId="13910"/>
    <cellStyle name="Обычный 3 11 41 3 3" xfId="13911"/>
    <cellStyle name="Обычный 3 11 41 3 3 2" xfId="13912"/>
    <cellStyle name="Обычный 3 11 41 3 3 2 2" xfId="13913"/>
    <cellStyle name="Обычный 3 11 41 3 3 3" xfId="13914"/>
    <cellStyle name="Обычный 3 11 41 3 4" xfId="13915"/>
    <cellStyle name="Обычный 3 11 41 3 4 2" xfId="13916"/>
    <cellStyle name="Обычный 3 11 41 3 5" xfId="13917"/>
    <cellStyle name="Обычный 3 11 41 4" xfId="13918"/>
    <cellStyle name="Обычный 3 11 41 4 2" xfId="13919"/>
    <cellStyle name="Обычный 3 11 41 4 2 2" xfId="13920"/>
    <cellStyle name="Обычный 3 11 41 4 2 2 2" xfId="13921"/>
    <cellStyle name="Обычный 3 11 41 4 2 2 2 2" xfId="13922"/>
    <cellStyle name="Обычный 3 11 41 4 2 2 3" xfId="13923"/>
    <cellStyle name="Обычный 3 11 41 4 2 3" xfId="13924"/>
    <cellStyle name="Обычный 3 11 41 4 2 3 2" xfId="13925"/>
    <cellStyle name="Обычный 3 11 41 4 2 4" xfId="13926"/>
    <cellStyle name="Обычный 3 11 41 4 3" xfId="13927"/>
    <cellStyle name="Обычный 3 11 41 4 3 2" xfId="13928"/>
    <cellStyle name="Обычный 3 11 41 4 3 2 2" xfId="13929"/>
    <cellStyle name="Обычный 3 11 41 4 3 3" xfId="13930"/>
    <cellStyle name="Обычный 3 11 41 4 4" xfId="13931"/>
    <cellStyle name="Обычный 3 11 41 4 4 2" xfId="13932"/>
    <cellStyle name="Обычный 3 11 41 4 5" xfId="13933"/>
    <cellStyle name="Обычный 3 11 41 5" xfId="13934"/>
    <cellStyle name="Обычный 3 11 41 5 2" xfId="13935"/>
    <cellStyle name="Обычный 3 11 41 5 2 2" xfId="13936"/>
    <cellStyle name="Обычный 3 11 41 5 2 2 2" xfId="13937"/>
    <cellStyle name="Обычный 3 11 41 5 2 3" xfId="13938"/>
    <cellStyle name="Обычный 3 11 41 5 3" xfId="13939"/>
    <cellStyle name="Обычный 3 11 41 5 3 2" xfId="13940"/>
    <cellStyle name="Обычный 3 11 41 5 4" xfId="13941"/>
    <cellStyle name="Обычный 3 11 41 6" xfId="13942"/>
    <cellStyle name="Обычный 3 11 41 6 2" xfId="13943"/>
    <cellStyle name="Обычный 3 11 41 6 2 2" xfId="13944"/>
    <cellStyle name="Обычный 3 11 41 6 3" xfId="13945"/>
    <cellStyle name="Обычный 3 11 41 7" xfId="13946"/>
    <cellStyle name="Обычный 3 11 41 7 2" xfId="13947"/>
    <cellStyle name="Обычный 3 11 41 8" xfId="13948"/>
    <cellStyle name="Обычный 3 11 42" xfId="13949"/>
    <cellStyle name="Обычный 3 11 42 2" xfId="13950"/>
    <cellStyle name="Обычный 3 11 42 2 2" xfId="13951"/>
    <cellStyle name="Обычный 3 11 42 2 2 2" xfId="13952"/>
    <cellStyle name="Обычный 3 11 42 2 2 2 2" xfId="13953"/>
    <cellStyle name="Обычный 3 11 42 2 2 2 2 2" xfId="13954"/>
    <cellStyle name="Обычный 3 11 42 2 2 2 2 2 2" xfId="13955"/>
    <cellStyle name="Обычный 3 11 42 2 2 2 2 3" xfId="13956"/>
    <cellStyle name="Обычный 3 11 42 2 2 2 3" xfId="13957"/>
    <cellStyle name="Обычный 3 11 42 2 2 2 3 2" xfId="13958"/>
    <cellStyle name="Обычный 3 11 42 2 2 2 4" xfId="13959"/>
    <cellStyle name="Обычный 3 11 42 2 2 3" xfId="13960"/>
    <cellStyle name="Обычный 3 11 42 2 2 3 2" xfId="13961"/>
    <cellStyle name="Обычный 3 11 42 2 2 3 2 2" xfId="13962"/>
    <cellStyle name="Обычный 3 11 42 2 2 3 3" xfId="13963"/>
    <cellStyle name="Обычный 3 11 42 2 2 4" xfId="13964"/>
    <cellStyle name="Обычный 3 11 42 2 2 4 2" xfId="13965"/>
    <cellStyle name="Обычный 3 11 42 2 2 5" xfId="13966"/>
    <cellStyle name="Обычный 3 11 42 2 3" xfId="13967"/>
    <cellStyle name="Обычный 3 11 42 2 3 2" xfId="13968"/>
    <cellStyle name="Обычный 3 11 42 2 3 2 2" xfId="13969"/>
    <cellStyle name="Обычный 3 11 42 2 3 2 2 2" xfId="13970"/>
    <cellStyle name="Обычный 3 11 42 2 3 2 2 2 2" xfId="13971"/>
    <cellStyle name="Обычный 3 11 42 2 3 2 2 3" xfId="13972"/>
    <cellStyle name="Обычный 3 11 42 2 3 2 3" xfId="13973"/>
    <cellStyle name="Обычный 3 11 42 2 3 2 3 2" xfId="13974"/>
    <cellStyle name="Обычный 3 11 42 2 3 2 4" xfId="13975"/>
    <cellStyle name="Обычный 3 11 42 2 3 3" xfId="13976"/>
    <cellStyle name="Обычный 3 11 42 2 3 3 2" xfId="13977"/>
    <cellStyle name="Обычный 3 11 42 2 3 3 2 2" xfId="13978"/>
    <cellStyle name="Обычный 3 11 42 2 3 3 3" xfId="13979"/>
    <cellStyle name="Обычный 3 11 42 2 3 4" xfId="13980"/>
    <cellStyle name="Обычный 3 11 42 2 3 4 2" xfId="13981"/>
    <cellStyle name="Обычный 3 11 42 2 3 5" xfId="13982"/>
    <cellStyle name="Обычный 3 11 42 2 4" xfId="13983"/>
    <cellStyle name="Обычный 3 11 42 2 4 2" xfId="13984"/>
    <cellStyle name="Обычный 3 11 42 2 4 2 2" xfId="13985"/>
    <cellStyle name="Обычный 3 11 42 2 4 2 2 2" xfId="13986"/>
    <cellStyle name="Обычный 3 11 42 2 4 2 3" xfId="13987"/>
    <cellStyle name="Обычный 3 11 42 2 4 3" xfId="13988"/>
    <cellStyle name="Обычный 3 11 42 2 4 3 2" xfId="13989"/>
    <cellStyle name="Обычный 3 11 42 2 4 4" xfId="13990"/>
    <cellStyle name="Обычный 3 11 42 2 5" xfId="13991"/>
    <cellStyle name="Обычный 3 11 42 2 5 2" xfId="13992"/>
    <cellStyle name="Обычный 3 11 42 2 5 2 2" xfId="13993"/>
    <cellStyle name="Обычный 3 11 42 2 5 3" xfId="13994"/>
    <cellStyle name="Обычный 3 11 42 2 6" xfId="13995"/>
    <cellStyle name="Обычный 3 11 42 2 6 2" xfId="13996"/>
    <cellStyle name="Обычный 3 11 42 2 7" xfId="13997"/>
    <cellStyle name="Обычный 3 11 42 3" xfId="13998"/>
    <cellStyle name="Обычный 3 11 42 3 2" xfId="13999"/>
    <cellStyle name="Обычный 3 11 42 3 2 2" xfId="14000"/>
    <cellStyle name="Обычный 3 11 42 3 2 2 2" xfId="14001"/>
    <cellStyle name="Обычный 3 11 42 3 2 2 2 2" xfId="14002"/>
    <cellStyle name="Обычный 3 11 42 3 2 2 3" xfId="14003"/>
    <cellStyle name="Обычный 3 11 42 3 2 3" xfId="14004"/>
    <cellStyle name="Обычный 3 11 42 3 2 3 2" xfId="14005"/>
    <cellStyle name="Обычный 3 11 42 3 2 4" xfId="14006"/>
    <cellStyle name="Обычный 3 11 42 3 3" xfId="14007"/>
    <cellStyle name="Обычный 3 11 42 3 3 2" xfId="14008"/>
    <cellStyle name="Обычный 3 11 42 3 3 2 2" xfId="14009"/>
    <cellStyle name="Обычный 3 11 42 3 3 3" xfId="14010"/>
    <cellStyle name="Обычный 3 11 42 3 4" xfId="14011"/>
    <cellStyle name="Обычный 3 11 42 3 4 2" xfId="14012"/>
    <cellStyle name="Обычный 3 11 42 3 5" xfId="14013"/>
    <cellStyle name="Обычный 3 11 42 4" xfId="14014"/>
    <cellStyle name="Обычный 3 11 42 4 2" xfId="14015"/>
    <cellStyle name="Обычный 3 11 42 4 2 2" xfId="14016"/>
    <cellStyle name="Обычный 3 11 42 4 2 2 2" xfId="14017"/>
    <cellStyle name="Обычный 3 11 42 4 2 2 2 2" xfId="14018"/>
    <cellStyle name="Обычный 3 11 42 4 2 2 3" xfId="14019"/>
    <cellStyle name="Обычный 3 11 42 4 2 3" xfId="14020"/>
    <cellStyle name="Обычный 3 11 42 4 2 3 2" xfId="14021"/>
    <cellStyle name="Обычный 3 11 42 4 2 4" xfId="14022"/>
    <cellStyle name="Обычный 3 11 42 4 3" xfId="14023"/>
    <cellStyle name="Обычный 3 11 42 4 3 2" xfId="14024"/>
    <cellStyle name="Обычный 3 11 42 4 3 2 2" xfId="14025"/>
    <cellStyle name="Обычный 3 11 42 4 3 3" xfId="14026"/>
    <cellStyle name="Обычный 3 11 42 4 4" xfId="14027"/>
    <cellStyle name="Обычный 3 11 42 4 4 2" xfId="14028"/>
    <cellStyle name="Обычный 3 11 42 4 5" xfId="14029"/>
    <cellStyle name="Обычный 3 11 42 5" xfId="14030"/>
    <cellStyle name="Обычный 3 11 42 5 2" xfId="14031"/>
    <cellStyle name="Обычный 3 11 42 5 2 2" xfId="14032"/>
    <cellStyle name="Обычный 3 11 42 5 2 2 2" xfId="14033"/>
    <cellStyle name="Обычный 3 11 42 5 2 3" xfId="14034"/>
    <cellStyle name="Обычный 3 11 42 5 3" xfId="14035"/>
    <cellStyle name="Обычный 3 11 42 5 3 2" xfId="14036"/>
    <cellStyle name="Обычный 3 11 42 5 4" xfId="14037"/>
    <cellStyle name="Обычный 3 11 42 6" xfId="14038"/>
    <cellStyle name="Обычный 3 11 42 6 2" xfId="14039"/>
    <cellStyle name="Обычный 3 11 42 6 2 2" xfId="14040"/>
    <cellStyle name="Обычный 3 11 42 6 3" xfId="14041"/>
    <cellStyle name="Обычный 3 11 42 7" xfId="14042"/>
    <cellStyle name="Обычный 3 11 42 7 2" xfId="14043"/>
    <cellStyle name="Обычный 3 11 42 8" xfId="14044"/>
    <cellStyle name="Обычный 3 11 43" xfId="14045"/>
    <cellStyle name="Обычный 3 11 43 2" xfId="14046"/>
    <cellStyle name="Обычный 3 11 43 2 2" xfId="14047"/>
    <cellStyle name="Обычный 3 11 43 2 2 2" xfId="14048"/>
    <cellStyle name="Обычный 3 11 43 2 2 2 2" xfId="14049"/>
    <cellStyle name="Обычный 3 11 43 2 2 2 2 2" xfId="14050"/>
    <cellStyle name="Обычный 3 11 43 2 2 2 2 2 2" xfId="14051"/>
    <cellStyle name="Обычный 3 11 43 2 2 2 2 3" xfId="14052"/>
    <cellStyle name="Обычный 3 11 43 2 2 2 3" xfId="14053"/>
    <cellStyle name="Обычный 3 11 43 2 2 2 3 2" xfId="14054"/>
    <cellStyle name="Обычный 3 11 43 2 2 2 4" xfId="14055"/>
    <cellStyle name="Обычный 3 11 43 2 2 3" xfId="14056"/>
    <cellStyle name="Обычный 3 11 43 2 2 3 2" xfId="14057"/>
    <cellStyle name="Обычный 3 11 43 2 2 3 2 2" xfId="14058"/>
    <cellStyle name="Обычный 3 11 43 2 2 3 3" xfId="14059"/>
    <cellStyle name="Обычный 3 11 43 2 2 4" xfId="14060"/>
    <cellStyle name="Обычный 3 11 43 2 2 4 2" xfId="14061"/>
    <cellStyle name="Обычный 3 11 43 2 2 5" xfId="14062"/>
    <cellStyle name="Обычный 3 11 43 2 3" xfId="14063"/>
    <cellStyle name="Обычный 3 11 43 2 3 2" xfId="14064"/>
    <cellStyle name="Обычный 3 11 43 2 3 2 2" xfId="14065"/>
    <cellStyle name="Обычный 3 11 43 2 3 2 2 2" xfId="14066"/>
    <cellStyle name="Обычный 3 11 43 2 3 2 2 2 2" xfId="14067"/>
    <cellStyle name="Обычный 3 11 43 2 3 2 2 3" xfId="14068"/>
    <cellStyle name="Обычный 3 11 43 2 3 2 3" xfId="14069"/>
    <cellStyle name="Обычный 3 11 43 2 3 2 3 2" xfId="14070"/>
    <cellStyle name="Обычный 3 11 43 2 3 2 4" xfId="14071"/>
    <cellStyle name="Обычный 3 11 43 2 3 3" xfId="14072"/>
    <cellStyle name="Обычный 3 11 43 2 3 3 2" xfId="14073"/>
    <cellStyle name="Обычный 3 11 43 2 3 3 2 2" xfId="14074"/>
    <cellStyle name="Обычный 3 11 43 2 3 3 3" xfId="14075"/>
    <cellStyle name="Обычный 3 11 43 2 3 4" xfId="14076"/>
    <cellStyle name="Обычный 3 11 43 2 3 4 2" xfId="14077"/>
    <cellStyle name="Обычный 3 11 43 2 3 5" xfId="14078"/>
    <cellStyle name="Обычный 3 11 43 2 4" xfId="14079"/>
    <cellStyle name="Обычный 3 11 43 2 4 2" xfId="14080"/>
    <cellStyle name="Обычный 3 11 43 2 4 2 2" xfId="14081"/>
    <cellStyle name="Обычный 3 11 43 2 4 2 2 2" xfId="14082"/>
    <cellStyle name="Обычный 3 11 43 2 4 2 3" xfId="14083"/>
    <cellStyle name="Обычный 3 11 43 2 4 3" xfId="14084"/>
    <cellStyle name="Обычный 3 11 43 2 4 3 2" xfId="14085"/>
    <cellStyle name="Обычный 3 11 43 2 4 4" xfId="14086"/>
    <cellStyle name="Обычный 3 11 43 2 5" xfId="14087"/>
    <cellStyle name="Обычный 3 11 43 2 5 2" xfId="14088"/>
    <cellStyle name="Обычный 3 11 43 2 5 2 2" xfId="14089"/>
    <cellStyle name="Обычный 3 11 43 2 5 3" xfId="14090"/>
    <cellStyle name="Обычный 3 11 43 2 6" xfId="14091"/>
    <cellStyle name="Обычный 3 11 43 2 6 2" xfId="14092"/>
    <cellStyle name="Обычный 3 11 43 2 7" xfId="14093"/>
    <cellStyle name="Обычный 3 11 43 3" xfId="14094"/>
    <cellStyle name="Обычный 3 11 43 3 2" xfId="14095"/>
    <cellStyle name="Обычный 3 11 43 3 2 2" xfId="14096"/>
    <cellStyle name="Обычный 3 11 43 3 2 2 2" xfId="14097"/>
    <cellStyle name="Обычный 3 11 43 3 2 2 2 2" xfId="14098"/>
    <cellStyle name="Обычный 3 11 43 3 2 2 3" xfId="14099"/>
    <cellStyle name="Обычный 3 11 43 3 2 3" xfId="14100"/>
    <cellStyle name="Обычный 3 11 43 3 2 3 2" xfId="14101"/>
    <cellStyle name="Обычный 3 11 43 3 2 4" xfId="14102"/>
    <cellStyle name="Обычный 3 11 43 3 3" xfId="14103"/>
    <cellStyle name="Обычный 3 11 43 3 3 2" xfId="14104"/>
    <cellStyle name="Обычный 3 11 43 3 3 2 2" xfId="14105"/>
    <cellStyle name="Обычный 3 11 43 3 3 3" xfId="14106"/>
    <cellStyle name="Обычный 3 11 43 3 4" xfId="14107"/>
    <cellStyle name="Обычный 3 11 43 3 4 2" xfId="14108"/>
    <cellStyle name="Обычный 3 11 43 3 5" xfId="14109"/>
    <cellStyle name="Обычный 3 11 43 4" xfId="14110"/>
    <cellStyle name="Обычный 3 11 43 4 2" xfId="14111"/>
    <cellStyle name="Обычный 3 11 43 4 2 2" xfId="14112"/>
    <cellStyle name="Обычный 3 11 43 4 2 2 2" xfId="14113"/>
    <cellStyle name="Обычный 3 11 43 4 2 2 2 2" xfId="14114"/>
    <cellStyle name="Обычный 3 11 43 4 2 2 3" xfId="14115"/>
    <cellStyle name="Обычный 3 11 43 4 2 3" xfId="14116"/>
    <cellStyle name="Обычный 3 11 43 4 2 3 2" xfId="14117"/>
    <cellStyle name="Обычный 3 11 43 4 2 4" xfId="14118"/>
    <cellStyle name="Обычный 3 11 43 4 3" xfId="14119"/>
    <cellStyle name="Обычный 3 11 43 4 3 2" xfId="14120"/>
    <cellStyle name="Обычный 3 11 43 4 3 2 2" xfId="14121"/>
    <cellStyle name="Обычный 3 11 43 4 3 3" xfId="14122"/>
    <cellStyle name="Обычный 3 11 43 4 4" xfId="14123"/>
    <cellStyle name="Обычный 3 11 43 4 4 2" xfId="14124"/>
    <cellStyle name="Обычный 3 11 43 4 5" xfId="14125"/>
    <cellStyle name="Обычный 3 11 43 5" xfId="14126"/>
    <cellStyle name="Обычный 3 11 43 5 2" xfId="14127"/>
    <cellStyle name="Обычный 3 11 43 5 2 2" xfId="14128"/>
    <cellStyle name="Обычный 3 11 43 5 2 2 2" xfId="14129"/>
    <cellStyle name="Обычный 3 11 43 5 2 3" xfId="14130"/>
    <cellStyle name="Обычный 3 11 43 5 3" xfId="14131"/>
    <cellStyle name="Обычный 3 11 43 5 3 2" xfId="14132"/>
    <cellStyle name="Обычный 3 11 43 5 4" xfId="14133"/>
    <cellStyle name="Обычный 3 11 43 6" xfId="14134"/>
    <cellStyle name="Обычный 3 11 43 6 2" xfId="14135"/>
    <cellStyle name="Обычный 3 11 43 6 2 2" xfId="14136"/>
    <cellStyle name="Обычный 3 11 43 6 3" xfId="14137"/>
    <cellStyle name="Обычный 3 11 43 7" xfId="14138"/>
    <cellStyle name="Обычный 3 11 43 7 2" xfId="14139"/>
    <cellStyle name="Обычный 3 11 43 8" xfId="14140"/>
    <cellStyle name="Обычный 3 11 44" xfId="14141"/>
    <cellStyle name="Обычный 3 11 44 2" xfId="14142"/>
    <cellStyle name="Обычный 3 11 44 2 2" xfId="14143"/>
    <cellStyle name="Обычный 3 11 44 2 2 2" xfId="14144"/>
    <cellStyle name="Обычный 3 11 44 2 2 2 2" xfId="14145"/>
    <cellStyle name="Обычный 3 11 44 2 2 2 2 2" xfId="14146"/>
    <cellStyle name="Обычный 3 11 44 2 2 2 2 2 2" xfId="14147"/>
    <cellStyle name="Обычный 3 11 44 2 2 2 2 3" xfId="14148"/>
    <cellStyle name="Обычный 3 11 44 2 2 2 3" xfId="14149"/>
    <cellStyle name="Обычный 3 11 44 2 2 2 3 2" xfId="14150"/>
    <cellStyle name="Обычный 3 11 44 2 2 2 4" xfId="14151"/>
    <cellStyle name="Обычный 3 11 44 2 2 3" xfId="14152"/>
    <cellStyle name="Обычный 3 11 44 2 2 3 2" xfId="14153"/>
    <cellStyle name="Обычный 3 11 44 2 2 3 2 2" xfId="14154"/>
    <cellStyle name="Обычный 3 11 44 2 2 3 3" xfId="14155"/>
    <cellStyle name="Обычный 3 11 44 2 2 4" xfId="14156"/>
    <cellStyle name="Обычный 3 11 44 2 2 4 2" xfId="14157"/>
    <cellStyle name="Обычный 3 11 44 2 2 5" xfId="14158"/>
    <cellStyle name="Обычный 3 11 44 2 3" xfId="14159"/>
    <cellStyle name="Обычный 3 11 44 2 3 2" xfId="14160"/>
    <cellStyle name="Обычный 3 11 44 2 3 2 2" xfId="14161"/>
    <cellStyle name="Обычный 3 11 44 2 3 2 2 2" xfId="14162"/>
    <cellStyle name="Обычный 3 11 44 2 3 2 2 2 2" xfId="14163"/>
    <cellStyle name="Обычный 3 11 44 2 3 2 2 3" xfId="14164"/>
    <cellStyle name="Обычный 3 11 44 2 3 2 3" xfId="14165"/>
    <cellStyle name="Обычный 3 11 44 2 3 2 3 2" xfId="14166"/>
    <cellStyle name="Обычный 3 11 44 2 3 2 4" xfId="14167"/>
    <cellStyle name="Обычный 3 11 44 2 3 3" xfId="14168"/>
    <cellStyle name="Обычный 3 11 44 2 3 3 2" xfId="14169"/>
    <cellStyle name="Обычный 3 11 44 2 3 3 2 2" xfId="14170"/>
    <cellStyle name="Обычный 3 11 44 2 3 3 3" xfId="14171"/>
    <cellStyle name="Обычный 3 11 44 2 3 4" xfId="14172"/>
    <cellStyle name="Обычный 3 11 44 2 3 4 2" xfId="14173"/>
    <cellStyle name="Обычный 3 11 44 2 3 5" xfId="14174"/>
    <cellStyle name="Обычный 3 11 44 2 4" xfId="14175"/>
    <cellStyle name="Обычный 3 11 44 2 4 2" xfId="14176"/>
    <cellStyle name="Обычный 3 11 44 2 4 2 2" xfId="14177"/>
    <cellStyle name="Обычный 3 11 44 2 4 2 2 2" xfId="14178"/>
    <cellStyle name="Обычный 3 11 44 2 4 2 3" xfId="14179"/>
    <cellStyle name="Обычный 3 11 44 2 4 3" xfId="14180"/>
    <cellStyle name="Обычный 3 11 44 2 4 3 2" xfId="14181"/>
    <cellStyle name="Обычный 3 11 44 2 4 4" xfId="14182"/>
    <cellStyle name="Обычный 3 11 44 2 5" xfId="14183"/>
    <cellStyle name="Обычный 3 11 44 2 5 2" xfId="14184"/>
    <cellStyle name="Обычный 3 11 44 2 5 2 2" xfId="14185"/>
    <cellStyle name="Обычный 3 11 44 2 5 3" xfId="14186"/>
    <cellStyle name="Обычный 3 11 44 2 6" xfId="14187"/>
    <cellStyle name="Обычный 3 11 44 2 6 2" xfId="14188"/>
    <cellStyle name="Обычный 3 11 44 2 7" xfId="14189"/>
    <cellStyle name="Обычный 3 11 44 3" xfId="14190"/>
    <cellStyle name="Обычный 3 11 44 3 2" xfId="14191"/>
    <cellStyle name="Обычный 3 11 44 3 2 2" xfId="14192"/>
    <cellStyle name="Обычный 3 11 44 3 2 2 2" xfId="14193"/>
    <cellStyle name="Обычный 3 11 44 3 2 2 2 2" xfId="14194"/>
    <cellStyle name="Обычный 3 11 44 3 2 2 3" xfId="14195"/>
    <cellStyle name="Обычный 3 11 44 3 2 3" xfId="14196"/>
    <cellStyle name="Обычный 3 11 44 3 2 3 2" xfId="14197"/>
    <cellStyle name="Обычный 3 11 44 3 2 4" xfId="14198"/>
    <cellStyle name="Обычный 3 11 44 3 3" xfId="14199"/>
    <cellStyle name="Обычный 3 11 44 3 3 2" xfId="14200"/>
    <cellStyle name="Обычный 3 11 44 3 3 2 2" xfId="14201"/>
    <cellStyle name="Обычный 3 11 44 3 3 3" xfId="14202"/>
    <cellStyle name="Обычный 3 11 44 3 4" xfId="14203"/>
    <cellStyle name="Обычный 3 11 44 3 4 2" xfId="14204"/>
    <cellStyle name="Обычный 3 11 44 3 5" xfId="14205"/>
    <cellStyle name="Обычный 3 11 44 4" xfId="14206"/>
    <cellStyle name="Обычный 3 11 44 4 2" xfId="14207"/>
    <cellStyle name="Обычный 3 11 44 4 2 2" xfId="14208"/>
    <cellStyle name="Обычный 3 11 44 4 2 2 2" xfId="14209"/>
    <cellStyle name="Обычный 3 11 44 4 2 2 2 2" xfId="14210"/>
    <cellStyle name="Обычный 3 11 44 4 2 2 3" xfId="14211"/>
    <cellStyle name="Обычный 3 11 44 4 2 3" xfId="14212"/>
    <cellStyle name="Обычный 3 11 44 4 2 3 2" xfId="14213"/>
    <cellStyle name="Обычный 3 11 44 4 2 4" xfId="14214"/>
    <cellStyle name="Обычный 3 11 44 4 3" xfId="14215"/>
    <cellStyle name="Обычный 3 11 44 4 3 2" xfId="14216"/>
    <cellStyle name="Обычный 3 11 44 4 3 2 2" xfId="14217"/>
    <cellStyle name="Обычный 3 11 44 4 3 3" xfId="14218"/>
    <cellStyle name="Обычный 3 11 44 4 4" xfId="14219"/>
    <cellStyle name="Обычный 3 11 44 4 4 2" xfId="14220"/>
    <cellStyle name="Обычный 3 11 44 4 5" xfId="14221"/>
    <cellStyle name="Обычный 3 11 44 5" xfId="14222"/>
    <cellStyle name="Обычный 3 11 44 5 2" xfId="14223"/>
    <cellStyle name="Обычный 3 11 44 5 2 2" xfId="14224"/>
    <cellStyle name="Обычный 3 11 44 5 2 2 2" xfId="14225"/>
    <cellStyle name="Обычный 3 11 44 5 2 3" xfId="14226"/>
    <cellStyle name="Обычный 3 11 44 5 3" xfId="14227"/>
    <cellStyle name="Обычный 3 11 44 5 3 2" xfId="14228"/>
    <cellStyle name="Обычный 3 11 44 5 4" xfId="14229"/>
    <cellStyle name="Обычный 3 11 44 6" xfId="14230"/>
    <cellStyle name="Обычный 3 11 44 6 2" xfId="14231"/>
    <cellStyle name="Обычный 3 11 44 6 2 2" xfId="14232"/>
    <cellStyle name="Обычный 3 11 44 6 3" xfId="14233"/>
    <cellStyle name="Обычный 3 11 44 7" xfId="14234"/>
    <cellStyle name="Обычный 3 11 44 7 2" xfId="14235"/>
    <cellStyle name="Обычный 3 11 44 8" xfId="14236"/>
    <cellStyle name="Обычный 3 11 45" xfId="14237"/>
    <cellStyle name="Обычный 3 11 45 2" xfId="14238"/>
    <cellStyle name="Обычный 3 11 45 2 2" xfId="14239"/>
    <cellStyle name="Обычный 3 11 45 2 2 2" xfId="14240"/>
    <cellStyle name="Обычный 3 11 45 2 2 2 2" xfId="14241"/>
    <cellStyle name="Обычный 3 11 45 2 2 2 2 2" xfId="14242"/>
    <cellStyle name="Обычный 3 11 45 2 2 2 2 2 2" xfId="14243"/>
    <cellStyle name="Обычный 3 11 45 2 2 2 2 3" xfId="14244"/>
    <cellStyle name="Обычный 3 11 45 2 2 2 3" xfId="14245"/>
    <cellStyle name="Обычный 3 11 45 2 2 2 3 2" xfId="14246"/>
    <cellStyle name="Обычный 3 11 45 2 2 2 4" xfId="14247"/>
    <cellStyle name="Обычный 3 11 45 2 2 3" xfId="14248"/>
    <cellStyle name="Обычный 3 11 45 2 2 3 2" xfId="14249"/>
    <cellStyle name="Обычный 3 11 45 2 2 3 2 2" xfId="14250"/>
    <cellStyle name="Обычный 3 11 45 2 2 3 3" xfId="14251"/>
    <cellStyle name="Обычный 3 11 45 2 2 4" xfId="14252"/>
    <cellStyle name="Обычный 3 11 45 2 2 4 2" xfId="14253"/>
    <cellStyle name="Обычный 3 11 45 2 2 5" xfId="14254"/>
    <cellStyle name="Обычный 3 11 45 2 3" xfId="14255"/>
    <cellStyle name="Обычный 3 11 45 2 3 2" xfId="14256"/>
    <cellStyle name="Обычный 3 11 45 2 3 2 2" xfId="14257"/>
    <cellStyle name="Обычный 3 11 45 2 3 2 2 2" xfId="14258"/>
    <cellStyle name="Обычный 3 11 45 2 3 2 2 2 2" xfId="14259"/>
    <cellStyle name="Обычный 3 11 45 2 3 2 2 3" xfId="14260"/>
    <cellStyle name="Обычный 3 11 45 2 3 2 3" xfId="14261"/>
    <cellStyle name="Обычный 3 11 45 2 3 2 3 2" xfId="14262"/>
    <cellStyle name="Обычный 3 11 45 2 3 2 4" xfId="14263"/>
    <cellStyle name="Обычный 3 11 45 2 3 3" xfId="14264"/>
    <cellStyle name="Обычный 3 11 45 2 3 3 2" xfId="14265"/>
    <cellStyle name="Обычный 3 11 45 2 3 3 2 2" xfId="14266"/>
    <cellStyle name="Обычный 3 11 45 2 3 3 3" xfId="14267"/>
    <cellStyle name="Обычный 3 11 45 2 3 4" xfId="14268"/>
    <cellStyle name="Обычный 3 11 45 2 3 4 2" xfId="14269"/>
    <cellStyle name="Обычный 3 11 45 2 3 5" xfId="14270"/>
    <cellStyle name="Обычный 3 11 45 2 4" xfId="14271"/>
    <cellStyle name="Обычный 3 11 45 2 4 2" xfId="14272"/>
    <cellStyle name="Обычный 3 11 45 2 4 2 2" xfId="14273"/>
    <cellStyle name="Обычный 3 11 45 2 4 2 2 2" xfId="14274"/>
    <cellStyle name="Обычный 3 11 45 2 4 2 3" xfId="14275"/>
    <cellStyle name="Обычный 3 11 45 2 4 3" xfId="14276"/>
    <cellStyle name="Обычный 3 11 45 2 4 3 2" xfId="14277"/>
    <cellStyle name="Обычный 3 11 45 2 4 4" xfId="14278"/>
    <cellStyle name="Обычный 3 11 45 2 5" xfId="14279"/>
    <cellStyle name="Обычный 3 11 45 2 5 2" xfId="14280"/>
    <cellStyle name="Обычный 3 11 45 2 5 2 2" xfId="14281"/>
    <cellStyle name="Обычный 3 11 45 2 5 3" xfId="14282"/>
    <cellStyle name="Обычный 3 11 45 2 6" xfId="14283"/>
    <cellStyle name="Обычный 3 11 45 2 6 2" xfId="14284"/>
    <cellStyle name="Обычный 3 11 45 2 7" xfId="14285"/>
    <cellStyle name="Обычный 3 11 45 3" xfId="14286"/>
    <cellStyle name="Обычный 3 11 45 3 2" xfId="14287"/>
    <cellStyle name="Обычный 3 11 45 3 2 2" xfId="14288"/>
    <cellStyle name="Обычный 3 11 45 3 2 2 2" xfId="14289"/>
    <cellStyle name="Обычный 3 11 45 3 2 2 2 2" xfId="14290"/>
    <cellStyle name="Обычный 3 11 45 3 2 2 3" xfId="14291"/>
    <cellStyle name="Обычный 3 11 45 3 2 3" xfId="14292"/>
    <cellStyle name="Обычный 3 11 45 3 2 3 2" xfId="14293"/>
    <cellStyle name="Обычный 3 11 45 3 2 4" xfId="14294"/>
    <cellStyle name="Обычный 3 11 45 3 3" xfId="14295"/>
    <cellStyle name="Обычный 3 11 45 3 3 2" xfId="14296"/>
    <cellStyle name="Обычный 3 11 45 3 3 2 2" xfId="14297"/>
    <cellStyle name="Обычный 3 11 45 3 3 3" xfId="14298"/>
    <cellStyle name="Обычный 3 11 45 3 4" xfId="14299"/>
    <cellStyle name="Обычный 3 11 45 3 4 2" xfId="14300"/>
    <cellStyle name="Обычный 3 11 45 3 5" xfId="14301"/>
    <cellStyle name="Обычный 3 11 45 4" xfId="14302"/>
    <cellStyle name="Обычный 3 11 45 4 2" xfId="14303"/>
    <cellStyle name="Обычный 3 11 45 4 2 2" xfId="14304"/>
    <cellStyle name="Обычный 3 11 45 4 2 2 2" xfId="14305"/>
    <cellStyle name="Обычный 3 11 45 4 2 2 2 2" xfId="14306"/>
    <cellStyle name="Обычный 3 11 45 4 2 2 3" xfId="14307"/>
    <cellStyle name="Обычный 3 11 45 4 2 3" xfId="14308"/>
    <cellStyle name="Обычный 3 11 45 4 2 3 2" xfId="14309"/>
    <cellStyle name="Обычный 3 11 45 4 2 4" xfId="14310"/>
    <cellStyle name="Обычный 3 11 45 4 3" xfId="14311"/>
    <cellStyle name="Обычный 3 11 45 4 3 2" xfId="14312"/>
    <cellStyle name="Обычный 3 11 45 4 3 2 2" xfId="14313"/>
    <cellStyle name="Обычный 3 11 45 4 3 3" xfId="14314"/>
    <cellStyle name="Обычный 3 11 45 4 4" xfId="14315"/>
    <cellStyle name="Обычный 3 11 45 4 4 2" xfId="14316"/>
    <cellStyle name="Обычный 3 11 45 4 5" xfId="14317"/>
    <cellStyle name="Обычный 3 11 45 5" xfId="14318"/>
    <cellStyle name="Обычный 3 11 45 5 2" xfId="14319"/>
    <cellStyle name="Обычный 3 11 45 5 2 2" xfId="14320"/>
    <cellStyle name="Обычный 3 11 45 5 2 2 2" xfId="14321"/>
    <cellStyle name="Обычный 3 11 45 5 2 3" xfId="14322"/>
    <cellStyle name="Обычный 3 11 45 5 3" xfId="14323"/>
    <cellStyle name="Обычный 3 11 45 5 3 2" xfId="14324"/>
    <cellStyle name="Обычный 3 11 45 5 4" xfId="14325"/>
    <cellStyle name="Обычный 3 11 45 6" xfId="14326"/>
    <cellStyle name="Обычный 3 11 45 6 2" xfId="14327"/>
    <cellStyle name="Обычный 3 11 45 6 2 2" xfId="14328"/>
    <cellStyle name="Обычный 3 11 45 6 3" xfId="14329"/>
    <cellStyle name="Обычный 3 11 45 7" xfId="14330"/>
    <cellStyle name="Обычный 3 11 45 7 2" xfId="14331"/>
    <cellStyle name="Обычный 3 11 45 8" xfId="14332"/>
    <cellStyle name="Обычный 3 11 46" xfId="14333"/>
    <cellStyle name="Обычный 3 11 46 2" xfId="14334"/>
    <cellStyle name="Обычный 3 11 46 2 2" xfId="14335"/>
    <cellStyle name="Обычный 3 11 46 2 2 2" xfId="14336"/>
    <cellStyle name="Обычный 3 11 46 2 2 2 2" xfId="14337"/>
    <cellStyle name="Обычный 3 11 46 2 2 2 2 2" xfId="14338"/>
    <cellStyle name="Обычный 3 11 46 2 2 2 2 2 2" xfId="14339"/>
    <cellStyle name="Обычный 3 11 46 2 2 2 2 3" xfId="14340"/>
    <cellStyle name="Обычный 3 11 46 2 2 2 3" xfId="14341"/>
    <cellStyle name="Обычный 3 11 46 2 2 2 3 2" xfId="14342"/>
    <cellStyle name="Обычный 3 11 46 2 2 2 4" xfId="14343"/>
    <cellStyle name="Обычный 3 11 46 2 2 3" xfId="14344"/>
    <cellStyle name="Обычный 3 11 46 2 2 3 2" xfId="14345"/>
    <cellStyle name="Обычный 3 11 46 2 2 3 2 2" xfId="14346"/>
    <cellStyle name="Обычный 3 11 46 2 2 3 3" xfId="14347"/>
    <cellStyle name="Обычный 3 11 46 2 2 4" xfId="14348"/>
    <cellStyle name="Обычный 3 11 46 2 2 4 2" xfId="14349"/>
    <cellStyle name="Обычный 3 11 46 2 2 5" xfId="14350"/>
    <cellStyle name="Обычный 3 11 46 2 3" xfId="14351"/>
    <cellStyle name="Обычный 3 11 46 2 3 2" xfId="14352"/>
    <cellStyle name="Обычный 3 11 46 2 3 2 2" xfId="14353"/>
    <cellStyle name="Обычный 3 11 46 2 3 2 2 2" xfId="14354"/>
    <cellStyle name="Обычный 3 11 46 2 3 2 2 2 2" xfId="14355"/>
    <cellStyle name="Обычный 3 11 46 2 3 2 2 3" xfId="14356"/>
    <cellStyle name="Обычный 3 11 46 2 3 2 3" xfId="14357"/>
    <cellStyle name="Обычный 3 11 46 2 3 2 3 2" xfId="14358"/>
    <cellStyle name="Обычный 3 11 46 2 3 2 4" xfId="14359"/>
    <cellStyle name="Обычный 3 11 46 2 3 3" xfId="14360"/>
    <cellStyle name="Обычный 3 11 46 2 3 3 2" xfId="14361"/>
    <cellStyle name="Обычный 3 11 46 2 3 3 2 2" xfId="14362"/>
    <cellStyle name="Обычный 3 11 46 2 3 3 3" xfId="14363"/>
    <cellStyle name="Обычный 3 11 46 2 3 4" xfId="14364"/>
    <cellStyle name="Обычный 3 11 46 2 3 4 2" xfId="14365"/>
    <cellStyle name="Обычный 3 11 46 2 3 5" xfId="14366"/>
    <cellStyle name="Обычный 3 11 46 2 4" xfId="14367"/>
    <cellStyle name="Обычный 3 11 46 2 4 2" xfId="14368"/>
    <cellStyle name="Обычный 3 11 46 2 4 2 2" xfId="14369"/>
    <cellStyle name="Обычный 3 11 46 2 4 2 2 2" xfId="14370"/>
    <cellStyle name="Обычный 3 11 46 2 4 2 3" xfId="14371"/>
    <cellStyle name="Обычный 3 11 46 2 4 3" xfId="14372"/>
    <cellStyle name="Обычный 3 11 46 2 4 3 2" xfId="14373"/>
    <cellStyle name="Обычный 3 11 46 2 4 4" xfId="14374"/>
    <cellStyle name="Обычный 3 11 46 2 5" xfId="14375"/>
    <cellStyle name="Обычный 3 11 46 2 5 2" xfId="14376"/>
    <cellStyle name="Обычный 3 11 46 2 5 2 2" xfId="14377"/>
    <cellStyle name="Обычный 3 11 46 2 5 3" xfId="14378"/>
    <cellStyle name="Обычный 3 11 46 2 6" xfId="14379"/>
    <cellStyle name="Обычный 3 11 46 2 6 2" xfId="14380"/>
    <cellStyle name="Обычный 3 11 46 2 7" xfId="14381"/>
    <cellStyle name="Обычный 3 11 46 3" xfId="14382"/>
    <cellStyle name="Обычный 3 11 46 3 2" xfId="14383"/>
    <cellStyle name="Обычный 3 11 46 3 2 2" xfId="14384"/>
    <cellStyle name="Обычный 3 11 46 3 2 2 2" xfId="14385"/>
    <cellStyle name="Обычный 3 11 46 3 2 2 2 2" xfId="14386"/>
    <cellStyle name="Обычный 3 11 46 3 2 2 3" xfId="14387"/>
    <cellStyle name="Обычный 3 11 46 3 2 3" xfId="14388"/>
    <cellStyle name="Обычный 3 11 46 3 2 3 2" xfId="14389"/>
    <cellStyle name="Обычный 3 11 46 3 2 4" xfId="14390"/>
    <cellStyle name="Обычный 3 11 46 3 3" xfId="14391"/>
    <cellStyle name="Обычный 3 11 46 3 3 2" xfId="14392"/>
    <cellStyle name="Обычный 3 11 46 3 3 2 2" xfId="14393"/>
    <cellStyle name="Обычный 3 11 46 3 3 3" xfId="14394"/>
    <cellStyle name="Обычный 3 11 46 3 4" xfId="14395"/>
    <cellStyle name="Обычный 3 11 46 3 4 2" xfId="14396"/>
    <cellStyle name="Обычный 3 11 46 3 5" xfId="14397"/>
    <cellStyle name="Обычный 3 11 46 4" xfId="14398"/>
    <cellStyle name="Обычный 3 11 46 4 2" xfId="14399"/>
    <cellStyle name="Обычный 3 11 46 4 2 2" xfId="14400"/>
    <cellStyle name="Обычный 3 11 46 4 2 2 2" xfId="14401"/>
    <cellStyle name="Обычный 3 11 46 4 2 2 2 2" xfId="14402"/>
    <cellStyle name="Обычный 3 11 46 4 2 2 3" xfId="14403"/>
    <cellStyle name="Обычный 3 11 46 4 2 3" xfId="14404"/>
    <cellStyle name="Обычный 3 11 46 4 2 3 2" xfId="14405"/>
    <cellStyle name="Обычный 3 11 46 4 2 4" xfId="14406"/>
    <cellStyle name="Обычный 3 11 46 4 3" xfId="14407"/>
    <cellStyle name="Обычный 3 11 46 4 3 2" xfId="14408"/>
    <cellStyle name="Обычный 3 11 46 4 3 2 2" xfId="14409"/>
    <cellStyle name="Обычный 3 11 46 4 3 3" xfId="14410"/>
    <cellStyle name="Обычный 3 11 46 4 4" xfId="14411"/>
    <cellStyle name="Обычный 3 11 46 4 4 2" xfId="14412"/>
    <cellStyle name="Обычный 3 11 46 4 5" xfId="14413"/>
    <cellStyle name="Обычный 3 11 46 5" xfId="14414"/>
    <cellStyle name="Обычный 3 11 46 5 2" xfId="14415"/>
    <cellStyle name="Обычный 3 11 46 5 2 2" xfId="14416"/>
    <cellStyle name="Обычный 3 11 46 5 2 2 2" xfId="14417"/>
    <cellStyle name="Обычный 3 11 46 5 2 3" xfId="14418"/>
    <cellStyle name="Обычный 3 11 46 5 3" xfId="14419"/>
    <cellStyle name="Обычный 3 11 46 5 3 2" xfId="14420"/>
    <cellStyle name="Обычный 3 11 46 5 4" xfId="14421"/>
    <cellStyle name="Обычный 3 11 46 6" xfId="14422"/>
    <cellStyle name="Обычный 3 11 46 6 2" xfId="14423"/>
    <cellStyle name="Обычный 3 11 46 6 2 2" xfId="14424"/>
    <cellStyle name="Обычный 3 11 46 6 3" xfId="14425"/>
    <cellStyle name="Обычный 3 11 46 7" xfId="14426"/>
    <cellStyle name="Обычный 3 11 46 7 2" xfId="14427"/>
    <cellStyle name="Обычный 3 11 46 8" xfId="14428"/>
    <cellStyle name="Обычный 3 11 47" xfId="14429"/>
    <cellStyle name="Обычный 3 11 47 2" xfId="14430"/>
    <cellStyle name="Обычный 3 11 47 2 2" xfId="14431"/>
    <cellStyle name="Обычный 3 11 47 2 2 2" xfId="14432"/>
    <cellStyle name="Обычный 3 11 47 2 2 2 2" xfId="14433"/>
    <cellStyle name="Обычный 3 11 47 2 2 2 2 2" xfId="14434"/>
    <cellStyle name="Обычный 3 11 47 2 2 2 2 2 2" xfId="14435"/>
    <cellStyle name="Обычный 3 11 47 2 2 2 2 3" xfId="14436"/>
    <cellStyle name="Обычный 3 11 47 2 2 2 3" xfId="14437"/>
    <cellStyle name="Обычный 3 11 47 2 2 2 3 2" xfId="14438"/>
    <cellStyle name="Обычный 3 11 47 2 2 2 4" xfId="14439"/>
    <cellStyle name="Обычный 3 11 47 2 2 3" xfId="14440"/>
    <cellStyle name="Обычный 3 11 47 2 2 3 2" xfId="14441"/>
    <cellStyle name="Обычный 3 11 47 2 2 3 2 2" xfId="14442"/>
    <cellStyle name="Обычный 3 11 47 2 2 3 3" xfId="14443"/>
    <cellStyle name="Обычный 3 11 47 2 2 4" xfId="14444"/>
    <cellStyle name="Обычный 3 11 47 2 2 4 2" xfId="14445"/>
    <cellStyle name="Обычный 3 11 47 2 2 5" xfId="14446"/>
    <cellStyle name="Обычный 3 11 47 2 3" xfId="14447"/>
    <cellStyle name="Обычный 3 11 47 2 3 2" xfId="14448"/>
    <cellStyle name="Обычный 3 11 47 2 3 2 2" xfId="14449"/>
    <cellStyle name="Обычный 3 11 47 2 3 2 2 2" xfId="14450"/>
    <cellStyle name="Обычный 3 11 47 2 3 2 2 2 2" xfId="14451"/>
    <cellStyle name="Обычный 3 11 47 2 3 2 2 3" xfId="14452"/>
    <cellStyle name="Обычный 3 11 47 2 3 2 3" xfId="14453"/>
    <cellStyle name="Обычный 3 11 47 2 3 2 3 2" xfId="14454"/>
    <cellStyle name="Обычный 3 11 47 2 3 2 4" xfId="14455"/>
    <cellStyle name="Обычный 3 11 47 2 3 3" xfId="14456"/>
    <cellStyle name="Обычный 3 11 47 2 3 3 2" xfId="14457"/>
    <cellStyle name="Обычный 3 11 47 2 3 3 2 2" xfId="14458"/>
    <cellStyle name="Обычный 3 11 47 2 3 3 3" xfId="14459"/>
    <cellStyle name="Обычный 3 11 47 2 3 4" xfId="14460"/>
    <cellStyle name="Обычный 3 11 47 2 3 4 2" xfId="14461"/>
    <cellStyle name="Обычный 3 11 47 2 3 5" xfId="14462"/>
    <cellStyle name="Обычный 3 11 47 2 4" xfId="14463"/>
    <cellStyle name="Обычный 3 11 47 2 4 2" xfId="14464"/>
    <cellStyle name="Обычный 3 11 47 2 4 2 2" xfId="14465"/>
    <cellStyle name="Обычный 3 11 47 2 4 2 2 2" xfId="14466"/>
    <cellStyle name="Обычный 3 11 47 2 4 2 3" xfId="14467"/>
    <cellStyle name="Обычный 3 11 47 2 4 3" xfId="14468"/>
    <cellStyle name="Обычный 3 11 47 2 4 3 2" xfId="14469"/>
    <cellStyle name="Обычный 3 11 47 2 4 4" xfId="14470"/>
    <cellStyle name="Обычный 3 11 47 2 5" xfId="14471"/>
    <cellStyle name="Обычный 3 11 47 2 5 2" xfId="14472"/>
    <cellStyle name="Обычный 3 11 47 2 5 2 2" xfId="14473"/>
    <cellStyle name="Обычный 3 11 47 2 5 3" xfId="14474"/>
    <cellStyle name="Обычный 3 11 47 2 6" xfId="14475"/>
    <cellStyle name="Обычный 3 11 47 2 6 2" xfId="14476"/>
    <cellStyle name="Обычный 3 11 47 2 7" xfId="14477"/>
    <cellStyle name="Обычный 3 11 47 3" xfId="14478"/>
    <cellStyle name="Обычный 3 11 47 3 2" xfId="14479"/>
    <cellStyle name="Обычный 3 11 47 3 2 2" xfId="14480"/>
    <cellStyle name="Обычный 3 11 47 3 2 2 2" xfId="14481"/>
    <cellStyle name="Обычный 3 11 47 3 2 2 2 2" xfId="14482"/>
    <cellStyle name="Обычный 3 11 47 3 2 2 3" xfId="14483"/>
    <cellStyle name="Обычный 3 11 47 3 2 3" xfId="14484"/>
    <cellStyle name="Обычный 3 11 47 3 2 3 2" xfId="14485"/>
    <cellStyle name="Обычный 3 11 47 3 2 4" xfId="14486"/>
    <cellStyle name="Обычный 3 11 47 3 3" xfId="14487"/>
    <cellStyle name="Обычный 3 11 47 3 3 2" xfId="14488"/>
    <cellStyle name="Обычный 3 11 47 3 3 2 2" xfId="14489"/>
    <cellStyle name="Обычный 3 11 47 3 3 3" xfId="14490"/>
    <cellStyle name="Обычный 3 11 47 3 4" xfId="14491"/>
    <cellStyle name="Обычный 3 11 47 3 4 2" xfId="14492"/>
    <cellStyle name="Обычный 3 11 47 3 5" xfId="14493"/>
    <cellStyle name="Обычный 3 11 47 4" xfId="14494"/>
    <cellStyle name="Обычный 3 11 47 4 2" xfId="14495"/>
    <cellStyle name="Обычный 3 11 47 4 2 2" xfId="14496"/>
    <cellStyle name="Обычный 3 11 47 4 2 2 2" xfId="14497"/>
    <cellStyle name="Обычный 3 11 47 4 2 2 2 2" xfId="14498"/>
    <cellStyle name="Обычный 3 11 47 4 2 2 3" xfId="14499"/>
    <cellStyle name="Обычный 3 11 47 4 2 3" xfId="14500"/>
    <cellStyle name="Обычный 3 11 47 4 2 3 2" xfId="14501"/>
    <cellStyle name="Обычный 3 11 47 4 2 4" xfId="14502"/>
    <cellStyle name="Обычный 3 11 47 4 3" xfId="14503"/>
    <cellStyle name="Обычный 3 11 47 4 3 2" xfId="14504"/>
    <cellStyle name="Обычный 3 11 47 4 3 2 2" xfId="14505"/>
    <cellStyle name="Обычный 3 11 47 4 3 3" xfId="14506"/>
    <cellStyle name="Обычный 3 11 47 4 4" xfId="14507"/>
    <cellStyle name="Обычный 3 11 47 4 4 2" xfId="14508"/>
    <cellStyle name="Обычный 3 11 47 4 5" xfId="14509"/>
    <cellStyle name="Обычный 3 11 47 5" xfId="14510"/>
    <cellStyle name="Обычный 3 11 47 5 2" xfId="14511"/>
    <cellStyle name="Обычный 3 11 47 5 2 2" xfId="14512"/>
    <cellStyle name="Обычный 3 11 47 5 2 2 2" xfId="14513"/>
    <cellStyle name="Обычный 3 11 47 5 2 3" xfId="14514"/>
    <cellStyle name="Обычный 3 11 47 5 3" xfId="14515"/>
    <cellStyle name="Обычный 3 11 47 5 3 2" xfId="14516"/>
    <cellStyle name="Обычный 3 11 47 5 4" xfId="14517"/>
    <cellStyle name="Обычный 3 11 47 6" xfId="14518"/>
    <cellStyle name="Обычный 3 11 47 6 2" xfId="14519"/>
    <cellStyle name="Обычный 3 11 47 6 2 2" xfId="14520"/>
    <cellStyle name="Обычный 3 11 47 6 3" xfId="14521"/>
    <cellStyle name="Обычный 3 11 47 7" xfId="14522"/>
    <cellStyle name="Обычный 3 11 47 7 2" xfId="14523"/>
    <cellStyle name="Обычный 3 11 47 8" xfId="14524"/>
    <cellStyle name="Обычный 3 11 48" xfId="14525"/>
    <cellStyle name="Обычный 3 11 48 2" xfId="14526"/>
    <cellStyle name="Обычный 3 11 48 2 2" xfId="14527"/>
    <cellStyle name="Обычный 3 11 48 2 2 2" xfId="14528"/>
    <cellStyle name="Обычный 3 11 48 2 2 2 2" xfId="14529"/>
    <cellStyle name="Обычный 3 11 48 2 2 2 2 2" xfId="14530"/>
    <cellStyle name="Обычный 3 11 48 2 2 2 3" xfId="14531"/>
    <cellStyle name="Обычный 3 11 48 2 2 3" xfId="14532"/>
    <cellStyle name="Обычный 3 11 48 2 2 3 2" xfId="14533"/>
    <cellStyle name="Обычный 3 11 48 2 2 4" xfId="14534"/>
    <cellStyle name="Обычный 3 11 48 2 3" xfId="14535"/>
    <cellStyle name="Обычный 3 11 48 2 3 2" xfId="14536"/>
    <cellStyle name="Обычный 3 11 48 2 3 2 2" xfId="14537"/>
    <cellStyle name="Обычный 3 11 48 2 3 3" xfId="14538"/>
    <cellStyle name="Обычный 3 11 48 2 4" xfId="14539"/>
    <cellStyle name="Обычный 3 11 48 2 4 2" xfId="14540"/>
    <cellStyle name="Обычный 3 11 48 2 5" xfId="14541"/>
    <cellStyle name="Обычный 3 11 48 3" xfId="14542"/>
    <cellStyle name="Обычный 3 11 48 3 2" xfId="14543"/>
    <cellStyle name="Обычный 3 11 48 3 2 2" xfId="14544"/>
    <cellStyle name="Обычный 3 11 48 3 2 2 2" xfId="14545"/>
    <cellStyle name="Обычный 3 11 48 3 2 2 2 2" xfId="14546"/>
    <cellStyle name="Обычный 3 11 48 3 2 2 3" xfId="14547"/>
    <cellStyle name="Обычный 3 11 48 3 2 3" xfId="14548"/>
    <cellStyle name="Обычный 3 11 48 3 2 3 2" xfId="14549"/>
    <cellStyle name="Обычный 3 11 48 3 2 4" xfId="14550"/>
    <cellStyle name="Обычный 3 11 48 3 3" xfId="14551"/>
    <cellStyle name="Обычный 3 11 48 3 3 2" xfId="14552"/>
    <cellStyle name="Обычный 3 11 48 3 3 2 2" xfId="14553"/>
    <cellStyle name="Обычный 3 11 48 3 3 3" xfId="14554"/>
    <cellStyle name="Обычный 3 11 48 3 4" xfId="14555"/>
    <cellStyle name="Обычный 3 11 48 3 4 2" xfId="14556"/>
    <cellStyle name="Обычный 3 11 48 3 5" xfId="14557"/>
    <cellStyle name="Обычный 3 11 48 4" xfId="14558"/>
    <cellStyle name="Обычный 3 11 48 4 2" xfId="14559"/>
    <cellStyle name="Обычный 3 11 48 4 2 2" xfId="14560"/>
    <cellStyle name="Обычный 3 11 48 4 2 2 2" xfId="14561"/>
    <cellStyle name="Обычный 3 11 48 4 2 3" xfId="14562"/>
    <cellStyle name="Обычный 3 11 48 4 3" xfId="14563"/>
    <cellStyle name="Обычный 3 11 48 4 3 2" xfId="14564"/>
    <cellStyle name="Обычный 3 11 48 4 4" xfId="14565"/>
    <cellStyle name="Обычный 3 11 48 5" xfId="14566"/>
    <cellStyle name="Обычный 3 11 48 5 2" xfId="14567"/>
    <cellStyle name="Обычный 3 11 48 5 2 2" xfId="14568"/>
    <cellStyle name="Обычный 3 11 48 5 3" xfId="14569"/>
    <cellStyle name="Обычный 3 11 48 6" xfId="14570"/>
    <cellStyle name="Обычный 3 11 48 6 2" xfId="14571"/>
    <cellStyle name="Обычный 3 11 48 7" xfId="14572"/>
    <cellStyle name="Обычный 3 11 49" xfId="14573"/>
    <cellStyle name="Обычный 3 11 49 2" xfId="14574"/>
    <cellStyle name="Обычный 3 11 49 2 2" xfId="14575"/>
    <cellStyle name="Обычный 3 11 49 2 2 2" xfId="14576"/>
    <cellStyle name="Обычный 3 11 49 2 2 2 2" xfId="14577"/>
    <cellStyle name="Обычный 3 11 49 2 2 3" xfId="14578"/>
    <cellStyle name="Обычный 3 11 49 2 3" xfId="14579"/>
    <cellStyle name="Обычный 3 11 49 2 3 2" xfId="14580"/>
    <cellStyle name="Обычный 3 11 49 2 4" xfId="14581"/>
    <cellStyle name="Обычный 3 11 49 3" xfId="14582"/>
    <cellStyle name="Обычный 3 11 49 3 2" xfId="14583"/>
    <cellStyle name="Обычный 3 11 49 3 2 2" xfId="14584"/>
    <cellStyle name="Обычный 3 11 49 3 3" xfId="14585"/>
    <cellStyle name="Обычный 3 11 49 4" xfId="14586"/>
    <cellStyle name="Обычный 3 11 49 4 2" xfId="14587"/>
    <cellStyle name="Обычный 3 11 49 5" xfId="14588"/>
    <cellStyle name="Обычный 3 11 5" xfId="14589"/>
    <cellStyle name="Обычный 3 11 5 2" xfId="14590"/>
    <cellStyle name="Обычный 3 11 5 2 2" xfId="14591"/>
    <cellStyle name="Обычный 3 11 5 2 2 2" xfId="14592"/>
    <cellStyle name="Обычный 3 11 5 2 2 2 2" xfId="14593"/>
    <cellStyle name="Обычный 3 11 5 2 2 2 2 2" xfId="14594"/>
    <cellStyle name="Обычный 3 11 5 2 2 2 2 2 2" xfId="14595"/>
    <cellStyle name="Обычный 3 11 5 2 2 2 2 3" xfId="14596"/>
    <cellStyle name="Обычный 3 11 5 2 2 2 3" xfId="14597"/>
    <cellStyle name="Обычный 3 11 5 2 2 2 3 2" xfId="14598"/>
    <cellStyle name="Обычный 3 11 5 2 2 2 4" xfId="14599"/>
    <cellStyle name="Обычный 3 11 5 2 2 3" xfId="14600"/>
    <cellStyle name="Обычный 3 11 5 2 2 3 2" xfId="14601"/>
    <cellStyle name="Обычный 3 11 5 2 2 3 2 2" xfId="14602"/>
    <cellStyle name="Обычный 3 11 5 2 2 3 3" xfId="14603"/>
    <cellStyle name="Обычный 3 11 5 2 2 4" xfId="14604"/>
    <cellStyle name="Обычный 3 11 5 2 2 4 2" xfId="14605"/>
    <cellStyle name="Обычный 3 11 5 2 2 5" xfId="14606"/>
    <cellStyle name="Обычный 3 11 5 2 3" xfId="14607"/>
    <cellStyle name="Обычный 3 11 5 2 3 2" xfId="14608"/>
    <cellStyle name="Обычный 3 11 5 2 3 2 2" xfId="14609"/>
    <cellStyle name="Обычный 3 11 5 2 3 2 2 2" xfId="14610"/>
    <cellStyle name="Обычный 3 11 5 2 3 2 2 2 2" xfId="14611"/>
    <cellStyle name="Обычный 3 11 5 2 3 2 2 3" xfId="14612"/>
    <cellStyle name="Обычный 3 11 5 2 3 2 3" xfId="14613"/>
    <cellStyle name="Обычный 3 11 5 2 3 2 3 2" xfId="14614"/>
    <cellStyle name="Обычный 3 11 5 2 3 2 4" xfId="14615"/>
    <cellStyle name="Обычный 3 11 5 2 3 3" xfId="14616"/>
    <cellStyle name="Обычный 3 11 5 2 3 3 2" xfId="14617"/>
    <cellStyle name="Обычный 3 11 5 2 3 3 2 2" xfId="14618"/>
    <cellStyle name="Обычный 3 11 5 2 3 3 3" xfId="14619"/>
    <cellStyle name="Обычный 3 11 5 2 3 4" xfId="14620"/>
    <cellStyle name="Обычный 3 11 5 2 3 4 2" xfId="14621"/>
    <cellStyle name="Обычный 3 11 5 2 3 5" xfId="14622"/>
    <cellStyle name="Обычный 3 11 5 2 4" xfId="14623"/>
    <cellStyle name="Обычный 3 11 5 2 4 2" xfId="14624"/>
    <cellStyle name="Обычный 3 11 5 2 4 2 2" xfId="14625"/>
    <cellStyle name="Обычный 3 11 5 2 4 2 2 2" xfId="14626"/>
    <cellStyle name="Обычный 3 11 5 2 4 2 3" xfId="14627"/>
    <cellStyle name="Обычный 3 11 5 2 4 3" xfId="14628"/>
    <cellStyle name="Обычный 3 11 5 2 4 3 2" xfId="14629"/>
    <cellStyle name="Обычный 3 11 5 2 4 4" xfId="14630"/>
    <cellStyle name="Обычный 3 11 5 2 5" xfId="14631"/>
    <cellStyle name="Обычный 3 11 5 2 5 2" xfId="14632"/>
    <cellStyle name="Обычный 3 11 5 2 5 2 2" xfId="14633"/>
    <cellStyle name="Обычный 3 11 5 2 5 3" xfId="14634"/>
    <cellStyle name="Обычный 3 11 5 2 6" xfId="14635"/>
    <cellStyle name="Обычный 3 11 5 2 6 2" xfId="14636"/>
    <cellStyle name="Обычный 3 11 5 2 7" xfId="14637"/>
    <cellStyle name="Обычный 3 11 5 3" xfId="14638"/>
    <cellStyle name="Обычный 3 11 5 3 2" xfId="14639"/>
    <cellStyle name="Обычный 3 11 5 3 2 2" xfId="14640"/>
    <cellStyle name="Обычный 3 11 5 3 2 2 2" xfId="14641"/>
    <cellStyle name="Обычный 3 11 5 3 2 2 2 2" xfId="14642"/>
    <cellStyle name="Обычный 3 11 5 3 2 2 3" xfId="14643"/>
    <cellStyle name="Обычный 3 11 5 3 2 3" xfId="14644"/>
    <cellStyle name="Обычный 3 11 5 3 2 3 2" xfId="14645"/>
    <cellStyle name="Обычный 3 11 5 3 2 4" xfId="14646"/>
    <cellStyle name="Обычный 3 11 5 3 3" xfId="14647"/>
    <cellStyle name="Обычный 3 11 5 3 3 2" xfId="14648"/>
    <cellStyle name="Обычный 3 11 5 3 3 2 2" xfId="14649"/>
    <cellStyle name="Обычный 3 11 5 3 3 3" xfId="14650"/>
    <cellStyle name="Обычный 3 11 5 3 4" xfId="14651"/>
    <cellStyle name="Обычный 3 11 5 3 4 2" xfId="14652"/>
    <cellStyle name="Обычный 3 11 5 3 5" xfId="14653"/>
    <cellStyle name="Обычный 3 11 5 4" xfId="14654"/>
    <cellStyle name="Обычный 3 11 5 4 2" xfId="14655"/>
    <cellStyle name="Обычный 3 11 5 4 2 2" xfId="14656"/>
    <cellStyle name="Обычный 3 11 5 4 2 2 2" xfId="14657"/>
    <cellStyle name="Обычный 3 11 5 4 2 2 2 2" xfId="14658"/>
    <cellStyle name="Обычный 3 11 5 4 2 2 3" xfId="14659"/>
    <cellStyle name="Обычный 3 11 5 4 2 3" xfId="14660"/>
    <cellStyle name="Обычный 3 11 5 4 2 3 2" xfId="14661"/>
    <cellStyle name="Обычный 3 11 5 4 2 4" xfId="14662"/>
    <cellStyle name="Обычный 3 11 5 4 3" xfId="14663"/>
    <cellStyle name="Обычный 3 11 5 4 3 2" xfId="14664"/>
    <cellStyle name="Обычный 3 11 5 4 3 2 2" xfId="14665"/>
    <cellStyle name="Обычный 3 11 5 4 3 3" xfId="14666"/>
    <cellStyle name="Обычный 3 11 5 4 4" xfId="14667"/>
    <cellStyle name="Обычный 3 11 5 4 4 2" xfId="14668"/>
    <cellStyle name="Обычный 3 11 5 4 5" xfId="14669"/>
    <cellStyle name="Обычный 3 11 5 5" xfId="14670"/>
    <cellStyle name="Обычный 3 11 5 5 2" xfId="14671"/>
    <cellStyle name="Обычный 3 11 5 5 2 2" xfId="14672"/>
    <cellStyle name="Обычный 3 11 5 5 2 2 2" xfId="14673"/>
    <cellStyle name="Обычный 3 11 5 5 2 3" xfId="14674"/>
    <cellStyle name="Обычный 3 11 5 5 3" xfId="14675"/>
    <cellStyle name="Обычный 3 11 5 5 3 2" xfId="14676"/>
    <cellStyle name="Обычный 3 11 5 5 4" xfId="14677"/>
    <cellStyle name="Обычный 3 11 5 6" xfId="14678"/>
    <cellStyle name="Обычный 3 11 5 6 2" xfId="14679"/>
    <cellStyle name="Обычный 3 11 5 6 2 2" xfId="14680"/>
    <cellStyle name="Обычный 3 11 5 6 3" xfId="14681"/>
    <cellStyle name="Обычный 3 11 5 7" xfId="14682"/>
    <cellStyle name="Обычный 3 11 5 7 2" xfId="14683"/>
    <cellStyle name="Обычный 3 11 5 8" xfId="14684"/>
    <cellStyle name="Обычный 3 11 50" xfId="14685"/>
    <cellStyle name="Обычный 3 11 50 2" xfId="14686"/>
    <cellStyle name="Обычный 3 11 50 2 2" xfId="14687"/>
    <cellStyle name="Обычный 3 11 50 2 2 2" xfId="14688"/>
    <cellStyle name="Обычный 3 11 50 2 2 2 2" xfId="14689"/>
    <cellStyle name="Обычный 3 11 50 2 2 3" xfId="14690"/>
    <cellStyle name="Обычный 3 11 50 2 3" xfId="14691"/>
    <cellStyle name="Обычный 3 11 50 2 3 2" xfId="14692"/>
    <cellStyle name="Обычный 3 11 50 2 4" xfId="14693"/>
    <cellStyle name="Обычный 3 11 50 3" xfId="14694"/>
    <cellStyle name="Обычный 3 11 50 3 2" xfId="14695"/>
    <cellStyle name="Обычный 3 11 50 3 2 2" xfId="14696"/>
    <cellStyle name="Обычный 3 11 50 3 3" xfId="14697"/>
    <cellStyle name="Обычный 3 11 50 4" xfId="14698"/>
    <cellStyle name="Обычный 3 11 50 4 2" xfId="14699"/>
    <cellStyle name="Обычный 3 11 50 5" xfId="14700"/>
    <cellStyle name="Обычный 3 11 51" xfId="14701"/>
    <cellStyle name="Обычный 3 11 51 2" xfId="14702"/>
    <cellStyle name="Обычный 3 11 51 2 2" xfId="14703"/>
    <cellStyle name="Обычный 3 11 51 2 2 2" xfId="14704"/>
    <cellStyle name="Обычный 3 11 51 2 3" xfId="14705"/>
    <cellStyle name="Обычный 3 11 51 3" xfId="14706"/>
    <cellStyle name="Обычный 3 11 51 3 2" xfId="14707"/>
    <cellStyle name="Обычный 3 11 51 4" xfId="14708"/>
    <cellStyle name="Обычный 3 11 52" xfId="14709"/>
    <cellStyle name="Обычный 3 11 52 2" xfId="14710"/>
    <cellStyle name="Обычный 3 11 52 2 2" xfId="14711"/>
    <cellStyle name="Обычный 3 11 52 3" xfId="14712"/>
    <cellStyle name="Обычный 3 11 53" xfId="14713"/>
    <cellStyle name="Обычный 3 11 53 2" xfId="14714"/>
    <cellStyle name="Обычный 3 11 54" xfId="14715"/>
    <cellStyle name="Обычный 3 11 6" xfId="14716"/>
    <cellStyle name="Обычный 3 11 6 2" xfId="14717"/>
    <cellStyle name="Обычный 3 11 6 2 2" xfId="14718"/>
    <cellStyle name="Обычный 3 11 6 2 2 2" xfId="14719"/>
    <cellStyle name="Обычный 3 11 6 2 2 2 2" xfId="14720"/>
    <cellStyle name="Обычный 3 11 6 2 2 2 2 2" xfId="14721"/>
    <cellStyle name="Обычный 3 11 6 2 2 2 2 2 2" xfId="14722"/>
    <cellStyle name="Обычный 3 11 6 2 2 2 2 3" xfId="14723"/>
    <cellStyle name="Обычный 3 11 6 2 2 2 3" xfId="14724"/>
    <cellStyle name="Обычный 3 11 6 2 2 2 3 2" xfId="14725"/>
    <cellStyle name="Обычный 3 11 6 2 2 2 4" xfId="14726"/>
    <cellStyle name="Обычный 3 11 6 2 2 3" xfId="14727"/>
    <cellStyle name="Обычный 3 11 6 2 2 3 2" xfId="14728"/>
    <cellStyle name="Обычный 3 11 6 2 2 3 2 2" xfId="14729"/>
    <cellStyle name="Обычный 3 11 6 2 2 3 3" xfId="14730"/>
    <cellStyle name="Обычный 3 11 6 2 2 4" xfId="14731"/>
    <cellStyle name="Обычный 3 11 6 2 2 4 2" xfId="14732"/>
    <cellStyle name="Обычный 3 11 6 2 2 5" xfId="14733"/>
    <cellStyle name="Обычный 3 11 6 2 3" xfId="14734"/>
    <cellStyle name="Обычный 3 11 6 2 3 2" xfId="14735"/>
    <cellStyle name="Обычный 3 11 6 2 3 2 2" xfId="14736"/>
    <cellStyle name="Обычный 3 11 6 2 3 2 2 2" xfId="14737"/>
    <cellStyle name="Обычный 3 11 6 2 3 2 2 2 2" xfId="14738"/>
    <cellStyle name="Обычный 3 11 6 2 3 2 2 3" xfId="14739"/>
    <cellStyle name="Обычный 3 11 6 2 3 2 3" xfId="14740"/>
    <cellStyle name="Обычный 3 11 6 2 3 2 3 2" xfId="14741"/>
    <cellStyle name="Обычный 3 11 6 2 3 2 4" xfId="14742"/>
    <cellStyle name="Обычный 3 11 6 2 3 3" xfId="14743"/>
    <cellStyle name="Обычный 3 11 6 2 3 3 2" xfId="14744"/>
    <cellStyle name="Обычный 3 11 6 2 3 3 2 2" xfId="14745"/>
    <cellStyle name="Обычный 3 11 6 2 3 3 3" xfId="14746"/>
    <cellStyle name="Обычный 3 11 6 2 3 4" xfId="14747"/>
    <cellStyle name="Обычный 3 11 6 2 3 4 2" xfId="14748"/>
    <cellStyle name="Обычный 3 11 6 2 3 5" xfId="14749"/>
    <cellStyle name="Обычный 3 11 6 2 4" xfId="14750"/>
    <cellStyle name="Обычный 3 11 6 2 4 2" xfId="14751"/>
    <cellStyle name="Обычный 3 11 6 2 4 2 2" xfId="14752"/>
    <cellStyle name="Обычный 3 11 6 2 4 2 2 2" xfId="14753"/>
    <cellStyle name="Обычный 3 11 6 2 4 2 3" xfId="14754"/>
    <cellStyle name="Обычный 3 11 6 2 4 3" xfId="14755"/>
    <cellStyle name="Обычный 3 11 6 2 4 3 2" xfId="14756"/>
    <cellStyle name="Обычный 3 11 6 2 4 4" xfId="14757"/>
    <cellStyle name="Обычный 3 11 6 2 5" xfId="14758"/>
    <cellStyle name="Обычный 3 11 6 2 5 2" xfId="14759"/>
    <cellStyle name="Обычный 3 11 6 2 5 2 2" xfId="14760"/>
    <cellStyle name="Обычный 3 11 6 2 5 3" xfId="14761"/>
    <cellStyle name="Обычный 3 11 6 2 6" xfId="14762"/>
    <cellStyle name="Обычный 3 11 6 2 6 2" xfId="14763"/>
    <cellStyle name="Обычный 3 11 6 2 7" xfId="14764"/>
    <cellStyle name="Обычный 3 11 6 3" xfId="14765"/>
    <cellStyle name="Обычный 3 11 6 3 2" xfId="14766"/>
    <cellStyle name="Обычный 3 11 6 3 2 2" xfId="14767"/>
    <cellStyle name="Обычный 3 11 6 3 2 2 2" xfId="14768"/>
    <cellStyle name="Обычный 3 11 6 3 2 2 2 2" xfId="14769"/>
    <cellStyle name="Обычный 3 11 6 3 2 2 3" xfId="14770"/>
    <cellStyle name="Обычный 3 11 6 3 2 3" xfId="14771"/>
    <cellStyle name="Обычный 3 11 6 3 2 3 2" xfId="14772"/>
    <cellStyle name="Обычный 3 11 6 3 2 4" xfId="14773"/>
    <cellStyle name="Обычный 3 11 6 3 3" xfId="14774"/>
    <cellStyle name="Обычный 3 11 6 3 3 2" xfId="14775"/>
    <cellStyle name="Обычный 3 11 6 3 3 2 2" xfId="14776"/>
    <cellStyle name="Обычный 3 11 6 3 3 3" xfId="14777"/>
    <cellStyle name="Обычный 3 11 6 3 4" xfId="14778"/>
    <cellStyle name="Обычный 3 11 6 3 4 2" xfId="14779"/>
    <cellStyle name="Обычный 3 11 6 3 5" xfId="14780"/>
    <cellStyle name="Обычный 3 11 6 4" xfId="14781"/>
    <cellStyle name="Обычный 3 11 6 4 2" xfId="14782"/>
    <cellStyle name="Обычный 3 11 6 4 2 2" xfId="14783"/>
    <cellStyle name="Обычный 3 11 6 4 2 2 2" xfId="14784"/>
    <cellStyle name="Обычный 3 11 6 4 2 2 2 2" xfId="14785"/>
    <cellStyle name="Обычный 3 11 6 4 2 2 3" xfId="14786"/>
    <cellStyle name="Обычный 3 11 6 4 2 3" xfId="14787"/>
    <cellStyle name="Обычный 3 11 6 4 2 3 2" xfId="14788"/>
    <cellStyle name="Обычный 3 11 6 4 2 4" xfId="14789"/>
    <cellStyle name="Обычный 3 11 6 4 3" xfId="14790"/>
    <cellStyle name="Обычный 3 11 6 4 3 2" xfId="14791"/>
    <cellStyle name="Обычный 3 11 6 4 3 2 2" xfId="14792"/>
    <cellStyle name="Обычный 3 11 6 4 3 3" xfId="14793"/>
    <cellStyle name="Обычный 3 11 6 4 4" xfId="14794"/>
    <cellStyle name="Обычный 3 11 6 4 4 2" xfId="14795"/>
    <cellStyle name="Обычный 3 11 6 4 5" xfId="14796"/>
    <cellStyle name="Обычный 3 11 6 5" xfId="14797"/>
    <cellStyle name="Обычный 3 11 6 5 2" xfId="14798"/>
    <cellStyle name="Обычный 3 11 6 5 2 2" xfId="14799"/>
    <cellStyle name="Обычный 3 11 6 5 2 2 2" xfId="14800"/>
    <cellStyle name="Обычный 3 11 6 5 2 3" xfId="14801"/>
    <cellStyle name="Обычный 3 11 6 5 3" xfId="14802"/>
    <cellStyle name="Обычный 3 11 6 5 3 2" xfId="14803"/>
    <cellStyle name="Обычный 3 11 6 5 4" xfId="14804"/>
    <cellStyle name="Обычный 3 11 6 6" xfId="14805"/>
    <cellStyle name="Обычный 3 11 6 6 2" xfId="14806"/>
    <cellStyle name="Обычный 3 11 6 6 2 2" xfId="14807"/>
    <cellStyle name="Обычный 3 11 6 6 3" xfId="14808"/>
    <cellStyle name="Обычный 3 11 6 7" xfId="14809"/>
    <cellStyle name="Обычный 3 11 6 7 2" xfId="14810"/>
    <cellStyle name="Обычный 3 11 6 8" xfId="14811"/>
    <cellStyle name="Обычный 3 11 7" xfId="14812"/>
    <cellStyle name="Обычный 3 11 7 2" xfId="14813"/>
    <cellStyle name="Обычный 3 11 7 2 2" xfId="14814"/>
    <cellStyle name="Обычный 3 11 7 2 2 2" xfId="14815"/>
    <cellStyle name="Обычный 3 11 7 2 2 2 2" xfId="14816"/>
    <cellStyle name="Обычный 3 11 7 2 2 2 2 2" xfId="14817"/>
    <cellStyle name="Обычный 3 11 7 2 2 2 2 2 2" xfId="14818"/>
    <cellStyle name="Обычный 3 11 7 2 2 2 2 3" xfId="14819"/>
    <cellStyle name="Обычный 3 11 7 2 2 2 3" xfId="14820"/>
    <cellStyle name="Обычный 3 11 7 2 2 2 3 2" xfId="14821"/>
    <cellStyle name="Обычный 3 11 7 2 2 2 4" xfId="14822"/>
    <cellStyle name="Обычный 3 11 7 2 2 3" xfId="14823"/>
    <cellStyle name="Обычный 3 11 7 2 2 3 2" xfId="14824"/>
    <cellStyle name="Обычный 3 11 7 2 2 3 2 2" xfId="14825"/>
    <cellStyle name="Обычный 3 11 7 2 2 3 3" xfId="14826"/>
    <cellStyle name="Обычный 3 11 7 2 2 4" xfId="14827"/>
    <cellStyle name="Обычный 3 11 7 2 2 4 2" xfId="14828"/>
    <cellStyle name="Обычный 3 11 7 2 2 5" xfId="14829"/>
    <cellStyle name="Обычный 3 11 7 2 3" xfId="14830"/>
    <cellStyle name="Обычный 3 11 7 2 3 2" xfId="14831"/>
    <cellStyle name="Обычный 3 11 7 2 3 2 2" xfId="14832"/>
    <cellStyle name="Обычный 3 11 7 2 3 2 2 2" xfId="14833"/>
    <cellStyle name="Обычный 3 11 7 2 3 2 2 2 2" xfId="14834"/>
    <cellStyle name="Обычный 3 11 7 2 3 2 2 3" xfId="14835"/>
    <cellStyle name="Обычный 3 11 7 2 3 2 3" xfId="14836"/>
    <cellStyle name="Обычный 3 11 7 2 3 2 3 2" xfId="14837"/>
    <cellStyle name="Обычный 3 11 7 2 3 2 4" xfId="14838"/>
    <cellStyle name="Обычный 3 11 7 2 3 3" xfId="14839"/>
    <cellStyle name="Обычный 3 11 7 2 3 3 2" xfId="14840"/>
    <cellStyle name="Обычный 3 11 7 2 3 3 2 2" xfId="14841"/>
    <cellStyle name="Обычный 3 11 7 2 3 3 3" xfId="14842"/>
    <cellStyle name="Обычный 3 11 7 2 3 4" xfId="14843"/>
    <cellStyle name="Обычный 3 11 7 2 3 4 2" xfId="14844"/>
    <cellStyle name="Обычный 3 11 7 2 3 5" xfId="14845"/>
    <cellStyle name="Обычный 3 11 7 2 4" xfId="14846"/>
    <cellStyle name="Обычный 3 11 7 2 4 2" xfId="14847"/>
    <cellStyle name="Обычный 3 11 7 2 4 2 2" xfId="14848"/>
    <cellStyle name="Обычный 3 11 7 2 4 2 2 2" xfId="14849"/>
    <cellStyle name="Обычный 3 11 7 2 4 2 3" xfId="14850"/>
    <cellStyle name="Обычный 3 11 7 2 4 3" xfId="14851"/>
    <cellStyle name="Обычный 3 11 7 2 4 3 2" xfId="14852"/>
    <cellStyle name="Обычный 3 11 7 2 4 4" xfId="14853"/>
    <cellStyle name="Обычный 3 11 7 2 5" xfId="14854"/>
    <cellStyle name="Обычный 3 11 7 2 5 2" xfId="14855"/>
    <cellStyle name="Обычный 3 11 7 2 5 2 2" xfId="14856"/>
    <cellStyle name="Обычный 3 11 7 2 5 3" xfId="14857"/>
    <cellStyle name="Обычный 3 11 7 2 6" xfId="14858"/>
    <cellStyle name="Обычный 3 11 7 2 6 2" xfId="14859"/>
    <cellStyle name="Обычный 3 11 7 2 7" xfId="14860"/>
    <cellStyle name="Обычный 3 11 7 3" xfId="14861"/>
    <cellStyle name="Обычный 3 11 7 3 2" xfId="14862"/>
    <cellStyle name="Обычный 3 11 7 3 2 2" xfId="14863"/>
    <cellStyle name="Обычный 3 11 7 3 2 2 2" xfId="14864"/>
    <cellStyle name="Обычный 3 11 7 3 2 2 2 2" xfId="14865"/>
    <cellStyle name="Обычный 3 11 7 3 2 2 3" xfId="14866"/>
    <cellStyle name="Обычный 3 11 7 3 2 3" xfId="14867"/>
    <cellStyle name="Обычный 3 11 7 3 2 3 2" xfId="14868"/>
    <cellStyle name="Обычный 3 11 7 3 2 4" xfId="14869"/>
    <cellStyle name="Обычный 3 11 7 3 3" xfId="14870"/>
    <cellStyle name="Обычный 3 11 7 3 3 2" xfId="14871"/>
    <cellStyle name="Обычный 3 11 7 3 3 2 2" xfId="14872"/>
    <cellStyle name="Обычный 3 11 7 3 3 3" xfId="14873"/>
    <cellStyle name="Обычный 3 11 7 3 4" xfId="14874"/>
    <cellStyle name="Обычный 3 11 7 3 4 2" xfId="14875"/>
    <cellStyle name="Обычный 3 11 7 3 5" xfId="14876"/>
    <cellStyle name="Обычный 3 11 7 4" xfId="14877"/>
    <cellStyle name="Обычный 3 11 7 4 2" xfId="14878"/>
    <cellStyle name="Обычный 3 11 7 4 2 2" xfId="14879"/>
    <cellStyle name="Обычный 3 11 7 4 2 2 2" xfId="14880"/>
    <cellStyle name="Обычный 3 11 7 4 2 2 2 2" xfId="14881"/>
    <cellStyle name="Обычный 3 11 7 4 2 2 3" xfId="14882"/>
    <cellStyle name="Обычный 3 11 7 4 2 3" xfId="14883"/>
    <cellStyle name="Обычный 3 11 7 4 2 3 2" xfId="14884"/>
    <cellStyle name="Обычный 3 11 7 4 2 4" xfId="14885"/>
    <cellStyle name="Обычный 3 11 7 4 3" xfId="14886"/>
    <cellStyle name="Обычный 3 11 7 4 3 2" xfId="14887"/>
    <cellStyle name="Обычный 3 11 7 4 3 2 2" xfId="14888"/>
    <cellStyle name="Обычный 3 11 7 4 3 3" xfId="14889"/>
    <cellStyle name="Обычный 3 11 7 4 4" xfId="14890"/>
    <cellStyle name="Обычный 3 11 7 4 4 2" xfId="14891"/>
    <cellStyle name="Обычный 3 11 7 4 5" xfId="14892"/>
    <cellStyle name="Обычный 3 11 7 5" xfId="14893"/>
    <cellStyle name="Обычный 3 11 7 5 2" xfId="14894"/>
    <cellStyle name="Обычный 3 11 7 5 2 2" xfId="14895"/>
    <cellStyle name="Обычный 3 11 7 5 2 2 2" xfId="14896"/>
    <cellStyle name="Обычный 3 11 7 5 2 3" xfId="14897"/>
    <cellStyle name="Обычный 3 11 7 5 3" xfId="14898"/>
    <cellStyle name="Обычный 3 11 7 5 3 2" xfId="14899"/>
    <cellStyle name="Обычный 3 11 7 5 4" xfId="14900"/>
    <cellStyle name="Обычный 3 11 7 6" xfId="14901"/>
    <cellStyle name="Обычный 3 11 7 6 2" xfId="14902"/>
    <cellStyle name="Обычный 3 11 7 6 2 2" xfId="14903"/>
    <cellStyle name="Обычный 3 11 7 6 3" xfId="14904"/>
    <cellStyle name="Обычный 3 11 7 7" xfId="14905"/>
    <cellStyle name="Обычный 3 11 7 7 2" xfId="14906"/>
    <cellStyle name="Обычный 3 11 7 8" xfId="14907"/>
    <cellStyle name="Обычный 3 11 8" xfId="14908"/>
    <cellStyle name="Обычный 3 11 8 2" xfId="14909"/>
    <cellStyle name="Обычный 3 11 8 2 2" xfId="14910"/>
    <cellStyle name="Обычный 3 11 8 2 2 2" xfId="14911"/>
    <cellStyle name="Обычный 3 11 8 2 2 2 2" xfId="14912"/>
    <cellStyle name="Обычный 3 11 8 2 2 2 2 2" xfId="14913"/>
    <cellStyle name="Обычный 3 11 8 2 2 2 2 2 2" xfId="14914"/>
    <cellStyle name="Обычный 3 11 8 2 2 2 2 3" xfId="14915"/>
    <cellStyle name="Обычный 3 11 8 2 2 2 3" xfId="14916"/>
    <cellStyle name="Обычный 3 11 8 2 2 2 3 2" xfId="14917"/>
    <cellStyle name="Обычный 3 11 8 2 2 2 4" xfId="14918"/>
    <cellStyle name="Обычный 3 11 8 2 2 3" xfId="14919"/>
    <cellStyle name="Обычный 3 11 8 2 2 3 2" xfId="14920"/>
    <cellStyle name="Обычный 3 11 8 2 2 3 2 2" xfId="14921"/>
    <cellStyle name="Обычный 3 11 8 2 2 3 3" xfId="14922"/>
    <cellStyle name="Обычный 3 11 8 2 2 4" xfId="14923"/>
    <cellStyle name="Обычный 3 11 8 2 2 4 2" xfId="14924"/>
    <cellStyle name="Обычный 3 11 8 2 2 5" xfId="14925"/>
    <cellStyle name="Обычный 3 11 8 2 3" xfId="14926"/>
    <cellStyle name="Обычный 3 11 8 2 3 2" xfId="14927"/>
    <cellStyle name="Обычный 3 11 8 2 3 2 2" xfId="14928"/>
    <cellStyle name="Обычный 3 11 8 2 3 2 2 2" xfId="14929"/>
    <cellStyle name="Обычный 3 11 8 2 3 2 2 2 2" xfId="14930"/>
    <cellStyle name="Обычный 3 11 8 2 3 2 2 3" xfId="14931"/>
    <cellStyle name="Обычный 3 11 8 2 3 2 3" xfId="14932"/>
    <cellStyle name="Обычный 3 11 8 2 3 2 3 2" xfId="14933"/>
    <cellStyle name="Обычный 3 11 8 2 3 2 4" xfId="14934"/>
    <cellStyle name="Обычный 3 11 8 2 3 3" xfId="14935"/>
    <cellStyle name="Обычный 3 11 8 2 3 3 2" xfId="14936"/>
    <cellStyle name="Обычный 3 11 8 2 3 3 2 2" xfId="14937"/>
    <cellStyle name="Обычный 3 11 8 2 3 3 3" xfId="14938"/>
    <cellStyle name="Обычный 3 11 8 2 3 4" xfId="14939"/>
    <cellStyle name="Обычный 3 11 8 2 3 4 2" xfId="14940"/>
    <cellStyle name="Обычный 3 11 8 2 3 5" xfId="14941"/>
    <cellStyle name="Обычный 3 11 8 2 4" xfId="14942"/>
    <cellStyle name="Обычный 3 11 8 2 4 2" xfId="14943"/>
    <cellStyle name="Обычный 3 11 8 2 4 2 2" xfId="14944"/>
    <cellStyle name="Обычный 3 11 8 2 4 2 2 2" xfId="14945"/>
    <cellStyle name="Обычный 3 11 8 2 4 2 3" xfId="14946"/>
    <cellStyle name="Обычный 3 11 8 2 4 3" xfId="14947"/>
    <cellStyle name="Обычный 3 11 8 2 4 3 2" xfId="14948"/>
    <cellStyle name="Обычный 3 11 8 2 4 4" xfId="14949"/>
    <cellStyle name="Обычный 3 11 8 2 5" xfId="14950"/>
    <cellStyle name="Обычный 3 11 8 2 5 2" xfId="14951"/>
    <cellStyle name="Обычный 3 11 8 2 5 2 2" xfId="14952"/>
    <cellStyle name="Обычный 3 11 8 2 5 3" xfId="14953"/>
    <cellStyle name="Обычный 3 11 8 2 6" xfId="14954"/>
    <cellStyle name="Обычный 3 11 8 2 6 2" xfId="14955"/>
    <cellStyle name="Обычный 3 11 8 2 7" xfId="14956"/>
    <cellStyle name="Обычный 3 11 8 3" xfId="14957"/>
    <cellStyle name="Обычный 3 11 8 3 2" xfId="14958"/>
    <cellStyle name="Обычный 3 11 8 3 2 2" xfId="14959"/>
    <cellStyle name="Обычный 3 11 8 3 2 2 2" xfId="14960"/>
    <cellStyle name="Обычный 3 11 8 3 2 2 2 2" xfId="14961"/>
    <cellStyle name="Обычный 3 11 8 3 2 2 3" xfId="14962"/>
    <cellStyle name="Обычный 3 11 8 3 2 3" xfId="14963"/>
    <cellStyle name="Обычный 3 11 8 3 2 3 2" xfId="14964"/>
    <cellStyle name="Обычный 3 11 8 3 2 4" xfId="14965"/>
    <cellStyle name="Обычный 3 11 8 3 3" xfId="14966"/>
    <cellStyle name="Обычный 3 11 8 3 3 2" xfId="14967"/>
    <cellStyle name="Обычный 3 11 8 3 3 2 2" xfId="14968"/>
    <cellStyle name="Обычный 3 11 8 3 3 3" xfId="14969"/>
    <cellStyle name="Обычный 3 11 8 3 4" xfId="14970"/>
    <cellStyle name="Обычный 3 11 8 3 4 2" xfId="14971"/>
    <cellStyle name="Обычный 3 11 8 3 5" xfId="14972"/>
    <cellStyle name="Обычный 3 11 8 4" xfId="14973"/>
    <cellStyle name="Обычный 3 11 8 4 2" xfId="14974"/>
    <cellStyle name="Обычный 3 11 8 4 2 2" xfId="14975"/>
    <cellStyle name="Обычный 3 11 8 4 2 2 2" xfId="14976"/>
    <cellStyle name="Обычный 3 11 8 4 2 2 2 2" xfId="14977"/>
    <cellStyle name="Обычный 3 11 8 4 2 2 3" xfId="14978"/>
    <cellStyle name="Обычный 3 11 8 4 2 3" xfId="14979"/>
    <cellStyle name="Обычный 3 11 8 4 2 3 2" xfId="14980"/>
    <cellStyle name="Обычный 3 11 8 4 2 4" xfId="14981"/>
    <cellStyle name="Обычный 3 11 8 4 3" xfId="14982"/>
    <cellStyle name="Обычный 3 11 8 4 3 2" xfId="14983"/>
    <cellStyle name="Обычный 3 11 8 4 3 2 2" xfId="14984"/>
    <cellStyle name="Обычный 3 11 8 4 3 3" xfId="14985"/>
    <cellStyle name="Обычный 3 11 8 4 4" xfId="14986"/>
    <cellStyle name="Обычный 3 11 8 4 4 2" xfId="14987"/>
    <cellStyle name="Обычный 3 11 8 4 5" xfId="14988"/>
    <cellStyle name="Обычный 3 11 8 5" xfId="14989"/>
    <cellStyle name="Обычный 3 11 8 5 2" xfId="14990"/>
    <cellStyle name="Обычный 3 11 8 5 2 2" xfId="14991"/>
    <cellStyle name="Обычный 3 11 8 5 2 2 2" xfId="14992"/>
    <cellStyle name="Обычный 3 11 8 5 2 3" xfId="14993"/>
    <cellStyle name="Обычный 3 11 8 5 3" xfId="14994"/>
    <cellStyle name="Обычный 3 11 8 5 3 2" xfId="14995"/>
    <cellStyle name="Обычный 3 11 8 5 4" xfId="14996"/>
    <cellStyle name="Обычный 3 11 8 6" xfId="14997"/>
    <cellStyle name="Обычный 3 11 8 6 2" xfId="14998"/>
    <cellStyle name="Обычный 3 11 8 6 2 2" xfId="14999"/>
    <cellStyle name="Обычный 3 11 8 6 3" xfId="15000"/>
    <cellStyle name="Обычный 3 11 8 7" xfId="15001"/>
    <cellStyle name="Обычный 3 11 8 7 2" xfId="15002"/>
    <cellStyle name="Обычный 3 11 8 8" xfId="15003"/>
    <cellStyle name="Обычный 3 11 9" xfId="15004"/>
    <cellStyle name="Обычный 3 11 9 2" xfId="15005"/>
    <cellStyle name="Обычный 3 11 9 2 2" xfId="15006"/>
    <cellStyle name="Обычный 3 11 9 2 2 2" xfId="15007"/>
    <cellStyle name="Обычный 3 11 9 2 2 2 2" xfId="15008"/>
    <cellStyle name="Обычный 3 11 9 2 2 2 2 2" xfId="15009"/>
    <cellStyle name="Обычный 3 11 9 2 2 2 2 2 2" xfId="15010"/>
    <cellStyle name="Обычный 3 11 9 2 2 2 2 3" xfId="15011"/>
    <cellStyle name="Обычный 3 11 9 2 2 2 3" xfId="15012"/>
    <cellStyle name="Обычный 3 11 9 2 2 2 3 2" xfId="15013"/>
    <cellStyle name="Обычный 3 11 9 2 2 2 4" xfId="15014"/>
    <cellStyle name="Обычный 3 11 9 2 2 3" xfId="15015"/>
    <cellStyle name="Обычный 3 11 9 2 2 3 2" xfId="15016"/>
    <cellStyle name="Обычный 3 11 9 2 2 3 2 2" xfId="15017"/>
    <cellStyle name="Обычный 3 11 9 2 2 3 3" xfId="15018"/>
    <cellStyle name="Обычный 3 11 9 2 2 4" xfId="15019"/>
    <cellStyle name="Обычный 3 11 9 2 2 4 2" xfId="15020"/>
    <cellStyle name="Обычный 3 11 9 2 2 5" xfId="15021"/>
    <cellStyle name="Обычный 3 11 9 2 3" xfId="15022"/>
    <cellStyle name="Обычный 3 11 9 2 3 2" xfId="15023"/>
    <cellStyle name="Обычный 3 11 9 2 3 2 2" xfId="15024"/>
    <cellStyle name="Обычный 3 11 9 2 3 2 2 2" xfId="15025"/>
    <cellStyle name="Обычный 3 11 9 2 3 2 2 2 2" xfId="15026"/>
    <cellStyle name="Обычный 3 11 9 2 3 2 2 3" xfId="15027"/>
    <cellStyle name="Обычный 3 11 9 2 3 2 3" xfId="15028"/>
    <cellStyle name="Обычный 3 11 9 2 3 2 3 2" xfId="15029"/>
    <cellStyle name="Обычный 3 11 9 2 3 2 4" xfId="15030"/>
    <cellStyle name="Обычный 3 11 9 2 3 3" xfId="15031"/>
    <cellStyle name="Обычный 3 11 9 2 3 3 2" xfId="15032"/>
    <cellStyle name="Обычный 3 11 9 2 3 3 2 2" xfId="15033"/>
    <cellStyle name="Обычный 3 11 9 2 3 3 3" xfId="15034"/>
    <cellStyle name="Обычный 3 11 9 2 3 4" xfId="15035"/>
    <cellStyle name="Обычный 3 11 9 2 3 4 2" xfId="15036"/>
    <cellStyle name="Обычный 3 11 9 2 3 5" xfId="15037"/>
    <cellStyle name="Обычный 3 11 9 2 4" xfId="15038"/>
    <cellStyle name="Обычный 3 11 9 2 4 2" xfId="15039"/>
    <cellStyle name="Обычный 3 11 9 2 4 2 2" xfId="15040"/>
    <cellStyle name="Обычный 3 11 9 2 4 2 2 2" xfId="15041"/>
    <cellStyle name="Обычный 3 11 9 2 4 2 3" xfId="15042"/>
    <cellStyle name="Обычный 3 11 9 2 4 3" xfId="15043"/>
    <cellStyle name="Обычный 3 11 9 2 4 3 2" xfId="15044"/>
    <cellStyle name="Обычный 3 11 9 2 4 4" xfId="15045"/>
    <cellStyle name="Обычный 3 11 9 2 5" xfId="15046"/>
    <cellStyle name="Обычный 3 11 9 2 5 2" xfId="15047"/>
    <cellStyle name="Обычный 3 11 9 2 5 2 2" xfId="15048"/>
    <cellStyle name="Обычный 3 11 9 2 5 3" xfId="15049"/>
    <cellStyle name="Обычный 3 11 9 2 6" xfId="15050"/>
    <cellStyle name="Обычный 3 11 9 2 6 2" xfId="15051"/>
    <cellStyle name="Обычный 3 11 9 2 7" xfId="15052"/>
    <cellStyle name="Обычный 3 11 9 3" xfId="15053"/>
    <cellStyle name="Обычный 3 11 9 3 2" xfId="15054"/>
    <cellStyle name="Обычный 3 11 9 3 2 2" xfId="15055"/>
    <cellStyle name="Обычный 3 11 9 3 2 2 2" xfId="15056"/>
    <cellStyle name="Обычный 3 11 9 3 2 2 2 2" xfId="15057"/>
    <cellStyle name="Обычный 3 11 9 3 2 2 3" xfId="15058"/>
    <cellStyle name="Обычный 3 11 9 3 2 3" xfId="15059"/>
    <cellStyle name="Обычный 3 11 9 3 2 3 2" xfId="15060"/>
    <cellStyle name="Обычный 3 11 9 3 2 4" xfId="15061"/>
    <cellStyle name="Обычный 3 11 9 3 3" xfId="15062"/>
    <cellStyle name="Обычный 3 11 9 3 3 2" xfId="15063"/>
    <cellStyle name="Обычный 3 11 9 3 3 2 2" xfId="15064"/>
    <cellStyle name="Обычный 3 11 9 3 3 3" xfId="15065"/>
    <cellStyle name="Обычный 3 11 9 3 4" xfId="15066"/>
    <cellStyle name="Обычный 3 11 9 3 4 2" xfId="15067"/>
    <cellStyle name="Обычный 3 11 9 3 5" xfId="15068"/>
    <cellStyle name="Обычный 3 11 9 4" xfId="15069"/>
    <cellStyle name="Обычный 3 11 9 4 2" xfId="15070"/>
    <cellStyle name="Обычный 3 11 9 4 2 2" xfId="15071"/>
    <cellStyle name="Обычный 3 11 9 4 2 2 2" xfId="15072"/>
    <cellStyle name="Обычный 3 11 9 4 2 2 2 2" xfId="15073"/>
    <cellStyle name="Обычный 3 11 9 4 2 2 3" xfId="15074"/>
    <cellStyle name="Обычный 3 11 9 4 2 3" xfId="15075"/>
    <cellStyle name="Обычный 3 11 9 4 2 3 2" xfId="15076"/>
    <cellStyle name="Обычный 3 11 9 4 2 4" xfId="15077"/>
    <cellStyle name="Обычный 3 11 9 4 3" xfId="15078"/>
    <cellStyle name="Обычный 3 11 9 4 3 2" xfId="15079"/>
    <cellStyle name="Обычный 3 11 9 4 3 2 2" xfId="15080"/>
    <cellStyle name="Обычный 3 11 9 4 3 3" xfId="15081"/>
    <cellStyle name="Обычный 3 11 9 4 4" xfId="15082"/>
    <cellStyle name="Обычный 3 11 9 4 4 2" xfId="15083"/>
    <cellStyle name="Обычный 3 11 9 4 5" xfId="15084"/>
    <cellStyle name="Обычный 3 11 9 5" xfId="15085"/>
    <cellStyle name="Обычный 3 11 9 5 2" xfId="15086"/>
    <cellStyle name="Обычный 3 11 9 5 2 2" xfId="15087"/>
    <cellStyle name="Обычный 3 11 9 5 2 2 2" xfId="15088"/>
    <cellStyle name="Обычный 3 11 9 5 2 3" xfId="15089"/>
    <cellStyle name="Обычный 3 11 9 5 3" xfId="15090"/>
    <cellStyle name="Обычный 3 11 9 5 3 2" xfId="15091"/>
    <cellStyle name="Обычный 3 11 9 5 4" xfId="15092"/>
    <cellStyle name="Обычный 3 11 9 6" xfId="15093"/>
    <cellStyle name="Обычный 3 11 9 6 2" xfId="15094"/>
    <cellStyle name="Обычный 3 11 9 6 2 2" xfId="15095"/>
    <cellStyle name="Обычный 3 11 9 6 3" xfId="15096"/>
    <cellStyle name="Обычный 3 11 9 7" xfId="15097"/>
    <cellStyle name="Обычный 3 11 9 7 2" xfId="15098"/>
    <cellStyle name="Обычный 3 11 9 8" xfId="15099"/>
    <cellStyle name="Обычный 3 12" xfId="15100"/>
    <cellStyle name="Обычный 3 12 10" xfId="15101"/>
    <cellStyle name="Обычный 3 12 10 2" xfId="15102"/>
    <cellStyle name="Обычный 3 12 10 2 2" xfId="15103"/>
    <cellStyle name="Обычный 3 12 10 2 2 2" xfId="15104"/>
    <cellStyle name="Обычный 3 12 10 2 2 2 2" xfId="15105"/>
    <cellStyle name="Обычный 3 12 10 2 2 2 2 2" xfId="15106"/>
    <cellStyle name="Обычный 3 12 10 2 2 2 2 2 2" xfId="15107"/>
    <cellStyle name="Обычный 3 12 10 2 2 2 2 3" xfId="15108"/>
    <cellStyle name="Обычный 3 12 10 2 2 2 3" xfId="15109"/>
    <cellStyle name="Обычный 3 12 10 2 2 2 3 2" xfId="15110"/>
    <cellStyle name="Обычный 3 12 10 2 2 2 4" xfId="15111"/>
    <cellStyle name="Обычный 3 12 10 2 2 3" xfId="15112"/>
    <cellStyle name="Обычный 3 12 10 2 2 3 2" xfId="15113"/>
    <cellStyle name="Обычный 3 12 10 2 2 3 2 2" xfId="15114"/>
    <cellStyle name="Обычный 3 12 10 2 2 3 3" xfId="15115"/>
    <cellStyle name="Обычный 3 12 10 2 2 4" xfId="15116"/>
    <cellStyle name="Обычный 3 12 10 2 2 4 2" xfId="15117"/>
    <cellStyle name="Обычный 3 12 10 2 2 5" xfId="15118"/>
    <cellStyle name="Обычный 3 12 10 2 3" xfId="15119"/>
    <cellStyle name="Обычный 3 12 10 2 3 2" xfId="15120"/>
    <cellStyle name="Обычный 3 12 10 2 3 2 2" xfId="15121"/>
    <cellStyle name="Обычный 3 12 10 2 3 2 2 2" xfId="15122"/>
    <cellStyle name="Обычный 3 12 10 2 3 2 2 2 2" xfId="15123"/>
    <cellStyle name="Обычный 3 12 10 2 3 2 2 3" xfId="15124"/>
    <cellStyle name="Обычный 3 12 10 2 3 2 3" xfId="15125"/>
    <cellStyle name="Обычный 3 12 10 2 3 2 3 2" xfId="15126"/>
    <cellStyle name="Обычный 3 12 10 2 3 2 4" xfId="15127"/>
    <cellStyle name="Обычный 3 12 10 2 3 3" xfId="15128"/>
    <cellStyle name="Обычный 3 12 10 2 3 3 2" xfId="15129"/>
    <cellStyle name="Обычный 3 12 10 2 3 3 2 2" xfId="15130"/>
    <cellStyle name="Обычный 3 12 10 2 3 3 3" xfId="15131"/>
    <cellStyle name="Обычный 3 12 10 2 3 4" xfId="15132"/>
    <cellStyle name="Обычный 3 12 10 2 3 4 2" xfId="15133"/>
    <cellStyle name="Обычный 3 12 10 2 3 5" xfId="15134"/>
    <cellStyle name="Обычный 3 12 10 2 4" xfId="15135"/>
    <cellStyle name="Обычный 3 12 10 2 4 2" xfId="15136"/>
    <cellStyle name="Обычный 3 12 10 2 4 2 2" xfId="15137"/>
    <cellStyle name="Обычный 3 12 10 2 4 2 2 2" xfId="15138"/>
    <cellStyle name="Обычный 3 12 10 2 4 2 3" xfId="15139"/>
    <cellStyle name="Обычный 3 12 10 2 4 3" xfId="15140"/>
    <cellStyle name="Обычный 3 12 10 2 4 3 2" xfId="15141"/>
    <cellStyle name="Обычный 3 12 10 2 4 4" xfId="15142"/>
    <cellStyle name="Обычный 3 12 10 2 5" xfId="15143"/>
    <cellStyle name="Обычный 3 12 10 2 5 2" xfId="15144"/>
    <cellStyle name="Обычный 3 12 10 2 5 2 2" xfId="15145"/>
    <cellStyle name="Обычный 3 12 10 2 5 3" xfId="15146"/>
    <cellStyle name="Обычный 3 12 10 2 6" xfId="15147"/>
    <cellStyle name="Обычный 3 12 10 2 6 2" xfId="15148"/>
    <cellStyle name="Обычный 3 12 10 2 7" xfId="15149"/>
    <cellStyle name="Обычный 3 12 10 3" xfId="15150"/>
    <cellStyle name="Обычный 3 12 10 3 2" xfId="15151"/>
    <cellStyle name="Обычный 3 12 10 3 2 2" xfId="15152"/>
    <cellStyle name="Обычный 3 12 10 3 2 2 2" xfId="15153"/>
    <cellStyle name="Обычный 3 12 10 3 2 2 2 2" xfId="15154"/>
    <cellStyle name="Обычный 3 12 10 3 2 2 3" xfId="15155"/>
    <cellStyle name="Обычный 3 12 10 3 2 3" xfId="15156"/>
    <cellStyle name="Обычный 3 12 10 3 2 3 2" xfId="15157"/>
    <cellStyle name="Обычный 3 12 10 3 2 4" xfId="15158"/>
    <cellStyle name="Обычный 3 12 10 3 3" xfId="15159"/>
    <cellStyle name="Обычный 3 12 10 3 3 2" xfId="15160"/>
    <cellStyle name="Обычный 3 12 10 3 3 2 2" xfId="15161"/>
    <cellStyle name="Обычный 3 12 10 3 3 3" xfId="15162"/>
    <cellStyle name="Обычный 3 12 10 3 4" xfId="15163"/>
    <cellStyle name="Обычный 3 12 10 3 4 2" xfId="15164"/>
    <cellStyle name="Обычный 3 12 10 3 5" xfId="15165"/>
    <cellStyle name="Обычный 3 12 10 4" xfId="15166"/>
    <cellStyle name="Обычный 3 12 10 4 2" xfId="15167"/>
    <cellStyle name="Обычный 3 12 10 4 2 2" xfId="15168"/>
    <cellStyle name="Обычный 3 12 10 4 2 2 2" xfId="15169"/>
    <cellStyle name="Обычный 3 12 10 4 2 2 2 2" xfId="15170"/>
    <cellStyle name="Обычный 3 12 10 4 2 2 3" xfId="15171"/>
    <cellStyle name="Обычный 3 12 10 4 2 3" xfId="15172"/>
    <cellStyle name="Обычный 3 12 10 4 2 3 2" xfId="15173"/>
    <cellStyle name="Обычный 3 12 10 4 2 4" xfId="15174"/>
    <cellStyle name="Обычный 3 12 10 4 3" xfId="15175"/>
    <cellStyle name="Обычный 3 12 10 4 3 2" xfId="15176"/>
    <cellStyle name="Обычный 3 12 10 4 3 2 2" xfId="15177"/>
    <cellStyle name="Обычный 3 12 10 4 3 3" xfId="15178"/>
    <cellStyle name="Обычный 3 12 10 4 4" xfId="15179"/>
    <cellStyle name="Обычный 3 12 10 4 4 2" xfId="15180"/>
    <cellStyle name="Обычный 3 12 10 4 5" xfId="15181"/>
    <cellStyle name="Обычный 3 12 10 5" xfId="15182"/>
    <cellStyle name="Обычный 3 12 10 5 2" xfId="15183"/>
    <cellStyle name="Обычный 3 12 10 5 2 2" xfId="15184"/>
    <cellStyle name="Обычный 3 12 10 5 2 2 2" xfId="15185"/>
    <cellStyle name="Обычный 3 12 10 5 2 3" xfId="15186"/>
    <cellStyle name="Обычный 3 12 10 5 3" xfId="15187"/>
    <cellStyle name="Обычный 3 12 10 5 3 2" xfId="15188"/>
    <cellStyle name="Обычный 3 12 10 5 4" xfId="15189"/>
    <cellStyle name="Обычный 3 12 10 6" xfId="15190"/>
    <cellStyle name="Обычный 3 12 10 6 2" xfId="15191"/>
    <cellStyle name="Обычный 3 12 10 6 2 2" xfId="15192"/>
    <cellStyle name="Обычный 3 12 10 6 3" xfId="15193"/>
    <cellStyle name="Обычный 3 12 10 7" xfId="15194"/>
    <cellStyle name="Обычный 3 12 10 7 2" xfId="15195"/>
    <cellStyle name="Обычный 3 12 10 8" xfId="15196"/>
    <cellStyle name="Обычный 3 12 11" xfId="15197"/>
    <cellStyle name="Обычный 3 12 11 2" xfId="15198"/>
    <cellStyle name="Обычный 3 12 11 2 2" xfId="15199"/>
    <cellStyle name="Обычный 3 12 11 2 2 2" xfId="15200"/>
    <cellStyle name="Обычный 3 12 11 2 2 2 2" xfId="15201"/>
    <cellStyle name="Обычный 3 12 11 2 2 2 2 2" xfId="15202"/>
    <cellStyle name="Обычный 3 12 11 2 2 2 2 2 2" xfId="15203"/>
    <cellStyle name="Обычный 3 12 11 2 2 2 2 3" xfId="15204"/>
    <cellStyle name="Обычный 3 12 11 2 2 2 3" xfId="15205"/>
    <cellStyle name="Обычный 3 12 11 2 2 2 3 2" xfId="15206"/>
    <cellStyle name="Обычный 3 12 11 2 2 2 4" xfId="15207"/>
    <cellStyle name="Обычный 3 12 11 2 2 3" xfId="15208"/>
    <cellStyle name="Обычный 3 12 11 2 2 3 2" xfId="15209"/>
    <cellStyle name="Обычный 3 12 11 2 2 3 2 2" xfId="15210"/>
    <cellStyle name="Обычный 3 12 11 2 2 3 3" xfId="15211"/>
    <cellStyle name="Обычный 3 12 11 2 2 4" xfId="15212"/>
    <cellStyle name="Обычный 3 12 11 2 2 4 2" xfId="15213"/>
    <cellStyle name="Обычный 3 12 11 2 2 5" xfId="15214"/>
    <cellStyle name="Обычный 3 12 11 2 3" xfId="15215"/>
    <cellStyle name="Обычный 3 12 11 2 3 2" xfId="15216"/>
    <cellStyle name="Обычный 3 12 11 2 3 2 2" xfId="15217"/>
    <cellStyle name="Обычный 3 12 11 2 3 2 2 2" xfId="15218"/>
    <cellStyle name="Обычный 3 12 11 2 3 2 2 2 2" xfId="15219"/>
    <cellStyle name="Обычный 3 12 11 2 3 2 2 3" xfId="15220"/>
    <cellStyle name="Обычный 3 12 11 2 3 2 3" xfId="15221"/>
    <cellStyle name="Обычный 3 12 11 2 3 2 3 2" xfId="15222"/>
    <cellStyle name="Обычный 3 12 11 2 3 2 4" xfId="15223"/>
    <cellStyle name="Обычный 3 12 11 2 3 3" xfId="15224"/>
    <cellStyle name="Обычный 3 12 11 2 3 3 2" xfId="15225"/>
    <cellStyle name="Обычный 3 12 11 2 3 3 2 2" xfId="15226"/>
    <cellStyle name="Обычный 3 12 11 2 3 3 3" xfId="15227"/>
    <cellStyle name="Обычный 3 12 11 2 3 4" xfId="15228"/>
    <cellStyle name="Обычный 3 12 11 2 3 4 2" xfId="15229"/>
    <cellStyle name="Обычный 3 12 11 2 3 5" xfId="15230"/>
    <cellStyle name="Обычный 3 12 11 2 4" xfId="15231"/>
    <cellStyle name="Обычный 3 12 11 2 4 2" xfId="15232"/>
    <cellStyle name="Обычный 3 12 11 2 4 2 2" xfId="15233"/>
    <cellStyle name="Обычный 3 12 11 2 4 2 2 2" xfId="15234"/>
    <cellStyle name="Обычный 3 12 11 2 4 2 3" xfId="15235"/>
    <cellStyle name="Обычный 3 12 11 2 4 3" xfId="15236"/>
    <cellStyle name="Обычный 3 12 11 2 4 3 2" xfId="15237"/>
    <cellStyle name="Обычный 3 12 11 2 4 4" xfId="15238"/>
    <cellStyle name="Обычный 3 12 11 2 5" xfId="15239"/>
    <cellStyle name="Обычный 3 12 11 2 5 2" xfId="15240"/>
    <cellStyle name="Обычный 3 12 11 2 5 2 2" xfId="15241"/>
    <cellStyle name="Обычный 3 12 11 2 5 3" xfId="15242"/>
    <cellStyle name="Обычный 3 12 11 2 6" xfId="15243"/>
    <cellStyle name="Обычный 3 12 11 2 6 2" xfId="15244"/>
    <cellStyle name="Обычный 3 12 11 2 7" xfId="15245"/>
    <cellStyle name="Обычный 3 12 11 3" xfId="15246"/>
    <cellStyle name="Обычный 3 12 11 3 2" xfId="15247"/>
    <cellStyle name="Обычный 3 12 11 3 2 2" xfId="15248"/>
    <cellStyle name="Обычный 3 12 11 3 2 2 2" xfId="15249"/>
    <cellStyle name="Обычный 3 12 11 3 2 2 2 2" xfId="15250"/>
    <cellStyle name="Обычный 3 12 11 3 2 2 3" xfId="15251"/>
    <cellStyle name="Обычный 3 12 11 3 2 3" xfId="15252"/>
    <cellStyle name="Обычный 3 12 11 3 2 3 2" xfId="15253"/>
    <cellStyle name="Обычный 3 12 11 3 2 4" xfId="15254"/>
    <cellStyle name="Обычный 3 12 11 3 3" xfId="15255"/>
    <cellStyle name="Обычный 3 12 11 3 3 2" xfId="15256"/>
    <cellStyle name="Обычный 3 12 11 3 3 2 2" xfId="15257"/>
    <cellStyle name="Обычный 3 12 11 3 3 3" xfId="15258"/>
    <cellStyle name="Обычный 3 12 11 3 4" xfId="15259"/>
    <cellStyle name="Обычный 3 12 11 3 4 2" xfId="15260"/>
    <cellStyle name="Обычный 3 12 11 3 5" xfId="15261"/>
    <cellStyle name="Обычный 3 12 11 4" xfId="15262"/>
    <cellStyle name="Обычный 3 12 11 4 2" xfId="15263"/>
    <cellStyle name="Обычный 3 12 11 4 2 2" xfId="15264"/>
    <cellStyle name="Обычный 3 12 11 4 2 2 2" xfId="15265"/>
    <cellStyle name="Обычный 3 12 11 4 2 2 2 2" xfId="15266"/>
    <cellStyle name="Обычный 3 12 11 4 2 2 3" xfId="15267"/>
    <cellStyle name="Обычный 3 12 11 4 2 3" xfId="15268"/>
    <cellStyle name="Обычный 3 12 11 4 2 3 2" xfId="15269"/>
    <cellStyle name="Обычный 3 12 11 4 2 4" xfId="15270"/>
    <cellStyle name="Обычный 3 12 11 4 3" xfId="15271"/>
    <cellStyle name="Обычный 3 12 11 4 3 2" xfId="15272"/>
    <cellStyle name="Обычный 3 12 11 4 3 2 2" xfId="15273"/>
    <cellStyle name="Обычный 3 12 11 4 3 3" xfId="15274"/>
    <cellStyle name="Обычный 3 12 11 4 4" xfId="15275"/>
    <cellStyle name="Обычный 3 12 11 4 4 2" xfId="15276"/>
    <cellStyle name="Обычный 3 12 11 4 5" xfId="15277"/>
    <cellStyle name="Обычный 3 12 11 5" xfId="15278"/>
    <cellStyle name="Обычный 3 12 11 5 2" xfId="15279"/>
    <cellStyle name="Обычный 3 12 11 5 2 2" xfId="15280"/>
    <cellStyle name="Обычный 3 12 11 5 2 2 2" xfId="15281"/>
    <cellStyle name="Обычный 3 12 11 5 2 3" xfId="15282"/>
    <cellStyle name="Обычный 3 12 11 5 3" xfId="15283"/>
    <cellStyle name="Обычный 3 12 11 5 3 2" xfId="15284"/>
    <cellStyle name="Обычный 3 12 11 5 4" xfId="15285"/>
    <cellStyle name="Обычный 3 12 11 6" xfId="15286"/>
    <cellStyle name="Обычный 3 12 11 6 2" xfId="15287"/>
    <cellStyle name="Обычный 3 12 11 6 2 2" xfId="15288"/>
    <cellStyle name="Обычный 3 12 11 6 3" xfId="15289"/>
    <cellStyle name="Обычный 3 12 11 7" xfId="15290"/>
    <cellStyle name="Обычный 3 12 11 7 2" xfId="15291"/>
    <cellStyle name="Обычный 3 12 11 8" xfId="15292"/>
    <cellStyle name="Обычный 3 12 12" xfId="15293"/>
    <cellStyle name="Обычный 3 12 12 2" xfId="15294"/>
    <cellStyle name="Обычный 3 12 12 2 2" xfId="15295"/>
    <cellStyle name="Обычный 3 12 12 2 2 2" xfId="15296"/>
    <cellStyle name="Обычный 3 12 12 2 2 2 2" xfId="15297"/>
    <cellStyle name="Обычный 3 12 12 2 2 2 2 2" xfId="15298"/>
    <cellStyle name="Обычный 3 12 12 2 2 2 2 2 2" xfId="15299"/>
    <cellStyle name="Обычный 3 12 12 2 2 2 2 3" xfId="15300"/>
    <cellStyle name="Обычный 3 12 12 2 2 2 3" xfId="15301"/>
    <cellStyle name="Обычный 3 12 12 2 2 2 3 2" xfId="15302"/>
    <cellStyle name="Обычный 3 12 12 2 2 2 4" xfId="15303"/>
    <cellStyle name="Обычный 3 12 12 2 2 3" xfId="15304"/>
    <cellStyle name="Обычный 3 12 12 2 2 3 2" xfId="15305"/>
    <cellStyle name="Обычный 3 12 12 2 2 3 2 2" xfId="15306"/>
    <cellStyle name="Обычный 3 12 12 2 2 3 3" xfId="15307"/>
    <cellStyle name="Обычный 3 12 12 2 2 4" xfId="15308"/>
    <cellStyle name="Обычный 3 12 12 2 2 4 2" xfId="15309"/>
    <cellStyle name="Обычный 3 12 12 2 2 5" xfId="15310"/>
    <cellStyle name="Обычный 3 12 12 2 3" xfId="15311"/>
    <cellStyle name="Обычный 3 12 12 2 3 2" xfId="15312"/>
    <cellStyle name="Обычный 3 12 12 2 3 2 2" xfId="15313"/>
    <cellStyle name="Обычный 3 12 12 2 3 2 2 2" xfId="15314"/>
    <cellStyle name="Обычный 3 12 12 2 3 2 2 2 2" xfId="15315"/>
    <cellStyle name="Обычный 3 12 12 2 3 2 2 3" xfId="15316"/>
    <cellStyle name="Обычный 3 12 12 2 3 2 3" xfId="15317"/>
    <cellStyle name="Обычный 3 12 12 2 3 2 3 2" xfId="15318"/>
    <cellStyle name="Обычный 3 12 12 2 3 2 4" xfId="15319"/>
    <cellStyle name="Обычный 3 12 12 2 3 3" xfId="15320"/>
    <cellStyle name="Обычный 3 12 12 2 3 3 2" xfId="15321"/>
    <cellStyle name="Обычный 3 12 12 2 3 3 2 2" xfId="15322"/>
    <cellStyle name="Обычный 3 12 12 2 3 3 3" xfId="15323"/>
    <cellStyle name="Обычный 3 12 12 2 3 4" xfId="15324"/>
    <cellStyle name="Обычный 3 12 12 2 3 4 2" xfId="15325"/>
    <cellStyle name="Обычный 3 12 12 2 3 5" xfId="15326"/>
    <cellStyle name="Обычный 3 12 12 2 4" xfId="15327"/>
    <cellStyle name="Обычный 3 12 12 2 4 2" xfId="15328"/>
    <cellStyle name="Обычный 3 12 12 2 4 2 2" xfId="15329"/>
    <cellStyle name="Обычный 3 12 12 2 4 2 2 2" xfId="15330"/>
    <cellStyle name="Обычный 3 12 12 2 4 2 3" xfId="15331"/>
    <cellStyle name="Обычный 3 12 12 2 4 3" xfId="15332"/>
    <cellStyle name="Обычный 3 12 12 2 4 3 2" xfId="15333"/>
    <cellStyle name="Обычный 3 12 12 2 4 4" xfId="15334"/>
    <cellStyle name="Обычный 3 12 12 2 5" xfId="15335"/>
    <cellStyle name="Обычный 3 12 12 2 5 2" xfId="15336"/>
    <cellStyle name="Обычный 3 12 12 2 5 2 2" xfId="15337"/>
    <cellStyle name="Обычный 3 12 12 2 5 3" xfId="15338"/>
    <cellStyle name="Обычный 3 12 12 2 6" xfId="15339"/>
    <cellStyle name="Обычный 3 12 12 2 6 2" xfId="15340"/>
    <cellStyle name="Обычный 3 12 12 2 7" xfId="15341"/>
    <cellStyle name="Обычный 3 12 12 3" xfId="15342"/>
    <cellStyle name="Обычный 3 12 12 3 2" xfId="15343"/>
    <cellStyle name="Обычный 3 12 12 3 2 2" xfId="15344"/>
    <cellStyle name="Обычный 3 12 12 3 2 2 2" xfId="15345"/>
    <cellStyle name="Обычный 3 12 12 3 2 2 2 2" xfId="15346"/>
    <cellStyle name="Обычный 3 12 12 3 2 2 3" xfId="15347"/>
    <cellStyle name="Обычный 3 12 12 3 2 3" xfId="15348"/>
    <cellStyle name="Обычный 3 12 12 3 2 3 2" xfId="15349"/>
    <cellStyle name="Обычный 3 12 12 3 2 4" xfId="15350"/>
    <cellStyle name="Обычный 3 12 12 3 3" xfId="15351"/>
    <cellStyle name="Обычный 3 12 12 3 3 2" xfId="15352"/>
    <cellStyle name="Обычный 3 12 12 3 3 2 2" xfId="15353"/>
    <cellStyle name="Обычный 3 12 12 3 3 3" xfId="15354"/>
    <cellStyle name="Обычный 3 12 12 3 4" xfId="15355"/>
    <cellStyle name="Обычный 3 12 12 3 4 2" xfId="15356"/>
    <cellStyle name="Обычный 3 12 12 3 5" xfId="15357"/>
    <cellStyle name="Обычный 3 12 12 4" xfId="15358"/>
    <cellStyle name="Обычный 3 12 12 4 2" xfId="15359"/>
    <cellStyle name="Обычный 3 12 12 4 2 2" xfId="15360"/>
    <cellStyle name="Обычный 3 12 12 4 2 2 2" xfId="15361"/>
    <cellStyle name="Обычный 3 12 12 4 2 2 2 2" xfId="15362"/>
    <cellStyle name="Обычный 3 12 12 4 2 2 3" xfId="15363"/>
    <cellStyle name="Обычный 3 12 12 4 2 3" xfId="15364"/>
    <cellStyle name="Обычный 3 12 12 4 2 3 2" xfId="15365"/>
    <cellStyle name="Обычный 3 12 12 4 2 4" xfId="15366"/>
    <cellStyle name="Обычный 3 12 12 4 3" xfId="15367"/>
    <cellStyle name="Обычный 3 12 12 4 3 2" xfId="15368"/>
    <cellStyle name="Обычный 3 12 12 4 3 2 2" xfId="15369"/>
    <cellStyle name="Обычный 3 12 12 4 3 3" xfId="15370"/>
    <cellStyle name="Обычный 3 12 12 4 4" xfId="15371"/>
    <cellStyle name="Обычный 3 12 12 4 4 2" xfId="15372"/>
    <cellStyle name="Обычный 3 12 12 4 5" xfId="15373"/>
    <cellStyle name="Обычный 3 12 12 5" xfId="15374"/>
    <cellStyle name="Обычный 3 12 12 5 2" xfId="15375"/>
    <cellStyle name="Обычный 3 12 12 5 2 2" xfId="15376"/>
    <cellStyle name="Обычный 3 12 12 5 2 2 2" xfId="15377"/>
    <cellStyle name="Обычный 3 12 12 5 2 3" xfId="15378"/>
    <cellStyle name="Обычный 3 12 12 5 3" xfId="15379"/>
    <cellStyle name="Обычный 3 12 12 5 3 2" xfId="15380"/>
    <cellStyle name="Обычный 3 12 12 5 4" xfId="15381"/>
    <cellStyle name="Обычный 3 12 12 6" xfId="15382"/>
    <cellStyle name="Обычный 3 12 12 6 2" xfId="15383"/>
    <cellStyle name="Обычный 3 12 12 6 2 2" xfId="15384"/>
    <cellStyle name="Обычный 3 12 12 6 3" xfId="15385"/>
    <cellStyle name="Обычный 3 12 12 7" xfId="15386"/>
    <cellStyle name="Обычный 3 12 12 7 2" xfId="15387"/>
    <cellStyle name="Обычный 3 12 12 8" xfId="15388"/>
    <cellStyle name="Обычный 3 12 13" xfId="15389"/>
    <cellStyle name="Обычный 3 12 13 2" xfId="15390"/>
    <cellStyle name="Обычный 3 12 13 2 2" xfId="15391"/>
    <cellStyle name="Обычный 3 12 13 2 2 2" xfId="15392"/>
    <cellStyle name="Обычный 3 12 13 2 2 2 2" xfId="15393"/>
    <cellStyle name="Обычный 3 12 13 2 2 2 2 2" xfId="15394"/>
    <cellStyle name="Обычный 3 12 13 2 2 2 2 2 2" xfId="15395"/>
    <cellStyle name="Обычный 3 12 13 2 2 2 2 3" xfId="15396"/>
    <cellStyle name="Обычный 3 12 13 2 2 2 3" xfId="15397"/>
    <cellStyle name="Обычный 3 12 13 2 2 2 3 2" xfId="15398"/>
    <cellStyle name="Обычный 3 12 13 2 2 2 4" xfId="15399"/>
    <cellStyle name="Обычный 3 12 13 2 2 3" xfId="15400"/>
    <cellStyle name="Обычный 3 12 13 2 2 3 2" xfId="15401"/>
    <cellStyle name="Обычный 3 12 13 2 2 3 2 2" xfId="15402"/>
    <cellStyle name="Обычный 3 12 13 2 2 3 3" xfId="15403"/>
    <cellStyle name="Обычный 3 12 13 2 2 4" xfId="15404"/>
    <cellStyle name="Обычный 3 12 13 2 2 4 2" xfId="15405"/>
    <cellStyle name="Обычный 3 12 13 2 2 5" xfId="15406"/>
    <cellStyle name="Обычный 3 12 13 2 3" xfId="15407"/>
    <cellStyle name="Обычный 3 12 13 2 3 2" xfId="15408"/>
    <cellStyle name="Обычный 3 12 13 2 3 2 2" xfId="15409"/>
    <cellStyle name="Обычный 3 12 13 2 3 2 2 2" xfId="15410"/>
    <cellStyle name="Обычный 3 12 13 2 3 2 2 2 2" xfId="15411"/>
    <cellStyle name="Обычный 3 12 13 2 3 2 2 3" xfId="15412"/>
    <cellStyle name="Обычный 3 12 13 2 3 2 3" xfId="15413"/>
    <cellStyle name="Обычный 3 12 13 2 3 2 3 2" xfId="15414"/>
    <cellStyle name="Обычный 3 12 13 2 3 2 4" xfId="15415"/>
    <cellStyle name="Обычный 3 12 13 2 3 3" xfId="15416"/>
    <cellStyle name="Обычный 3 12 13 2 3 3 2" xfId="15417"/>
    <cellStyle name="Обычный 3 12 13 2 3 3 2 2" xfId="15418"/>
    <cellStyle name="Обычный 3 12 13 2 3 3 3" xfId="15419"/>
    <cellStyle name="Обычный 3 12 13 2 3 4" xfId="15420"/>
    <cellStyle name="Обычный 3 12 13 2 3 4 2" xfId="15421"/>
    <cellStyle name="Обычный 3 12 13 2 3 5" xfId="15422"/>
    <cellStyle name="Обычный 3 12 13 2 4" xfId="15423"/>
    <cellStyle name="Обычный 3 12 13 2 4 2" xfId="15424"/>
    <cellStyle name="Обычный 3 12 13 2 4 2 2" xfId="15425"/>
    <cellStyle name="Обычный 3 12 13 2 4 2 2 2" xfId="15426"/>
    <cellStyle name="Обычный 3 12 13 2 4 2 3" xfId="15427"/>
    <cellStyle name="Обычный 3 12 13 2 4 3" xfId="15428"/>
    <cellStyle name="Обычный 3 12 13 2 4 3 2" xfId="15429"/>
    <cellStyle name="Обычный 3 12 13 2 4 4" xfId="15430"/>
    <cellStyle name="Обычный 3 12 13 2 5" xfId="15431"/>
    <cellStyle name="Обычный 3 12 13 2 5 2" xfId="15432"/>
    <cellStyle name="Обычный 3 12 13 2 5 2 2" xfId="15433"/>
    <cellStyle name="Обычный 3 12 13 2 5 3" xfId="15434"/>
    <cellStyle name="Обычный 3 12 13 2 6" xfId="15435"/>
    <cellStyle name="Обычный 3 12 13 2 6 2" xfId="15436"/>
    <cellStyle name="Обычный 3 12 13 2 7" xfId="15437"/>
    <cellStyle name="Обычный 3 12 13 3" xfId="15438"/>
    <cellStyle name="Обычный 3 12 13 3 2" xfId="15439"/>
    <cellStyle name="Обычный 3 12 13 3 2 2" xfId="15440"/>
    <cellStyle name="Обычный 3 12 13 3 2 2 2" xfId="15441"/>
    <cellStyle name="Обычный 3 12 13 3 2 2 2 2" xfId="15442"/>
    <cellStyle name="Обычный 3 12 13 3 2 2 3" xfId="15443"/>
    <cellStyle name="Обычный 3 12 13 3 2 3" xfId="15444"/>
    <cellStyle name="Обычный 3 12 13 3 2 3 2" xfId="15445"/>
    <cellStyle name="Обычный 3 12 13 3 2 4" xfId="15446"/>
    <cellStyle name="Обычный 3 12 13 3 3" xfId="15447"/>
    <cellStyle name="Обычный 3 12 13 3 3 2" xfId="15448"/>
    <cellStyle name="Обычный 3 12 13 3 3 2 2" xfId="15449"/>
    <cellStyle name="Обычный 3 12 13 3 3 3" xfId="15450"/>
    <cellStyle name="Обычный 3 12 13 3 4" xfId="15451"/>
    <cellStyle name="Обычный 3 12 13 3 4 2" xfId="15452"/>
    <cellStyle name="Обычный 3 12 13 3 5" xfId="15453"/>
    <cellStyle name="Обычный 3 12 13 4" xfId="15454"/>
    <cellStyle name="Обычный 3 12 13 4 2" xfId="15455"/>
    <cellStyle name="Обычный 3 12 13 4 2 2" xfId="15456"/>
    <cellStyle name="Обычный 3 12 13 4 2 2 2" xfId="15457"/>
    <cellStyle name="Обычный 3 12 13 4 2 2 2 2" xfId="15458"/>
    <cellStyle name="Обычный 3 12 13 4 2 2 3" xfId="15459"/>
    <cellStyle name="Обычный 3 12 13 4 2 3" xfId="15460"/>
    <cellStyle name="Обычный 3 12 13 4 2 3 2" xfId="15461"/>
    <cellStyle name="Обычный 3 12 13 4 2 4" xfId="15462"/>
    <cellStyle name="Обычный 3 12 13 4 3" xfId="15463"/>
    <cellStyle name="Обычный 3 12 13 4 3 2" xfId="15464"/>
    <cellStyle name="Обычный 3 12 13 4 3 2 2" xfId="15465"/>
    <cellStyle name="Обычный 3 12 13 4 3 3" xfId="15466"/>
    <cellStyle name="Обычный 3 12 13 4 4" xfId="15467"/>
    <cellStyle name="Обычный 3 12 13 4 4 2" xfId="15468"/>
    <cellStyle name="Обычный 3 12 13 4 5" xfId="15469"/>
    <cellStyle name="Обычный 3 12 13 5" xfId="15470"/>
    <cellStyle name="Обычный 3 12 13 5 2" xfId="15471"/>
    <cellStyle name="Обычный 3 12 13 5 2 2" xfId="15472"/>
    <cellStyle name="Обычный 3 12 13 5 2 2 2" xfId="15473"/>
    <cellStyle name="Обычный 3 12 13 5 2 3" xfId="15474"/>
    <cellStyle name="Обычный 3 12 13 5 3" xfId="15475"/>
    <cellStyle name="Обычный 3 12 13 5 3 2" xfId="15476"/>
    <cellStyle name="Обычный 3 12 13 5 4" xfId="15477"/>
    <cellStyle name="Обычный 3 12 13 6" xfId="15478"/>
    <cellStyle name="Обычный 3 12 13 6 2" xfId="15479"/>
    <cellStyle name="Обычный 3 12 13 6 2 2" xfId="15480"/>
    <cellStyle name="Обычный 3 12 13 6 3" xfId="15481"/>
    <cellStyle name="Обычный 3 12 13 7" xfId="15482"/>
    <cellStyle name="Обычный 3 12 13 7 2" xfId="15483"/>
    <cellStyle name="Обычный 3 12 13 8" xfId="15484"/>
    <cellStyle name="Обычный 3 12 14" xfId="15485"/>
    <cellStyle name="Обычный 3 12 14 2" xfId="15486"/>
    <cellStyle name="Обычный 3 12 14 2 2" xfId="15487"/>
    <cellStyle name="Обычный 3 12 14 2 2 2" xfId="15488"/>
    <cellStyle name="Обычный 3 12 14 2 2 2 2" xfId="15489"/>
    <cellStyle name="Обычный 3 12 14 2 2 2 2 2" xfId="15490"/>
    <cellStyle name="Обычный 3 12 14 2 2 2 2 2 2" xfId="15491"/>
    <cellStyle name="Обычный 3 12 14 2 2 2 2 3" xfId="15492"/>
    <cellStyle name="Обычный 3 12 14 2 2 2 3" xfId="15493"/>
    <cellStyle name="Обычный 3 12 14 2 2 2 3 2" xfId="15494"/>
    <cellStyle name="Обычный 3 12 14 2 2 2 4" xfId="15495"/>
    <cellStyle name="Обычный 3 12 14 2 2 3" xfId="15496"/>
    <cellStyle name="Обычный 3 12 14 2 2 3 2" xfId="15497"/>
    <cellStyle name="Обычный 3 12 14 2 2 3 2 2" xfId="15498"/>
    <cellStyle name="Обычный 3 12 14 2 2 3 3" xfId="15499"/>
    <cellStyle name="Обычный 3 12 14 2 2 4" xfId="15500"/>
    <cellStyle name="Обычный 3 12 14 2 2 4 2" xfId="15501"/>
    <cellStyle name="Обычный 3 12 14 2 2 5" xfId="15502"/>
    <cellStyle name="Обычный 3 12 14 2 3" xfId="15503"/>
    <cellStyle name="Обычный 3 12 14 2 3 2" xfId="15504"/>
    <cellStyle name="Обычный 3 12 14 2 3 2 2" xfId="15505"/>
    <cellStyle name="Обычный 3 12 14 2 3 2 2 2" xfId="15506"/>
    <cellStyle name="Обычный 3 12 14 2 3 2 2 2 2" xfId="15507"/>
    <cellStyle name="Обычный 3 12 14 2 3 2 2 3" xfId="15508"/>
    <cellStyle name="Обычный 3 12 14 2 3 2 3" xfId="15509"/>
    <cellStyle name="Обычный 3 12 14 2 3 2 3 2" xfId="15510"/>
    <cellStyle name="Обычный 3 12 14 2 3 2 4" xfId="15511"/>
    <cellStyle name="Обычный 3 12 14 2 3 3" xfId="15512"/>
    <cellStyle name="Обычный 3 12 14 2 3 3 2" xfId="15513"/>
    <cellStyle name="Обычный 3 12 14 2 3 3 2 2" xfId="15514"/>
    <cellStyle name="Обычный 3 12 14 2 3 3 3" xfId="15515"/>
    <cellStyle name="Обычный 3 12 14 2 3 4" xfId="15516"/>
    <cellStyle name="Обычный 3 12 14 2 3 4 2" xfId="15517"/>
    <cellStyle name="Обычный 3 12 14 2 3 5" xfId="15518"/>
    <cellStyle name="Обычный 3 12 14 2 4" xfId="15519"/>
    <cellStyle name="Обычный 3 12 14 2 4 2" xfId="15520"/>
    <cellStyle name="Обычный 3 12 14 2 4 2 2" xfId="15521"/>
    <cellStyle name="Обычный 3 12 14 2 4 2 2 2" xfId="15522"/>
    <cellStyle name="Обычный 3 12 14 2 4 2 3" xfId="15523"/>
    <cellStyle name="Обычный 3 12 14 2 4 3" xfId="15524"/>
    <cellStyle name="Обычный 3 12 14 2 4 3 2" xfId="15525"/>
    <cellStyle name="Обычный 3 12 14 2 4 4" xfId="15526"/>
    <cellStyle name="Обычный 3 12 14 2 5" xfId="15527"/>
    <cellStyle name="Обычный 3 12 14 2 5 2" xfId="15528"/>
    <cellStyle name="Обычный 3 12 14 2 5 2 2" xfId="15529"/>
    <cellStyle name="Обычный 3 12 14 2 5 3" xfId="15530"/>
    <cellStyle name="Обычный 3 12 14 2 6" xfId="15531"/>
    <cellStyle name="Обычный 3 12 14 2 6 2" xfId="15532"/>
    <cellStyle name="Обычный 3 12 14 2 7" xfId="15533"/>
    <cellStyle name="Обычный 3 12 14 3" xfId="15534"/>
    <cellStyle name="Обычный 3 12 14 3 2" xfId="15535"/>
    <cellStyle name="Обычный 3 12 14 3 2 2" xfId="15536"/>
    <cellStyle name="Обычный 3 12 14 3 2 2 2" xfId="15537"/>
    <cellStyle name="Обычный 3 12 14 3 2 2 2 2" xfId="15538"/>
    <cellStyle name="Обычный 3 12 14 3 2 2 3" xfId="15539"/>
    <cellStyle name="Обычный 3 12 14 3 2 3" xfId="15540"/>
    <cellStyle name="Обычный 3 12 14 3 2 3 2" xfId="15541"/>
    <cellStyle name="Обычный 3 12 14 3 2 4" xfId="15542"/>
    <cellStyle name="Обычный 3 12 14 3 3" xfId="15543"/>
    <cellStyle name="Обычный 3 12 14 3 3 2" xfId="15544"/>
    <cellStyle name="Обычный 3 12 14 3 3 2 2" xfId="15545"/>
    <cellStyle name="Обычный 3 12 14 3 3 3" xfId="15546"/>
    <cellStyle name="Обычный 3 12 14 3 4" xfId="15547"/>
    <cellStyle name="Обычный 3 12 14 3 4 2" xfId="15548"/>
    <cellStyle name="Обычный 3 12 14 3 5" xfId="15549"/>
    <cellStyle name="Обычный 3 12 14 4" xfId="15550"/>
    <cellStyle name="Обычный 3 12 14 4 2" xfId="15551"/>
    <cellStyle name="Обычный 3 12 14 4 2 2" xfId="15552"/>
    <cellStyle name="Обычный 3 12 14 4 2 2 2" xfId="15553"/>
    <cellStyle name="Обычный 3 12 14 4 2 2 2 2" xfId="15554"/>
    <cellStyle name="Обычный 3 12 14 4 2 2 3" xfId="15555"/>
    <cellStyle name="Обычный 3 12 14 4 2 3" xfId="15556"/>
    <cellStyle name="Обычный 3 12 14 4 2 3 2" xfId="15557"/>
    <cellStyle name="Обычный 3 12 14 4 2 4" xfId="15558"/>
    <cellStyle name="Обычный 3 12 14 4 3" xfId="15559"/>
    <cellStyle name="Обычный 3 12 14 4 3 2" xfId="15560"/>
    <cellStyle name="Обычный 3 12 14 4 3 2 2" xfId="15561"/>
    <cellStyle name="Обычный 3 12 14 4 3 3" xfId="15562"/>
    <cellStyle name="Обычный 3 12 14 4 4" xfId="15563"/>
    <cellStyle name="Обычный 3 12 14 4 4 2" xfId="15564"/>
    <cellStyle name="Обычный 3 12 14 4 5" xfId="15565"/>
    <cellStyle name="Обычный 3 12 14 5" xfId="15566"/>
    <cellStyle name="Обычный 3 12 14 5 2" xfId="15567"/>
    <cellStyle name="Обычный 3 12 14 5 2 2" xfId="15568"/>
    <cellStyle name="Обычный 3 12 14 5 2 2 2" xfId="15569"/>
    <cellStyle name="Обычный 3 12 14 5 2 3" xfId="15570"/>
    <cellStyle name="Обычный 3 12 14 5 3" xfId="15571"/>
    <cellStyle name="Обычный 3 12 14 5 3 2" xfId="15572"/>
    <cellStyle name="Обычный 3 12 14 5 4" xfId="15573"/>
    <cellStyle name="Обычный 3 12 14 6" xfId="15574"/>
    <cellStyle name="Обычный 3 12 14 6 2" xfId="15575"/>
    <cellStyle name="Обычный 3 12 14 6 2 2" xfId="15576"/>
    <cellStyle name="Обычный 3 12 14 6 3" xfId="15577"/>
    <cellStyle name="Обычный 3 12 14 7" xfId="15578"/>
    <cellStyle name="Обычный 3 12 14 7 2" xfId="15579"/>
    <cellStyle name="Обычный 3 12 14 8" xfId="15580"/>
    <cellStyle name="Обычный 3 12 15" xfId="15581"/>
    <cellStyle name="Обычный 3 12 15 2" xfId="15582"/>
    <cellStyle name="Обычный 3 12 15 2 2" xfId="15583"/>
    <cellStyle name="Обычный 3 12 15 2 2 2" xfId="15584"/>
    <cellStyle name="Обычный 3 12 15 2 2 2 2" xfId="15585"/>
    <cellStyle name="Обычный 3 12 15 2 2 2 2 2" xfId="15586"/>
    <cellStyle name="Обычный 3 12 15 2 2 2 2 2 2" xfId="15587"/>
    <cellStyle name="Обычный 3 12 15 2 2 2 2 3" xfId="15588"/>
    <cellStyle name="Обычный 3 12 15 2 2 2 3" xfId="15589"/>
    <cellStyle name="Обычный 3 12 15 2 2 2 3 2" xfId="15590"/>
    <cellStyle name="Обычный 3 12 15 2 2 2 4" xfId="15591"/>
    <cellStyle name="Обычный 3 12 15 2 2 3" xfId="15592"/>
    <cellStyle name="Обычный 3 12 15 2 2 3 2" xfId="15593"/>
    <cellStyle name="Обычный 3 12 15 2 2 3 2 2" xfId="15594"/>
    <cellStyle name="Обычный 3 12 15 2 2 3 3" xfId="15595"/>
    <cellStyle name="Обычный 3 12 15 2 2 4" xfId="15596"/>
    <cellStyle name="Обычный 3 12 15 2 2 4 2" xfId="15597"/>
    <cellStyle name="Обычный 3 12 15 2 2 5" xfId="15598"/>
    <cellStyle name="Обычный 3 12 15 2 3" xfId="15599"/>
    <cellStyle name="Обычный 3 12 15 2 3 2" xfId="15600"/>
    <cellStyle name="Обычный 3 12 15 2 3 2 2" xfId="15601"/>
    <cellStyle name="Обычный 3 12 15 2 3 2 2 2" xfId="15602"/>
    <cellStyle name="Обычный 3 12 15 2 3 2 2 2 2" xfId="15603"/>
    <cellStyle name="Обычный 3 12 15 2 3 2 2 3" xfId="15604"/>
    <cellStyle name="Обычный 3 12 15 2 3 2 3" xfId="15605"/>
    <cellStyle name="Обычный 3 12 15 2 3 2 3 2" xfId="15606"/>
    <cellStyle name="Обычный 3 12 15 2 3 2 4" xfId="15607"/>
    <cellStyle name="Обычный 3 12 15 2 3 3" xfId="15608"/>
    <cellStyle name="Обычный 3 12 15 2 3 3 2" xfId="15609"/>
    <cellStyle name="Обычный 3 12 15 2 3 3 2 2" xfId="15610"/>
    <cellStyle name="Обычный 3 12 15 2 3 3 3" xfId="15611"/>
    <cellStyle name="Обычный 3 12 15 2 3 4" xfId="15612"/>
    <cellStyle name="Обычный 3 12 15 2 3 4 2" xfId="15613"/>
    <cellStyle name="Обычный 3 12 15 2 3 5" xfId="15614"/>
    <cellStyle name="Обычный 3 12 15 2 4" xfId="15615"/>
    <cellStyle name="Обычный 3 12 15 2 4 2" xfId="15616"/>
    <cellStyle name="Обычный 3 12 15 2 4 2 2" xfId="15617"/>
    <cellStyle name="Обычный 3 12 15 2 4 2 2 2" xfId="15618"/>
    <cellStyle name="Обычный 3 12 15 2 4 2 3" xfId="15619"/>
    <cellStyle name="Обычный 3 12 15 2 4 3" xfId="15620"/>
    <cellStyle name="Обычный 3 12 15 2 4 3 2" xfId="15621"/>
    <cellStyle name="Обычный 3 12 15 2 4 4" xfId="15622"/>
    <cellStyle name="Обычный 3 12 15 2 5" xfId="15623"/>
    <cellStyle name="Обычный 3 12 15 2 5 2" xfId="15624"/>
    <cellStyle name="Обычный 3 12 15 2 5 2 2" xfId="15625"/>
    <cellStyle name="Обычный 3 12 15 2 5 3" xfId="15626"/>
    <cellStyle name="Обычный 3 12 15 2 6" xfId="15627"/>
    <cellStyle name="Обычный 3 12 15 2 6 2" xfId="15628"/>
    <cellStyle name="Обычный 3 12 15 2 7" xfId="15629"/>
    <cellStyle name="Обычный 3 12 15 3" xfId="15630"/>
    <cellStyle name="Обычный 3 12 15 3 2" xfId="15631"/>
    <cellStyle name="Обычный 3 12 15 3 2 2" xfId="15632"/>
    <cellStyle name="Обычный 3 12 15 3 2 2 2" xfId="15633"/>
    <cellStyle name="Обычный 3 12 15 3 2 2 2 2" xfId="15634"/>
    <cellStyle name="Обычный 3 12 15 3 2 2 3" xfId="15635"/>
    <cellStyle name="Обычный 3 12 15 3 2 3" xfId="15636"/>
    <cellStyle name="Обычный 3 12 15 3 2 3 2" xfId="15637"/>
    <cellStyle name="Обычный 3 12 15 3 2 4" xfId="15638"/>
    <cellStyle name="Обычный 3 12 15 3 3" xfId="15639"/>
    <cellStyle name="Обычный 3 12 15 3 3 2" xfId="15640"/>
    <cellStyle name="Обычный 3 12 15 3 3 2 2" xfId="15641"/>
    <cellStyle name="Обычный 3 12 15 3 3 3" xfId="15642"/>
    <cellStyle name="Обычный 3 12 15 3 4" xfId="15643"/>
    <cellStyle name="Обычный 3 12 15 3 4 2" xfId="15644"/>
    <cellStyle name="Обычный 3 12 15 3 5" xfId="15645"/>
    <cellStyle name="Обычный 3 12 15 4" xfId="15646"/>
    <cellStyle name="Обычный 3 12 15 4 2" xfId="15647"/>
    <cellStyle name="Обычный 3 12 15 4 2 2" xfId="15648"/>
    <cellStyle name="Обычный 3 12 15 4 2 2 2" xfId="15649"/>
    <cellStyle name="Обычный 3 12 15 4 2 2 2 2" xfId="15650"/>
    <cellStyle name="Обычный 3 12 15 4 2 2 3" xfId="15651"/>
    <cellStyle name="Обычный 3 12 15 4 2 3" xfId="15652"/>
    <cellStyle name="Обычный 3 12 15 4 2 3 2" xfId="15653"/>
    <cellStyle name="Обычный 3 12 15 4 2 4" xfId="15654"/>
    <cellStyle name="Обычный 3 12 15 4 3" xfId="15655"/>
    <cellStyle name="Обычный 3 12 15 4 3 2" xfId="15656"/>
    <cellStyle name="Обычный 3 12 15 4 3 2 2" xfId="15657"/>
    <cellStyle name="Обычный 3 12 15 4 3 3" xfId="15658"/>
    <cellStyle name="Обычный 3 12 15 4 4" xfId="15659"/>
    <cellStyle name="Обычный 3 12 15 4 4 2" xfId="15660"/>
    <cellStyle name="Обычный 3 12 15 4 5" xfId="15661"/>
    <cellStyle name="Обычный 3 12 15 5" xfId="15662"/>
    <cellStyle name="Обычный 3 12 15 5 2" xfId="15663"/>
    <cellStyle name="Обычный 3 12 15 5 2 2" xfId="15664"/>
    <cellStyle name="Обычный 3 12 15 5 2 2 2" xfId="15665"/>
    <cellStyle name="Обычный 3 12 15 5 2 3" xfId="15666"/>
    <cellStyle name="Обычный 3 12 15 5 3" xfId="15667"/>
    <cellStyle name="Обычный 3 12 15 5 3 2" xfId="15668"/>
    <cellStyle name="Обычный 3 12 15 5 4" xfId="15669"/>
    <cellStyle name="Обычный 3 12 15 6" xfId="15670"/>
    <cellStyle name="Обычный 3 12 15 6 2" xfId="15671"/>
    <cellStyle name="Обычный 3 12 15 6 2 2" xfId="15672"/>
    <cellStyle name="Обычный 3 12 15 6 3" xfId="15673"/>
    <cellStyle name="Обычный 3 12 15 7" xfId="15674"/>
    <cellStyle name="Обычный 3 12 15 7 2" xfId="15675"/>
    <cellStyle name="Обычный 3 12 15 8" xfId="15676"/>
    <cellStyle name="Обычный 3 12 16" xfId="15677"/>
    <cellStyle name="Обычный 3 12 16 2" xfId="15678"/>
    <cellStyle name="Обычный 3 12 16 2 2" xfId="15679"/>
    <cellStyle name="Обычный 3 12 16 2 2 2" xfId="15680"/>
    <cellStyle name="Обычный 3 12 16 2 2 2 2" xfId="15681"/>
    <cellStyle name="Обычный 3 12 16 2 2 2 2 2" xfId="15682"/>
    <cellStyle name="Обычный 3 12 16 2 2 2 2 2 2" xfId="15683"/>
    <cellStyle name="Обычный 3 12 16 2 2 2 2 3" xfId="15684"/>
    <cellStyle name="Обычный 3 12 16 2 2 2 3" xfId="15685"/>
    <cellStyle name="Обычный 3 12 16 2 2 2 3 2" xfId="15686"/>
    <cellStyle name="Обычный 3 12 16 2 2 2 4" xfId="15687"/>
    <cellStyle name="Обычный 3 12 16 2 2 3" xfId="15688"/>
    <cellStyle name="Обычный 3 12 16 2 2 3 2" xfId="15689"/>
    <cellStyle name="Обычный 3 12 16 2 2 3 2 2" xfId="15690"/>
    <cellStyle name="Обычный 3 12 16 2 2 3 3" xfId="15691"/>
    <cellStyle name="Обычный 3 12 16 2 2 4" xfId="15692"/>
    <cellStyle name="Обычный 3 12 16 2 2 4 2" xfId="15693"/>
    <cellStyle name="Обычный 3 12 16 2 2 5" xfId="15694"/>
    <cellStyle name="Обычный 3 12 16 2 3" xfId="15695"/>
    <cellStyle name="Обычный 3 12 16 2 3 2" xfId="15696"/>
    <cellStyle name="Обычный 3 12 16 2 3 2 2" xfId="15697"/>
    <cellStyle name="Обычный 3 12 16 2 3 2 2 2" xfId="15698"/>
    <cellStyle name="Обычный 3 12 16 2 3 2 2 2 2" xfId="15699"/>
    <cellStyle name="Обычный 3 12 16 2 3 2 2 3" xfId="15700"/>
    <cellStyle name="Обычный 3 12 16 2 3 2 3" xfId="15701"/>
    <cellStyle name="Обычный 3 12 16 2 3 2 3 2" xfId="15702"/>
    <cellStyle name="Обычный 3 12 16 2 3 2 4" xfId="15703"/>
    <cellStyle name="Обычный 3 12 16 2 3 3" xfId="15704"/>
    <cellStyle name="Обычный 3 12 16 2 3 3 2" xfId="15705"/>
    <cellStyle name="Обычный 3 12 16 2 3 3 2 2" xfId="15706"/>
    <cellStyle name="Обычный 3 12 16 2 3 3 3" xfId="15707"/>
    <cellStyle name="Обычный 3 12 16 2 3 4" xfId="15708"/>
    <cellStyle name="Обычный 3 12 16 2 3 4 2" xfId="15709"/>
    <cellStyle name="Обычный 3 12 16 2 3 5" xfId="15710"/>
    <cellStyle name="Обычный 3 12 16 2 4" xfId="15711"/>
    <cellStyle name="Обычный 3 12 16 2 4 2" xfId="15712"/>
    <cellStyle name="Обычный 3 12 16 2 4 2 2" xfId="15713"/>
    <cellStyle name="Обычный 3 12 16 2 4 2 2 2" xfId="15714"/>
    <cellStyle name="Обычный 3 12 16 2 4 2 3" xfId="15715"/>
    <cellStyle name="Обычный 3 12 16 2 4 3" xfId="15716"/>
    <cellStyle name="Обычный 3 12 16 2 4 3 2" xfId="15717"/>
    <cellStyle name="Обычный 3 12 16 2 4 4" xfId="15718"/>
    <cellStyle name="Обычный 3 12 16 2 5" xfId="15719"/>
    <cellStyle name="Обычный 3 12 16 2 5 2" xfId="15720"/>
    <cellStyle name="Обычный 3 12 16 2 5 2 2" xfId="15721"/>
    <cellStyle name="Обычный 3 12 16 2 5 3" xfId="15722"/>
    <cellStyle name="Обычный 3 12 16 2 6" xfId="15723"/>
    <cellStyle name="Обычный 3 12 16 2 6 2" xfId="15724"/>
    <cellStyle name="Обычный 3 12 16 2 7" xfId="15725"/>
    <cellStyle name="Обычный 3 12 16 3" xfId="15726"/>
    <cellStyle name="Обычный 3 12 16 3 2" xfId="15727"/>
    <cellStyle name="Обычный 3 12 16 3 2 2" xfId="15728"/>
    <cellStyle name="Обычный 3 12 16 3 2 2 2" xfId="15729"/>
    <cellStyle name="Обычный 3 12 16 3 2 2 2 2" xfId="15730"/>
    <cellStyle name="Обычный 3 12 16 3 2 2 3" xfId="15731"/>
    <cellStyle name="Обычный 3 12 16 3 2 3" xfId="15732"/>
    <cellStyle name="Обычный 3 12 16 3 2 3 2" xfId="15733"/>
    <cellStyle name="Обычный 3 12 16 3 2 4" xfId="15734"/>
    <cellStyle name="Обычный 3 12 16 3 3" xfId="15735"/>
    <cellStyle name="Обычный 3 12 16 3 3 2" xfId="15736"/>
    <cellStyle name="Обычный 3 12 16 3 3 2 2" xfId="15737"/>
    <cellStyle name="Обычный 3 12 16 3 3 3" xfId="15738"/>
    <cellStyle name="Обычный 3 12 16 3 4" xfId="15739"/>
    <cellStyle name="Обычный 3 12 16 3 4 2" xfId="15740"/>
    <cellStyle name="Обычный 3 12 16 3 5" xfId="15741"/>
    <cellStyle name="Обычный 3 12 16 4" xfId="15742"/>
    <cellStyle name="Обычный 3 12 16 4 2" xfId="15743"/>
    <cellStyle name="Обычный 3 12 16 4 2 2" xfId="15744"/>
    <cellStyle name="Обычный 3 12 16 4 2 2 2" xfId="15745"/>
    <cellStyle name="Обычный 3 12 16 4 2 2 2 2" xfId="15746"/>
    <cellStyle name="Обычный 3 12 16 4 2 2 3" xfId="15747"/>
    <cellStyle name="Обычный 3 12 16 4 2 3" xfId="15748"/>
    <cellStyle name="Обычный 3 12 16 4 2 3 2" xfId="15749"/>
    <cellStyle name="Обычный 3 12 16 4 2 4" xfId="15750"/>
    <cellStyle name="Обычный 3 12 16 4 3" xfId="15751"/>
    <cellStyle name="Обычный 3 12 16 4 3 2" xfId="15752"/>
    <cellStyle name="Обычный 3 12 16 4 3 2 2" xfId="15753"/>
    <cellStyle name="Обычный 3 12 16 4 3 3" xfId="15754"/>
    <cellStyle name="Обычный 3 12 16 4 4" xfId="15755"/>
    <cellStyle name="Обычный 3 12 16 4 4 2" xfId="15756"/>
    <cellStyle name="Обычный 3 12 16 4 5" xfId="15757"/>
    <cellStyle name="Обычный 3 12 16 5" xfId="15758"/>
    <cellStyle name="Обычный 3 12 16 5 2" xfId="15759"/>
    <cellStyle name="Обычный 3 12 16 5 2 2" xfId="15760"/>
    <cellStyle name="Обычный 3 12 16 5 2 2 2" xfId="15761"/>
    <cellStyle name="Обычный 3 12 16 5 2 3" xfId="15762"/>
    <cellStyle name="Обычный 3 12 16 5 3" xfId="15763"/>
    <cellStyle name="Обычный 3 12 16 5 3 2" xfId="15764"/>
    <cellStyle name="Обычный 3 12 16 5 4" xfId="15765"/>
    <cellStyle name="Обычный 3 12 16 6" xfId="15766"/>
    <cellStyle name="Обычный 3 12 16 6 2" xfId="15767"/>
    <cellStyle name="Обычный 3 12 16 6 2 2" xfId="15768"/>
    <cellStyle name="Обычный 3 12 16 6 3" xfId="15769"/>
    <cellStyle name="Обычный 3 12 16 7" xfId="15770"/>
    <cellStyle name="Обычный 3 12 16 7 2" xfId="15771"/>
    <cellStyle name="Обычный 3 12 16 8" xfId="15772"/>
    <cellStyle name="Обычный 3 12 17" xfId="15773"/>
    <cellStyle name="Обычный 3 12 17 2" xfId="15774"/>
    <cellStyle name="Обычный 3 12 17 2 2" xfId="15775"/>
    <cellStyle name="Обычный 3 12 17 2 2 2" xfId="15776"/>
    <cellStyle name="Обычный 3 12 17 2 2 2 2" xfId="15777"/>
    <cellStyle name="Обычный 3 12 17 2 2 2 2 2" xfId="15778"/>
    <cellStyle name="Обычный 3 12 17 2 2 2 2 2 2" xfId="15779"/>
    <cellStyle name="Обычный 3 12 17 2 2 2 2 3" xfId="15780"/>
    <cellStyle name="Обычный 3 12 17 2 2 2 3" xfId="15781"/>
    <cellStyle name="Обычный 3 12 17 2 2 2 3 2" xfId="15782"/>
    <cellStyle name="Обычный 3 12 17 2 2 2 4" xfId="15783"/>
    <cellStyle name="Обычный 3 12 17 2 2 3" xfId="15784"/>
    <cellStyle name="Обычный 3 12 17 2 2 3 2" xfId="15785"/>
    <cellStyle name="Обычный 3 12 17 2 2 3 2 2" xfId="15786"/>
    <cellStyle name="Обычный 3 12 17 2 2 3 3" xfId="15787"/>
    <cellStyle name="Обычный 3 12 17 2 2 4" xfId="15788"/>
    <cellStyle name="Обычный 3 12 17 2 2 4 2" xfId="15789"/>
    <cellStyle name="Обычный 3 12 17 2 2 5" xfId="15790"/>
    <cellStyle name="Обычный 3 12 17 2 3" xfId="15791"/>
    <cellStyle name="Обычный 3 12 17 2 3 2" xfId="15792"/>
    <cellStyle name="Обычный 3 12 17 2 3 2 2" xfId="15793"/>
    <cellStyle name="Обычный 3 12 17 2 3 2 2 2" xfId="15794"/>
    <cellStyle name="Обычный 3 12 17 2 3 2 2 2 2" xfId="15795"/>
    <cellStyle name="Обычный 3 12 17 2 3 2 2 3" xfId="15796"/>
    <cellStyle name="Обычный 3 12 17 2 3 2 3" xfId="15797"/>
    <cellStyle name="Обычный 3 12 17 2 3 2 3 2" xfId="15798"/>
    <cellStyle name="Обычный 3 12 17 2 3 2 4" xfId="15799"/>
    <cellStyle name="Обычный 3 12 17 2 3 3" xfId="15800"/>
    <cellStyle name="Обычный 3 12 17 2 3 3 2" xfId="15801"/>
    <cellStyle name="Обычный 3 12 17 2 3 3 2 2" xfId="15802"/>
    <cellStyle name="Обычный 3 12 17 2 3 3 3" xfId="15803"/>
    <cellStyle name="Обычный 3 12 17 2 3 4" xfId="15804"/>
    <cellStyle name="Обычный 3 12 17 2 3 4 2" xfId="15805"/>
    <cellStyle name="Обычный 3 12 17 2 3 5" xfId="15806"/>
    <cellStyle name="Обычный 3 12 17 2 4" xfId="15807"/>
    <cellStyle name="Обычный 3 12 17 2 4 2" xfId="15808"/>
    <cellStyle name="Обычный 3 12 17 2 4 2 2" xfId="15809"/>
    <cellStyle name="Обычный 3 12 17 2 4 2 2 2" xfId="15810"/>
    <cellStyle name="Обычный 3 12 17 2 4 2 3" xfId="15811"/>
    <cellStyle name="Обычный 3 12 17 2 4 3" xfId="15812"/>
    <cellStyle name="Обычный 3 12 17 2 4 3 2" xfId="15813"/>
    <cellStyle name="Обычный 3 12 17 2 4 4" xfId="15814"/>
    <cellStyle name="Обычный 3 12 17 2 5" xfId="15815"/>
    <cellStyle name="Обычный 3 12 17 2 5 2" xfId="15816"/>
    <cellStyle name="Обычный 3 12 17 2 5 2 2" xfId="15817"/>
    <cellStyle name="Обычный 3 12 17 2 5 3" xfId="15818"/>
    <cellStyle name="Обычный 3 12 17 2 6" xfId="15819"/>
    <cellStyle name="Обычный 3 12 17 2 6 2" xfId="15820"/>
    <cellStyle name="Обычный 3 12 17 2 7" xfId="15821"/>
    <cellStyle name="Обычный 3 12 17 3" xfId="15822"/>
    <cellStyle name="Обычный 3 12 17 3 2" xfId="15823"/>
    <cellStyle name="Обычный 3 12 17 3 2 2" xfId="15824"/>
    <cellStyle name="Обычный 3 12 17 3 2 2 2" xfId="15825"/>
    <cellStyle name="Обычный 3 12 17 3 2 2 2 2" xfId="15826"/>
    <cellStyle name="Обычный 3 12 17 3 2 2 3" xfId="15827"/>
    <cellStyle name="Обычный 3 12 17 3 2 3" xfId="15828"/>
    <cellStyle name="Обычный 3 12 17 3 2 3 2" xfId="15829"/>
    <cellStyle name="Обычный 3 12 17 3 2 4" xfId="15830"/>
    <cellStyle name="Обычный 3 12 17 3 3" xfId="15831"/>
    <cellStyle name="Обычный 3 12 17 3 3 2" xfId="15832"/>
    <cellStyle name="Обычный 3 12 17 3 3 2 2" xfId="15833"/>
    <cellStyle name="Обычный 3 12 17 3 3 3" xfId="15834"/>
    <cellStyle name="Обычный 3 12 17 3 4" xfId="15835"/>
    <cellStyle name="Обычный 3 12 17 3 4 2" xfId="15836"/>
    <cellStyle name="Обычный 3 12 17 3 5" xfId="15837"/>
    <cellStyle name="Обычный 3 12 17 4" xfId="15838"/>
    <cellStyle name="Обычный 3 12 17 4 2" xfId="15839"/>
    <cellStyle name="Обычный 3 12 17 4 2 2" xfId="15840"/>
    <cellStyle name="Обычный 3 12 17 4 2 2 2" xfId="15841"/>
    <cellStyle name="Обычный 3 12 17 4 2 2 2 2" xfId="15842"/>
    <cellStyle name="Обычный 3 12 17 4 2 2 3" xfId="15843"/>
    <cellStyle name="Обычный 3 12 17 4 2 3" xfId="15844"/>
    <cellStyle name="Обычный 3 12 17 4 2 3 2" xfId="15845"/>
    <cellStyle name="Обычный 3 12 17 4 2 4" xfId="15846"/>
    <cellStyle name="Обычный 3 12 17 4 3" xfId="15847"/>
    <cellStyle name="Обычный 3 12 17 4 3 2" xfId="15848"/>
    <cellStyle name="Обычный 3 12 17 4 3 2 2" xfId="15849"/>
    <cellStyle name="Обычный 3 12 17 4 3 3" xfId="15850"/>
    <cellStyle name="Обычный 3 12 17 4 4" xfId="15851"/>
    <cellStyle name="Обычный 3 12 17 4 4 2" xfId="15852"/>
    <cellStyle name="Обычный 3 12 17 4 5" xfId="15853"/>
    <cellStyle name="Обычный 3 12 17 5" xfId="15854"/>
    <cellStyle name="Обычный 3 12 17 5 2" xfId="15855"/>
    <cellStyle name="Обычный 3 12 17 5 2 2" xfId="15856"/>
    <cellStyle name="Обычный 3 12 17 5 2 2 2" xfId="15857"/>
    <cellStyle name="Обычный 3 12 17 5 2 3" xfId="15858"/>
    <cellStyle name="Обычный 3 12 17 5 3" xfId="15859"/>
    <cellStyle name="Обычный 3 12 17 5 3 2" xfId="15860"/>
    <cellStyle name="Обычный 3 12 17 5 4" xfId="15861"/>
    <cellStyle name="Обычный 3 12 17 6" xfId="15862"/>
    <cellStyle name="Обычный 3 12 17 6 2" xfId="15863"/>
    <cellStyle name="Обычный 3 12 17 6 2 2" xfId="15864"/>
    <cellStyle name="Обычный 3 12 17 6 3" xfId="15865"/>
    <cellStyle name="Обычный 3 12 17 7" xfId="15866"/>
    <cellStyle name="Обычный 3 12 17 7 2" xfId="15867"/>
    <cellStyle name="Обычный 3 12 17 8" xfId="15868"/>
    <cellStyle name="Обычный 3 12 18" xfId="15869"/>
    <cellStyle name="Обычный 3 12 18 2" xfId="15870"/>
    <cellStyle name="Обычный 3 12 18 2 2" xfId="15871"/>
    <cellStyle name="Обычный 3 12 18 2 2 2" xfId="15872"/>
    <cellStyle name="Обычный 3 12 18 2 2 2 2" xfId="15873"/>
    <cellStyle name="Обычный 3 12 18 2 2 2 2 2" xfId="15874"/>
    <cellStyle name="Обычный 3 12 18 2 2 2 2 2 2" xfId="15875"/>
    <cellStyle name="Обычный 3 12 18 2 2 2 2 3" xfId="15876"/>
    <cellStyle name="Обычный 3 12 18 2 2 2 3" xfId="15877"/>
    <cellStyle name="Обычный 3 12 18 2 2 2 3 2" xfId="15878"/>
    <cellStyle name="Обычный 3 12 18 2 2 2 4" xfId="15879"/>
    <cellStyle name="Обычный 3 12 18 2 2 3" xfId="15880"/>
    <cellStyle name="Обычный 3 12 18 2 2 3 2" xfId="15881"/>
    <cellStyle name="Обычный 3 12 18 2 2 3 2 2" xfId="15882"/>
    <cellStyle name="Обычный 3 12 18 2 2 3 3" xfId="15883"/>
    <cellStyle name="Обычный 3 12 18 2 2 4" xfId="15884"/>
    <cellStyle name="Обычный 3 12 18 2 2 4 2" xfId="15885"/>
    <cellStyle name="Обычный 3 12 18 2 2 5" xfId="15886"/>
    <cellStyle name="Обычный 3 12 18 2 3" xfId="15887"/>
    <cellStyle name="Обычный 3 12 18 2 3 2" xfId="15888"/>
    <cellStyle name="Обычный 3 12 18 2 3 2 2" xfId="15889"/>
    <cellStyle name="Обычный 3 12 18 2 3 2 2 2" xfId="15890"/>
    <cellStyle name="Обычный 3 12 18 2 3 2 2 2 2" xfId="15891"/>
    <cellStyle name="Обычный 3 12 18 2 3 2 2 3" xfId="15892"/>
    <cellStyle name="Обычный 3 12 18 2 3 2 3" xfId="15893"/>
    <cellStyle name="Обычный 3 12 18 2 3 2 3 2" xfId="15894"/>
    <cellStyle name="Обычный 3 12 18 2 3 2 4" xfId="15895"/>
    <cellStyle name="Обычный 3 12 18 2 3 3" xfId="15896"/>
    <cellStyle name="Обычный 3 12 18 2 3 3 2" xfId="15897"/>
    <cellStyle name="Обычный 3 12 18 2 3 3 2 2" xfId="15898"/>
    <cellStyle name="Обычный 3 12 18 2 3 3 3" xfId="15899"/>
    <cellStyle name="Обычный 3 12 18 2 3 4" xfId="15900"/>
    <cellStyle name="Обычный 3 12 18 2 3 4 2" xfId="15901"/>
    <cellStyle name="Обычный 3 12 18 2 3 5" xfId="15902"/>
    <cellStyle name="Обычный 3 12 18 2 4" xfId="15903"/>
    <cellStyle name="Обычный 3 12 18 2 4 2" xfId="15904"/>
    <cellStyle name="Обычный 3 12 18 2 4 2 2" xfId="15905"/>
    <cellStyle name="Обычный 3 12 18 2 4 2 2 2" xfId="15906"/>
    <cellStyle name="Обычный 3 12 18 2 4 2 3" xfId="15907"/>
    <cellStyle name="Обычный 3 12 18 2 4 3" xfId="15908"/>
    <cellStyle name="Обычный 3 12 18 2 4 3 2" xfId="15909"/>
    <cellStyle name="Обычный 3 12 18 2 4 4" xfId="15910"/>
    <cellStyle name="Обычный 3 12 18 2 5" xfId="15911"/>
    <cellStyle name="Обычный 3 12 18 2 5 2" xfId="15912"/>
    <cellStyle name="Обычный 3 12 18 2 5 2 2" xfId="15913"/>
    <cellStyle name="Обычный 3 12 18 2 5 3" xfId="15914"/>
    <cellStyle name="Обычный 3 12 18 2 6" xfId="15915"/>
    <cellStyle name="Обычный 3 12 18 2 6 2" xfId="15916"/>
    <cellStyle name="Обычный 3 12 18 2 7" xfId="15917"/>
    <cellStyle name="Обычный 3 12 18 3" xfId="15918"/>
    <cellStyle name="Обычный 3 12 18 3 2" xfId="15919"/>
    <cellStyle name="Обычный 3 12 18 3 2 2" xfId="15920"/>
    <cellStyle name="Обычный 3 12 18 3 2 2 2" xfId="15921"/>
    <cellStyle name="Обычный 3 12 18 3 2 2 2 2" xfId="15922"/>
    <cellStyle name="Обычный 3 12 18 3 2 2 3" xfId="15923"/>
    <cellStyle name="Обычный 3 12 18 3 2 3" xfId="15924"/>
    <cellStyle name="Обычный 3 12 18 3 2 3 2" xfId="15925"/>
    <cellStyle name="Обычный 3 12 18 3 2 4" xfId="15926"/>
    <cellStyle name="Обычный 3 12 18 3 3" xfId="15927"/>
    <cellStyle name="Обычный 3 12 18 3 3 2" xfId="15928"/>
    <cellStyle name="Обычный 3 12 18 3 3 2 2" xfId="15929"/>
    <cellStyle name="Обычный 3 12 18 3 3 3" xfId="15930"/>
    <cellStyle name="Обычный 3 12 18 3 4" xfId="15931"/>
    <cellStyle name="Обычный 3 12 18 3 4 2" xfId="15932"/>
    <cellStyle name="Обычный 3 12 18 3 5" xfId="15933"/>
    <cellStyle name="Обычный 3 12 18 4" xfId="15934"/>
    <cellStyle name="Обычный 3 12 18 4 2" xfId="15935"/>
    <cellStyle name="Обычный 3 12 18 4 2 2" xfId="15936"/>
    <cellStyle name="Обычный 3 12 18 4 2 2 2" xfId="15937"/>
    <cellStyle name="Обычный 3 12 18 4 2 2 2 2" xfId="15938"/>
    <cellStyle name="Обычный 3 12 18 4 2 2 3" xfId="15939"/>
    <cellStyle name="Обычный 3 12 18 4 2 3" xfId="15940"/>
    <cellStyle name="Обычный 3 12 18 4 2 3 2" xfId="15941"/>
    <cellStyle name="Обычный 3 12 18 4 2 4" xfId="15942"/>
    <cellStyle name="Обычный 3 12 18 4 3" xfId="15943"/>
    <cellStyle name="Обычный 3 12 18 4 3 2" xfId="15944"/>
    <cellStyle name="Обычный 3 12 18 4 3 2 2" xfId="15945"/>
    <cellStyle name="Обычный 3 12 18 4 3 3" xfId="15946"/>
    <cellStyle name="Обычный 3 12 18 4 4" xfId="15947"/>
    <cellStyle name="Обычный 3 12 18 4 4 2" xfId="15948"/>
    <cellStyle name="Обычный 3 12 18 4 5" xfId="15949"/>
    <cellStyle name="Обычный 3 12 18 5" xfId="15950"/>
    <cellStyle name="Обычный 3 12 18 5 2" xfId="15951"/>
    <cellStyle name="Обычный 3 12 18 5 2 2" xfId="15952"/>
    <cellStyle name="Обычный 3 12 18 5 2 2 2" xfId="15953"/>
    <cellStyle name="Обычный 3 12 18 5 2 3" xfId="15954"/>
    <cellStyle name="Обычный 3 12 18 5 3" xfId="15955"/>
    <cellStyle name="Обычный 3 12 18 5 3 2" xfId="15956"/>
    <cellStyle name="Обычный 3 12 18 5 4" xfId="15957"/>
    <cellStyle name="Обычный 3 12 18 6" xfId="15958"/>
    <cellStyle name="Обычный 3 12 18 6 2" xfId="15959"/>
    <cellStyle name="Обычный 3 12 18 6 2 2" xfId="15960"/>
    <cellStyle name="Обычный 3 12 18 6 3" xfId="15961"/>
    <cellStyle name="Обычный 3 12 18 7" xfId="15962"/>
    <cellStyle name="Обычный 3 12 18 7 2" xfId="15963"/>
    <cellStyle name="Обычный 3 12 18 8" xfId="15964"/>
    <cellStyle name="Обычный 3 12 19" xfId="15965"/>
    <cellStyle name="Обычный 3 12 19 2" xfId="15966"/>
    <cellStyle name="Обычный 3 12 19 2 2" xfId="15967"/>
    <cellStyle name="Обычный 3 12 19 2 2 2" xfId="15968"/>
    <cellStyle name="Обычный 3 12 19 2 2 2 2" xfId="15969"/>
    <cellStyle name="Обычный 3 12 19 2 2 2 2 2" xfId="15970"/>
    <cellStyle name="Обычный 3 12 19 2 2 2 2 2 2" xfId="15971"/>
    <cellStyle name="Обычный 3 12 19 2 2 2 2 3" xfId="15972"/>
    <cellStyle name="Обычный 3 12 19 2 2 2 3" xfId="15973"/>
    <cellStyle name="Обычный 3 12 19 2 2 2 3 2" xfId="15974"/>
    <cellStyle name="Обычный 3 12 19 2 2 2 4" xfId="15975"/>
    <cellStyle name="Обычный 3 12 19 2 2 3" xfId="15976"/>
    <cellStyle name="Обычный 3 12 19 2 2 3 2" xfId="15977"/>
    <cellStyle name="Обычный 3 12 19 2 2 3 2 2" xfId="15978"/>
    <cellStyle name="Обычный 3 12 19 2 2 3 3" xfId="15979"/>
    <cellStyle name="Обычный 3 12 19 2 2 4" xfId="15980"/>
    <cellStyle name="Обычный 3 12 19 2 2 4 2" xfId="15981"/>
    <cellStyle name="Обычный 3 12 19 2 2 5" xfId="15982"/>
    <cellStyle name="Обычный 3 12 19 2 3" xfId="15983"/>
    <cellStyle name="Обычный 3 12 19 2 3 2" xfId="15984"/>
    <cellStyle name="Обычный 3 12 19 2 3 2 2" xfId="15985"/>
    <cellStyle name="Обычный 3 12 19 2 3 2 2 2" xfId="15986"/>
    <cellStyle name="Обычный 3 12 19 2 3 2 2 2 2" xfId="15987"/>
    <cellStyle name="Обычный 3 12 19 2 3 2 2 3" xfId="15988"/>
    <cellStyle name="Обычный 3 12 19 2 3 2 3" xfId="15989"/>
    <cellStyle name="Обычный 3 12 19 2 3 2 3 2" xfId="15990"/>
    <cellStyle name="Обычный 3 12 19 2 3 2 4" xfId="15991"/>
    <cellStyle name="Обычный 3 12 19 2 3 3" xfId="15992"/>
    <cellStyle name="Обычный 3 12 19 2 3 3 2" xfId="15993"/>
    <cellStyle name="Обычный 3 12 19 2 3 3 2 2" xfId="15994"/>
    <cellStyle name="Обычный 3 12 19 2 3 3 3" xfId="15995"/>
    <cellStyle name="Обычный 3 12 19 2 3 4" xfId="15996"/>
    <cellStyle name="Обычный 3 12 19 2 3 4 2" xfId="15997"/>
    <cellStyle name="Обычный 3 12 19 2 3 5" xfId="15998"/>
    <cellStyle name="Обычный 3 12 19 2 4" xfId="15999"/>
    <cellStyle name="Обычный 3 12 19 2 4 2" xfId="16000"/>
    <cellStyle name="Обычный 3 12 19 2 4 2 2" xfId="16001"/>
    <cellStyle name="Обычный 3 12 19 2 4 2 2 2" xfId="16002"/>
    <cellStyle name="Обычный 3 12 19 2 4 2 3" xfId="16003"/>
    <cellStyle name="Обычный 3 12 19 2 4 3" xfId="16004"/>
    <cellStyle name="Обычный 3 12 19 2 4 3 2" xfId="16005"/>
    <cellStyle name="Обычный 3 12 19 2 4 4" xfId="16006"/>
    <cellStyle name="Обычный 3 12 19 2 5" xfId="16007"/>
    <cellStyle name="Обычный 3 12 19 2 5 2" xfId="16008"/>
    <cellStyle name="Обычный 3 12 19 2 5 2 2" xfId="16009"/>
    <cellStyle name="Обычный 3 12 19 2 5 3" xfId="16010"/>
    <cellStyle name="Обычный 3 12 19 2 6" xfId="16011"/>
    <cellStyle name="Обычный 3 12 19 2 6 2" xfId="16012"/>
    <cellStyle name="Обычный 3 12 19 2 7" xfId="16013"/>
    <cellStyle name="Обычный 3 12 19 3" xfId="16014"/>
    <cellStyle name="Обычный 3 12 19 3 2" xfId="16015"/>
    <cellStyle name="Обычный 3 12 19 3 2 2" xfId="16016"/>
    <cellStyle name="Обычный 3 12 19 3 2 2 2" xfId="16017"/>
    <cellStyle name="Обычный 3 12 19 3 2 2 2 2" xfId="16018"/>
    <cellStyle name="Обычный 3 12 19 3 2 2 3" xfId="16019"/>
    <cellStyle name="Обычный 3 12 19 3 2 3" xfId="16020"/>
    <cellStyle name="Обычный 3 12 19 3 2 3 2" xfId="16021"/>
    <cellStyle name="Обычный 3 12 19 3 2 4" xfId="16022"/>
    <cellStyle name="Обычный 3 12 19 3 3" xfId="16023"/>
    <cellStyle name="Обычный 3 12 19 3 3 2" xfId="16024"/>
    <cellStyle name="Обычный 3 12 19 3 3 2 2" xfId="16025"/>
    <cellStyle name="Обычный 3 12 19 3 3 3" xfId="16026"/>
    <cellStyle name="Обычный 3 12 19 3 4" xfId="16027"/>
    <cellStyle name="Обычный 3 12 19 3 4 2" xfId="16028"/>
    <cellStyle name="Обычный 3 12 19 3 5" xfId="16029"/>
    <cellStyle name="Обычный 3 12 19 4" xfId="16030"/>
    <cellStyle name="Обычный 3 12 19 4 2" xfId="16031"/>
    <cellStyle name="Обычный 3 12 19 4 2 2" xfId="16032"/>
    <cellStyle name="Обычный 3 12 19 4 2 2 2" xfId="16033"/>
    <cellStyle name="Обычный 3 12 19 4 2 2 2 2" xfId="16034"/>
    <cellStyle name="Обычный 3 12 19 4 2 2 3" xfId="16035"/>
    <cellStyle name="Обычный 3 12 19 4 2 3" xfId="16036"/>
    <cellStyle name="Обычный 3 12 19 4 2 3 2" xfId="16037"/>
    <cellStyle name="Обычный 3 12 19 4 2 4" xfId="16038"/>
    <cellStyle name="Обычный 3 12 19 4 3" xfId="16039"/>
    <cellStyle name="Обычный 3 12 19 4 3 2" xfId="16040"/>
    <cellStyle name="Обычный 3 12 19 4 3 2 2" xfId="16041"/>
    <cellStyle name="Обычный 3 12 19 4 3 3" xfId="16042"/>
    <cellStyle name="Обычный 3 12 19 4 4" xfId="16043"/>
    <cellStyle name="Обычный 3 12 19 4 4 2" xfId="16044"/>
    <cellStyle name="Обычный 3 12 19 4 5" xfId="16045"/>
    <cellStyle name="Обычный 3 12 19 5" xfId="16046"/>
    <cellStyle name="Обычный 3 12 19 5 2" xfId="16047"/>
    <cellStyle name="Обычный 3 12 19 5 2 2" xfId="16048"/>
    <cellStyle name="Обычный 3 12 19 5 2 2 2" xfId="16049"/>
    <cellStyle name="Обычный 3 12 19 5 2 3" xfId="16050"/>
    <cellStyle name="Обычный 3 12 19 5 3" xfId="16051"/>
    <cellStyle name="Обычный 3 12 19 5 3 2" xfId="16052"/>
    <cellStyle name="Обычный 3 12 19 5 4" xfId="16053"/>
    <cellStyle name="Обычный 3 12 19 6" xfId="16054"/>
    <cellStyle name="Обычный 3 12 19 6 2" xfId="16055"/>
    <cellStyle name="Обычный 3 12 19 6 2 2" xfId="16056"/>
    <cellStyle name="Обычный 3 12 19 6 3" xfId="16057"/>
    <cellStyle name="Обычный 3 12 19 7" xfId="16058"/>
    <cellStyle name="Обычный 3 12 19 7 2" xfId="16059"/>
    <cellStyle name="Обычный 3 12 19 8" xfId="16060"/>
    <cellStyle name="Обычный 3 12 2" xfId="16061"/>
    <cellStyle name="Обычный 3 12 2 2" xfId="16062"/>
    <cellStyle name="Обычный 3 12 2 2 2" xfId="16063"/>
    <cellStyle name="Обычный 3 12 2 2 2 2" xfId="16064"/>
    <cellStyle name="Обычный 3 12 2 2 2 2 2" xfId="16065"/>
    <cellStyle name="Обычный 3 12 2 2 2 2 2 2" xfId="16066"/>
    <cellStyle name="Обычный 3 12 2 2 2 2 2 2 2" xfId="16067"/>
    <cellStyle name="Обычный 3 12 2 2 2 2 2 3" xfId="16068"/>
    <cellStyle name="Обычный 3 12 2 2 2 2 3" xfId="16069"/>
    <cellStyle name="Обычный 3 12 2 2 2 2 3 2" xfId="16070"/>
    <cellStyle name="Обычный 3 12 2 2 2 2 4" xfId="16071"/>
    <cellStyle name="Обычный 3 12 2 2 2 3" xfId="16072"/>
    <cellStyle name="Обычный 3 12 2 2 2 3 2" xfId="16073"/>
    <cellStyle name="Обычный 3 12 2 2 2 3 2 2" xfId="16074"/>
    <cellStyle name="Обычный 3 12 2 2 2 3 3" xfId="16075"/>
    <cellStyle name="Обычный 3 12 2 2 2 4" xfId="16076"/>
    <cellStyle name="Обычный 3 12 2 2 2 4 2" xfId="16077"/>
    <cellStyle name="Обычный 3 12 2 2 2 5" xfId="16078"/>
    <cellStyle name="Обычный 3 12 2 2 3" xfId="16079"/>
    <cellStyle name="Обычный 3 12 2 2 3 2" xfId="16080"/>
    <cellStyle name="Обычный 3 12 2 2 3 2 2" xfId="16081"/>
    <cellStyle name="Обычный 3 12 2 2 3 2 2 2" xfId="16082"/>
    <cellStyle name="Обычный 3 12 2 2 3 2 2 2 2" xfId="16083"/>
    <cellStyle name="Обычный 3 12 2 2 3 2 2 3" xfId="16084"/>
    <cellStyle name="Обычный 3 12 2 2 3 2 3" xfId="16085"/>
    <cellStyle name="Обычный 3 12 2 2 3 2 3 2" xfId="16086"/>
    <cellStyle name="Обычный 3 12 2 2 3 2 4" xfId="16087"/>
    <cellStyle name="Обычный 3 12 2 2 3 3" xfId="16088"/>
    <cellStyle name="Обычный 3 12 2 2 3 3 2" xfId="16089"/>
    <cellStyle name="Обычный 3 12 2 2 3 3 2 2" xfId="16090"/>
    <cellStyle name="Обычный 3 12 2 2 3 3 3" xfId="16091"/>
    <cellStyle name="Обычный 3 12 2 2 3 4" xfId="16092"/>
    <cellStyle name="Обычный 3 12 2 2 3 4 2" xfId="16093"/>
    <cellStyle name="Обычный 3 12 2 2 3 5" xfId="16094"/>
    <cellStyle name="Обычный 3 12 2 2 4" xfId="16095"/>
    <cellStyle name="Обычный 3 12 2 2 4 2" xfId="16096"/>
    <cellStyle name="Обычный 3 12 2 2 4 2 2" xfId="16097"/>
    <cellStyle name="Обычный 3 12 2 2 4 2 2 2" xfId="16098"/>
    <cellStyle name="Обычный 3 12 2 2 4 2 3" xfId="16099"/>
    <cellStyle name="Обычный 3 12 2 2 4 3" xfId="16100"/>
    <cellStyle name="Обычный 3 12 2 2 4 3 2" xfId="16101"/>
    <cellStyle name="Обычный 3 12 2 2 4 4" xfId="16102"/>
    <cellStyle name="Обычный 3 12 2 2 5" xfId="16103"/>
    <cellStyle name="Обычный 3 12 2 2 5 2" xfId="16104"/>
    <cellStyle name="Обычный 3 12 2 2 5 2 2" xfId="16105"/>
    <cellStyle name="Обычный 3 12 2 2 5 3" xfId="16106"/>
    <cellStyle name="Обычный 3 12 2 2 6" xfId="16107"/>
    <cellStyle name="Обычный 3 12 2 2 6 2" xfId="16108"/>
    <cellStyle name="Обычный 3 12 2 2 7" xfId="16109"/>
    <cellStyle name="Обычный 3 12 2 3" xfId="16110"/>
    <cellStyle name="Обычный 3 12 2 3 2" xfId="16111"/>
    <cellStyle name="Обычный 3 12 2 3 2 2" xfId="16112"/>
    <cellStyle name="Обычный 3 12 2 3 2 2 2" xfId="16113"/>
    <cellStyle name="Обычный 3 12 2 3 2 2 2 2" xfId="16114"/>
    <cellStyle name="Обычный 3 12 2 3 2 2 3" xfId="16115"/>
    <cellStyle name="Обычный 3 12 2 3 2 3" xfId="16116"/>
    <cellStyle name="Обычный 3 12 2 3 2 3 2" xfId="16117"/>
    <cellStyle name="Обычный 3 12 2 3 2 4" xfId="16118"/>
    <cellStyle name="Обычный 3 12 2 3 3" xfId="16119"/>
    <cellStyle name="Обычный 3 12 2 3 3 2" xfId="16120"/>
    <cellStyle name="Обычный 3 12 2 3 3 2 2" xfId="16121"/>
    <cellStyle name="Обычный 3 12 2 3 3 3" xfId="16122"/>
    <cellStyle name="Обычный 3 12 2 3 4" xfId="16123"/>
    <cellStyle name="Обычный 3 12 2 3 4 2" xfId="16124"/>
    <cellStyle name="Обычный 3 12 2 3 5" xfId="16125"/>
    <cellStyle name="Обычный 3 12 2 4" xfId="16126"/>
    <cellStyle name="Обычный 3 12 2 4 2" xfId="16127"/>
    <cellStyle name="Обычный 3 12 2 4 2 2" xfId="16128"/>
    <cellStyle name="Обычный 3 12 2 4 2 2 2" xfId="16129"/>
    <cellStyle name="Обычный 3 12 2 4 2 2 2 2" xfId="16130"/>
    <cellStyle name="Обычный 3 12 2 4 2 2 3" xfId="16131"/>
    <cellStyle name="Обычный 3 12 2 4 2 3" xfId="16132"/>
    <cellStyle name="Обычный 3 12 2 4 2 3 2" xfId="16133"/>
    <cellStyle name="Обычный 3 12 2 4 2 4" xfId="16134"/>
    <cellStyle name="Обычный 3 12 2 4 3" xfId="16135"/>
    <cellStyle name="Обычный 3 12 2 4 3 2" xfId="16136"/>
    <cellStyle name="Обычный 3 12 2 4 3 2 2" xfId="16137"/>
    <cellStyle name="Обычный 3 12 2 4 3 3" xfId="16138"/>
    <cellStyle name="Обычный 3 12 2 4 4" xfId="16139"/>
    <cellStyle name="Обычный 3 12 2 4 4 2" xfId="16140"/>
    <cellStyle name="Обычный 3 12 2 4 5" xfId="16141"/>
    <cellStyle name="Обычный 3 12 2 5" xfId="16142"/>
    <cellStyle name="Обычный 3 12 2 5 2" xfId="16143"/>
    <cellStyle name="Обычный 3 12 2 5 2 2" xfId="16144"/>
    <cellStyle name="Обычный 3 12 2 5 2 2 2" xfId="16145"/>
    <cellStyle name="Обычный 3 12 2 5 2 3" xfId="16146"/>
    <cellStyle name="Обычный 3 12 2 5 3" xfId="16147"/>
    <cellStyle name="Обычный 3 12 2 5 3 2" xfId="16148"/>
    <cellStyle name="Обычный 3 12 2 5 4" xfId="16149"/>
    <cellStyle name="Обычный 3 12 2 6" xfId="16150"/>
    <cellStyle name="Обычный 3 12 2 6 2" xfId="16151"/>
    <cellStyle name="Обычный 3 12 2 6 2 2" xfId="16152"/>
    <cellStyle name="Обычный 3 12 2 6 3" xfId="16153"/>
    <cellStyle name="Обычный 3 12 2 7" xfId="16154"/>
    <cellStyle name="Обычный 3 12 2 7 2" xfId="16155"/>
    <cellStyle name="Обычный 3 12 2 8" xfId="16156"/>
    <cellStyle name="Обычный 3 12 20" xfId="16157"/>
    <cellStyle name="Обычный 3 12 20 2" xfId="16158"/>
    <cellStyle name="Обычный 3 12 20 2 2" xfId="16159"/>
    <cellStyle name="Обычный 3 12 20 2 2 2" xfId="16160"/>
    <cellStyle name="Обычный 3 12 20 2 2 2 2" xfId="16161"/>
    <cellStyle name="Обычный 3 12 20 2 2 2 2 2" xfId="16162"/>
    <cellStyle name="Обычный 3 12 20 2 2 2 2 2 2" xfId="16163"/>
    <cellStyle name="Обычный 3 12 20 2 2 2 2 3" xfId="16164"/>
    <cellStyle name="Обычный 3 12 20 2 2 2 3" xfId="16165"/>
    <cellStyle name="Обычный 3 12 20 2 2 2 3 2" xfId="16166"/>
    <cellStyle name="Обычный 3 12 20 2 2 2 4" xfId="16167"/>
    <cellStyle name="Обычный 3 12 20 2 2 3" xfId="16168"/>
    <cellStyle name="Обычный 3 12 20 2 2 3 2" xfId="16169"/>
    <cellStyle name="Обычный 3 12 20 2 2 3 2 2" xfId="16170"/>
    <cellStyle name="Обычный 3 12 20 2 2 3 3" xfId="16171"/>
    <cellStyle name="Обычный 3 12 20 2 2 4" xfId="16172"/>
    <cellStyle name="Обычный 3 12 20 2 2 4 2" xfId="16173"/>
    <cellStyle name="Обычный 3 12 20 2 2 5" xfId="16174"/>
    <cellStyle name="Обычный 3 12 20 2 3" xfId="16175"/>
    <cellStyle name="Обычный 3 12 20 2 3 2" xfId="16176"/>
    <cellStyle name="Обычный 3 12 20 2 3 2 2" xfId="16177"/>
    <cellStyle name="Обычный 3 12 20 2 3 2 2 2" xfId="16178"/>
    <cellStyle name="Обычный 3 12 20 2 3 2 2 2 2" xfId="16179"/>
    <cellStyle name="Обычный 3 12 20 2 3 2 2 3" xfId="16180"/>
    <cellStyle name="Обычный 3 12 20 2 3 2 3" xfId="16181"/>
    <cellStyle name="Обычный 3 12 20 2 3 2 3 2" xfId="16182"/>
    <cellStyle name="Обычный 3 12 20 2 3 2 4" xfId="16183"/>
    <cellStyle name="Обычный 3 12 20 2 3 3" xfId="16184"/>
    <cellStyle name="Обычный 3 12 20 2 3 3 2" xfId="16185"/>
    <cellStyle name="Обычный 3 12 20 2 3 3 2 2" xfId="16186"/>
    <cellStyle name="Обычный 3 12 20 2 3 3 3" xfId="16187"/>
    <cellStyle name="Обычный 3 12 20 2 3 4" xfId="16188"/>
    <cellStyle name="Обычный 3 12 20 2 3 4 2" xfId="16189"/>
    <cellStyle name="Обычный 3 12 20 2 3 5" xfId="16190"/>
    <cellStyle name="Обычный 3 12 20 2 4" xfId="16191"/>
    <cellStyle name="Обычный 3 12 20 2 4 2" xfId="16192"/>
    <cellStyle name="Обычный 3 12 20 2 4 2 2" xfId="16193"/>
    <cellStyle name="Обычный 3 12 20 2 4 2 2 2" xfId="16194"/>
    <cellStyle name="Обычный 3 12 20 2 4 2 3" xfId="16195"/>
    <cellStyle name="Обычный 3 12 20 2 4 3" xfId="16196"/>
    <cellStyle name="Обычный 3 12 20 2 4 3 2" xfId="16197"/>
    <cellStyle name="Обычный 3 12 20 2 4 4" xfId="16198"/>
    <cellStyle name="Обычный 3 12 20 2 5" xfId="16199"/>
    <cellStyle name="Обычный 3 12 20 2 5 2" xfId="16200"/>
    <cellStyle name="Обычный 3 12 20 2 5 2 2" xfId="16201"/>
    <cellStyle name="Обычный 3 12 20 2 5 3" xfId="16202"/>
    <cellStyle name="Обычный 3 12 20 2 6" xfId="16203"/>
    <cellStyle name="Обычный 3 12 20 2 6 2" xfId="16204"/>
    <cellStyle name="Обычный 3 12 20 2 7" xfId="16205"/>
    <cellStyle name="Обычный 3 12 20 3" xfId="16206"/>
    <cellStyle name="Обычный 3 12 20 3 2" xfId="16207"/>
    <cellStyle name="Обычный 3 12 20 3 2 2" xfId="16208"/>
    <cellStyle name="Обычный 3 12 20 3 2 2 2" xfId="16209"/>
    <cellStyle name="Обычный 3 12 20 3 2 2 2 2" xfId="16210"/>
    <cellStyle name="Обычный 3 12 20 3 2 2 3" xfId="16211"/>
    <cellStyle name="Обычный 3 12 20 3 2 3" xfId="16212"/>
    <cellStyle name="Обычный 3 12 20 3 2 3 2" xfId="16213"/>
    <cellStyle name="Обычный 3 12 20 3 2 4" xfId="16214"/>
    <cellStyle name="Обычный 3 12 20 3 3" xfId="16215"/>
    <cellStyle name="Обычный 3 12 20 3 3 2" xfId="16216"/>
    <cellStyle name="Обычный 3 12 20 3 3 2 2" xfId="16217"/>
    <cellStyle name="Обычный 3 12 20 3 3 3" xfId="16218"/>
    <cellStyle name="Обычный 3 12 20 3 4" xfId="16219"/>
    <cellStyle name="Обычный 3 12 20 3 4 2" xfId="16220"/>
    <cellStyle name="Обычный 3 12 20 3 5" xfId="16221"/>
    <cellStyle name="Обычный 3 12 20 4" xfId="16222"/>
    <cellStyle name="Обычный 3 12 20 4 2" xfId="16223"/>
    <cellStyle name="Обычный 3 12 20 4 2 2" xfId="16224"/>
    <cellStyle name="Обычный 3 12 20 4 2 2 2" xfId="16225"/>
    <cellStyle name="Обычный 3 12 20 4 2 2 2 2" xfId="16226"/>
    <cellStyle name="Обычный 3 12 20 4 2 2 3" xfId="16227"/>
    <cellStyle name="Обычный 3 12 20 4 2 3" xfId="16228"/>
    <cellStyle name="Обычный 3 12 20 4 2 3 2" xfId="16229"/>
    <cellStyle name="Обычный 3 12 20 4 2 4" xfId="16230"/>
    <cellStyle name="Обычный 3 12 20 4 3" xfId="16231"/>
    <cellStyle name="Обычный 3 12 20 4 3 2" xfId="16232"/>
    <cellStyle name="Обычный 3 12 20 4 3 2 2" xfId="16233"/>
    <cellStyle name="Обычный 3 12 20 4 3 3" xfId="16234"/>
    <cellStyle name="Обычный 3 12 20 4 4" xfId="16235"/>
    <cellStyle name="Обычный 3 12 20 4 4 2" xfId="16236"/>
    <cellStyle name="Обычный 3 12 20 4 5" xfId="16237"/>
    <cellStyle name="Обычный 3 12 20 5" xfId="16238"/>
    <cellStyle name="Обычный 3 12 20 5 2" xfId="16239"/>
    <cellStyle name="Обычный 3 12 20 5 2 2" xfId="16240"/>
    <cellStyle name="Обычный 3 12 20 5 2 2 2" xfId="16241"/>
    <cellStyle name="Обычный 3 12 20 5 2 3" xfId="16242"/>
    <cellStyle name="Обычный 3 12 20 5 3" xfId="16243"/>
    <cellStyle name="Обычный 3 12 20 5 3 2" xfId="16244"/>
    <cellStyle name="Обычный 3 12 20 5 4" xfId="16245"/>
    <cellStyle name="Обычный 3 12 20 6" xfId="16246"/>
    <cellStyle name="Обычный 3 12 20 6 2" xfId="16247"/>
    <cellStyle name="Обычный 3 12 20 6 2 2" xfId="16248"/>
    <cellStyle name="Обычный 3 12 20 6 3" xfId="16249"/>
    <cellStyle name="Обычный 3 12 20 7" xfId="16250"/>
    <cellStyle name="Обычный 3 12 20 7 2" xfId="16251"/>
    <cellStyle name="Обычный 3 12 20 8" xfId="16252"/>
    <cellStyle name="Обычный 3 12 21" xfId="16253"/>
    <cellStyle name="Обычный 3 12 21 2" xfId="16254"/>
    <cellStyle name="Обычный 3 12 21 2 2" xfId="16255"/>
    <cellStyle name="Обычный 3 12 21 2 2 2" xfId="16256"/>
    <cellStyle name="Обычный 3 12 21 2 2 2 2" xfId="16257"/>
    <cellStyle name="Обычный 3 12 21 2 2 2 2 2" xfId="16258"/>
    <cellStyle name="Обычный 3 12 21 2 2 2 2 2 2" xfId="16259"/>
    <cellStyle name="Обычный 3 12 21 2 2 2 2 3" xfId="16260"/>
    <cellStyle name="Обычный 3 12 21 2 2 2 3" xfId="16261"/>
    <cellStyle name="Обычный 3 12 21 2 2 2 3 2" xfId="16262"/>
    <cellStyle name="Обычный 3 12 21 2 2 2 4" xfId="16263"/>
    <cellStyle name="Обычный 3 12 21 2 2 3" xfId="16264"/>
    <cellStyle name="Обычный 3 12 21 2 2 3 2" xfId="16265"/>
    <cellStyle name="Обычный 3 12 21 2 2 3 2 2" xfId="16266"/>
    <cellStyle name="Обычный 3 12 21 2 2 3 3" xfId="16267"/>
    <cellStyle name="Обычный 3 12 21 2 2 4" xfId="16268"/>
    <cellStyle name="Обычный 3 12 21 2 2 4 2" xfId="16269"/>
    <cellStyle name="Обычный 3 12 21 2 2 5" xfId="16270"/>
    <cellStyle name="Обычный 3 12 21 2 3" xfId="16271"/>
    <cellStyle name="Обычный 3 12 21 2 3 2" xfId="16272"/>
    <cellStyle name="Обычный 3 12 21 2 3 2 2" xfId="16273"/>
    <cellStyle name="Обычный 3 12 21 2 3 2 2 2" xfId="16274"/>
    <cellStyle name="Обычный 3 12 21 2 3 2 2 2 2" xfId="16275"/>
    <cellStyle name="Обычный 3 12 21 2 3 2 2 3" xfId="16276"/>
    <cellStyle name="Обычный 3 12 21 2 3 2 3" xfId="16277"/>
    <cellStyle name="Обычный 3 12 21 2 3 2 3 2" xfId="16278"/>
    <cellStyle name="Обычный 3 12 21 2 3 2 4" xfId="16279"/>
    <cellStyle name="Обычный 3 12 21 2 3 3" xfId="16280"/>
    <cellStyle name="Обычный 3 12 21 2 3 3 2" xfId="16281"/>
    <cellStyle name="Обычный 3 12 21 2 3 3 2 2" xfId="16282"/>
    <cellStyle name="Обычный 3 12 21 2 3 3 3" xfId="16283"/>
    <cellStyle name="Обычный 3 12 21 2 3 4" xfId="16284"/>
    <cellStyle name="Обычный 3 12 21 2 3 4 2" xfId="16285"/>
    <cellStyle name="Обычный 3 12 21 2 3 5" xfId="16286"/>
    <cellStyle name="Обычный 3 12 21 2 4" xfId="16287"/>
    <cellStyle name="Обычный 3 12 21 2 4 2" xfId="16288"/>
    <cellStyle name="Обычный 3 12 21 2 4 2 2" xfId="16289"/>
    <cellStyle name="Обычный 3 12 21 2 4 2 2 2" xfId="16290"/>
    <cellStyle name="Обычный 3 12 21 2 4 2 3" xfId="16291"/>
    <cellStyle name="Обычный 3 12 21 2 4 3" xfId="16292"/>
    <cellStyle name="Обычный 3 12 21 2 4 3 2" xfId="16293"/>
    <cellStyle name="Обычный 3 12 21 2 4 4" xfId="16294"/>
    <cellStyle name="Обычный 3 12 21 2 5" xfId="16295"/>
    <cellStyle name="Обычный 3 12 21 2 5 2" xfId="16296"/>
    <cellStyle name="Обычный 3 12 21 2 5 2 2" xfId="16297"/>
    <cellStyle name="Обычный 3 12 21 2 5 3" xfId="16298"/>
    <cellStyle name="Обычный 3 12 21 2 6" xfId="16299"/>
    <cellStyle name="Обычный 3 12 21 2 6 2" xfId="16300"/>
    <cellStyle name="Обычный 3 12 21 2 7" xfId="16301"/>
    <cellStyle name="Обычный 3 12 21 3" xfId="16302"/>
    <cellStyle name="Обычный 3 12 21 3 2" xfId="16303"/>
    <cellStyle name="Обычный 3 12 21 3 2 2" xfId="16304"/>
    <cellStyle name="Обычный 3 12 21 3 2 2 2" xfId="16305"/>
    <cellStyle name="Обычный 3 12 21 3 2 2 2 2" xfId="16306"/>
    <cellStyle name="Обычный 3 12 21 3 2 2 3" xfId="16307"/>
    <cellStyle name="Обычный 3 12 21 3 2 3" xfId="16308"/>
    <cellStyle name="Обычный 3 12 21 3 2 3 2" xfId="16309"/>
    <cellStyle name="Обычный 3 12 21 3 2 4" xfId="16310"/>
    <cellStyle name="Обычный 3 12 21 3 3" xfId="16311"/>
    <cellStyle name="Обычный 3 12 21 3 3 2" xfId="16312"/>
    <cellStyle name="Обычный 3 12 21 3 3 2 2" xfId="16313"/>
    <cellStyle name="Обычный 3 12 21 3 3 3" xfId="16314"/>
    <cellStyle name="Обычный 3 12 21 3 4" xfId="16315"/>
    <cellStyle name="Обычный 3 12 21 3 4 2" xfId="16316"/>
    <cellStyle name="Обычный 3 12 21 3 5" xfId="16317"/>
    <cellStyle name="Обычный 3 12 21 4" xfId="16318"/>
    <cellStyle name="Обычный 3 12 21 4 2" xfId="16319"/>
    <cellStyle name="Обычный 3 12 21 4 2 2" xfId="16320"/>
    <cellStyle name="Обычный 3 12 21 4 2 2 2" xfId="16321"/>
    <cellStyle name="Обычный 3 12 21 4 2 2 2 2" xfId="16322"/>
    <cellStyle name="Обычный 3 12 21 4 2 2 3" xfId="16323"/>
    <cellStyle name="Обычный 3 12 21 4 2 3" xfId="16324"/>
    <cellStyle name="Обычный 3 12 21 4 2 3 2" xfId="16325"/>
    <cellStyle name="Обычный 3 12 21 4 2 4" xfId="16326"/>
    <cellStyle name="Обычный 3 12 21 4 3" xfId="16327"/>
    <cellStyle name="Обычный 3 12 21 4 3 2" xfId="16328"/>
    <cellStyle name="Обычный 3 12 21 4 3 2 2" xfId="16329"/>
    <cellStyle name="Обычный 3 12 21 4 3 3" xfId="16330"/>
    <cellStyle name="Обычный 3 12 21 4 4" xfId="16331"/>
    <cellStyle name="Обычный 3 12 21 4 4 2" xfId="16332"/>
    <cellStyle name="Обычный 3 12 21 4 5" xfId="16333"/>
    <cellStyle name="Обычный 3 12 21 5" xfId="16334"/>
    <cellStyle name="Обычный 3 12 21 5 2" xfId="16335"/>
    <cellStyle name="Обычный 3 12 21 5 2 2" xfId="16336"/>
    <cellStyle name="Обычный 3 12 21 5 2 2 2" xfId="16337"/>
    <cellStyle name="Обычный 3 12 21 5 2 3" xfId="16338"/>
    <cellStyle name="Обычный 3 12 21 5 3" xfId="16339"/>
    <cellStyle name="Обычный 3 12 21 5 3 2" xfId="16340"/>
    <cellStyle name="Обычный 3 12 21 5 4" xfId="16341"/>
    <cellStyle name="Обычный 3 12 21 6" xfId="16342"/>
    <cellStyle name="Обычный 3 12 21 6 2" xfId="16343"/>
    <cellStyle name="Обычный 3 12 21 6 2 2" xfId="16344"/>
    <cellStyle name="Обычный 3 12 21 6 3" xfId="16345"/>
    <cellStyle name="Обычный 3 12 21 7" xfId="16346"/>
    <cellStyle name="Обычный 3 12 21 7 2" xfId="16347"/>
    <cellStyle name="Обычный 3 12 21 8" xfId="16348"/>
    <cellStyle name="Обычный 3 12 22" xfId="16349"/>
    <cellStyle name="Обычный 3 12 22 2" xfId="16350"/>
    <cellStyle name="Обычный 3 12 22 2 2" xfId="16351"/>
    <cellStyle name="Обычный 3 12 22 2 2 2" xfId="16352"/>
    <cellStyle name="Обычный 3 12 22 2 2 2 2" xfId="16353"/>
    <cellStyle name="Обычный 3 12 22 2 2 2 2 2" xfId="16354"/>
    <cellStyle name="Обычный 3 12 22 2 2 2 2 2 2" xfId="16355"/>
    <cellStyle name="Обычный 3 12 22 2 2 2 2 3" xfId="16356"/>
    <cellStyle name="Обычный 3 12 22 2 2 2 3" xfId="16357"/>
    <cellStyle name="Обычный 3 12 22 2 2 2 3 2" xfId="16358"/>
    <cellStyle name="Обычный 3 12 22 2 2 2 4" xfId="16359"/>
    <cellStyle name="Обычный 3 12 22 2 2 3" xfId="16360"/>
    <cellStyle name="Обычный 3 12 22 2 2 3 2" xfId="16361"/>
    <cellStyle name="Обычный 3 12 22 2 2 3 2 2" xfId="16362"/>
    <cellStyle name="Обычный 3 12 22 2 2 3 3" xfId="16363"/>
    <cellStyle name="Обычный 3 12 22 2 2 4" xfId="16364"/>
    <cellStyle name="Обычный 3 12 22 2 2 4 2" xfId="16365"/>
    <cellStyle name="Обычный 3 12 22 2 2 5" xfId="16366"/>
    <cellStyle name="Обычный 3 12 22 2 3" xfId="16367"/>
    <cellStyle name="Обычный 3 12 22 2 3 2" xfId="16368"/>
    <cellStyle name="Обычный 3 12 22 2 3 2 2" xfId="16369"/>
    <cellStyle name="Обычный 3 12 22 2 3 2 2 2" xfId="16370"/>
    <cellStyle name="Обычный 3 12 22 2 3 2 2 2 2" xfId="16371"/>
    <cellStyle name="Обычный 3 12 22 2 3 2 2 3" xfId="16372"/>
    <cellStyle name="Обычный 3 12 22 2 3 2 3" xfId="16373"/>
    <cellStyle name="Обычный 3 12 22 2 3 2 3 2" xfId="16374"/>
    <cellStyle name="Обычный 3 12 22 2 3 2 4" xfId="16375"/>
    <cellStyle name="Обычный 3 12 22 2 3 3" xfId="16376"/>
    <cellStyle name="Обычный 3 12 22 2 3 3 2" xfId="16377"/>
    <cellStyle name="Обычный 3 12 22 2 3 3 2 2" xfId="16378"/>
    <cellStyle name="Обычный 3 12 22 2 3 3 3" xfId="16379"/>
    <cellStyle name="Обычный 3 12 22 2 3 4" xfId="16380"/>
    <cellStyle name="Обычный 3 12 22 2 3 4 2" xfId="16381"/>
    <cellStyle name="Обычный 3 12 22 2 3 5" xfId="16382"/>
    <cellStyle name="Обычный 3 12 22 2 4" xfId="16383"/>
    <cellStyle name="Обычный 3 12 22 2 4 2" xfId="16384"/>
    <cellStyle name="Обычный 3 12 22 2 4 2 2" xfId="16385"/>
    <cellStyle name="Обычный 3 12 22 2 4 2 2 2" xfId="16386"/>
    <cellStyle name="Обычный 3 12 22 2 4 2 3" xfId="16387"/>
    <cellStyle name="Обычный 3 12 22 2 4 3" xfId="16388"/>
    <cellStyle name="Обычный 3 12 22 2 4 3 2" xfId="16389"/>
    <cellStyle name="Обычный 3 12 22 2 4 4" xfId="16390"/>
    <cellStyle name="Обычный 3 12 22 2 5" xfId="16391"/>
    <cellStyle name="Обычный 3 12 22 2 5 2" xfId="16392"/>
    <cellStyle name="Обычный 3 12 22 2 5 2 2" xfId="16393"/>
    <cellStyle name="Обычный 3 12 22 2 5 3" xfId="16394"/>
    <cellStyle name="Обычный 3 12 22 2 6" xfId="16395"/>
    <cellStyle name="Обычный 3 12 22 2 6 2" xfId="16396"/>
    <cellStyle name="Обычный 3 12 22 2 7" xfId="16397"/>
    <cellStyle name="Обычный 3 12 22 3" xfId="16398"/>
    <cellStyle name="Обычный 3 12 22 3 2" xfId="16399"/>
    <cellStyle name="Обычный 3 12 22 3 2 2" xfId="16400"/>
    <cellStyle name="Обычный 3 12 22 3 2 2 2" xfId="16401"/>
    <cellStyle name="Обычный 3 12 22 3 2 2 2 2" xfId="16402"/>
    <cellStyle name="Обычный 3 12 22 3 2 2 3" xfId="16403"/>
    <cellStyle name="Обычный 3 12 22 3 2 3" xfId="16404"/>
    <cellStyle name="Обычный 3 12 22 3 2 3 2" xfId="16405"/>
    <cellStyle name="Обычный 3 12 22 3 2 4" xfId="16406"/>
    <cellStyle name="Обычный 3 12 22 3 3" xfId="16407"/>
    <cellStyle name="Обычный 3 12 22 3 3 2" xfId="16408"/>
    <cellStyle name="Обычный 3 12 22 3 3 2 2" xfId="16409"/>
    <cellStyle name="Обычный 3 12 22 3 3 3" xfId="16410"/>
    <cellStyle name="Обычный 3 12 22 3 4" xfId="16411"/>
    <cellStyle name="Обычный 3 12 22 3 4 2" xfId="16412"/>
    <cellStyle name="Обычный 3 12 22 3 5" xfId="16413"/>
    <cellStyle name="Обычный 3 12 22 4" xfId="16414"/>
    <cellStyle name="Обычный 3 12 22 4 2" xfId="16415"/>
    <cellStyle name="Обычный 3 12 22 4 2 2" xfId="16416"/>
    <cellStyle name="Обычный 3 12 22 4 2 2 2" xfId="16417"/>
    <cellStyle name="Обычный 3 12 22 4 2 2 2 2" xfId="16418"/>
    <cellStyle name="Обычный 3 12 22 4 2 2 3" xfId="16419"/>
    <cellStyle name="Обычный 3 12 22 4 2 3" xfId="16420"/>
    <cellStyle name="Обычный 3 12 22 4 2 3 2" xfId="16421"/>
    <cellStyle name="Обычный 3 12 22 4 2 4" xfId="16422"/>
    <cellStyle name="Обычный 3 12 22 4 3" xfId="16423"/>
    <cellStyle name="Обычный 3 12 22 4 3 2" xfId="16424"/>
    <cellStyle name="Обычный 3 12 22 4 3 2 2" xfId="16425"/>
    <cellStyle name="Обычный 3 12 22 4 3 3" xfId="16426"/>
    <cellStyle name="Обычный 3 12 22 4 4" xfId="16427"/>
    <cellStyle name="Обычный 3 12 22 4 4 2" xfId="16428"/>
    <cellStyle name="Обычный 3 12 22 4 5" xfId="16429"/>
    <cellStyle name="Обычный 3 12 22 5" xfId="16430"/>
    <cellStyle name="Обычный 3 12 22 5 2" xfId="16431"/>
    <cellStyle name="Обычный 3 12 22 5 2 2" xfId="16432"/>
    <cellStyle name="Обычный 3 12 22 5 2 2 2" xfId="16433"/>
    <cellStyle name="Обычный 3 12 22 5 2 3" xfId="16434"/>
    <cellStyle name="Обычный 3 12 22 5 3" xfId="16435"/>
    <cellStyle name="Обычный 3 12 22 5 3 2" xfId="16436"/>
    <cellStyle name="Обычный 3 12 22 5 4" xfId="16437"/>
    <cellStyle name="Обычный 3 12 22 6" xfId="16438"/>
    <cellStyle name="Обычный 3 12 22 6 2" xfId="16439"/>
    <cellStyle name="Обычный 3 12 22 6 2 2" xfId="16440"/>
    <cellStyle name="Обычный 3 12 22 6 3" xfId="16441"/>
    <cellStyle name="Обычный 3 12 22 7" xfId="16442"/>
    <cellStyle name="Обычный 3 12 22 7 2" xfId="16443"/>
    <cellStyle name="Обычный 3 12 22 8" xfId="16444"/>
    <cellStyle name="Обычный 3 12 23" xfId="16445"/>
    <cellStyle name="Обычный 3 12 23 2" xfId="16446"/>
    <cellStyle name="Обычный 3 12 23 2 2" xfId="16447"/>
    <cellStyle name="Обычный 3 12 23 2 2 2" xfId="16448"/>
    <cellStyle name="Обычный 3 12 23 2 2 2 2" xfId="16449"/>
    <cellStyle name="Обычный 3 12 23 2 2 2 2 2" xfId="16450"/>
    <cellStyle name="Обычный 3 12 23 2 2 2 2 2 2" xfId="16451"/>
    <cellStyle name="Обычный 3 12 23 2 2 2 2 3" xfId="16452"/>
    <cellStyle name="Обычный 3 12 23 2 2 2 3" xfId="16453"/>
    <cellStyle name="Обычный 3 12 23 2 2 2 3 2" xfId="16454"/>
    <cellStyle name="Обычный 3 12 23 2 2 2 4" xfId="16455"/>
    <cellStyle name="Обычный 3 12 23 2 2 3" xfId="16456"/>
    <cellStyle name="Обычный 3 12 23 2 2 3 2" xfId="16457"/>
    <cellStyle name="Обычный 3 12 23 2 2 3 2 2" xfId="16458"/>
    <cellStyle name="Обычный 3 12 23 2 2 3 3" xfId="16459"/>
    <cellStyle name="Обычный 3 12 23 2 2 4" xfId="16460"/>
    <cellStyle name="Обычный 3 12 23 2 2 4 2" xfId="16461"/>
    <cellStyle name="Обычный 3 12 23 2 2 5" xfId="16462"/>
    <cellStyle name="Обычный 3 12 23 2 3" xfId="16463"/>
    <cellStyle name="Обычный 3 12 23 2 3 2" xfId="16464"/>
    <cellStyle name="Обычный 3 12 23 2 3 2 2" xfId="16465"/>
    <cellStyle name="Обычный 3 12 23 2 3 2 2 2" xfId="16466"/>
    <cellStyle name="Обычный 3 12 23 2 3 2 2 2 2" xfId="16467"/>
    <cellStyle name="Обычный 3 12 23 2 3 2 2 3" xfId="16468"/>
    <cellStyle name="Обычный 3 12 23 2 3 2 3" xfId="16469"/>
    <cellStyle name="Обычный 3 12 23 2 3 2 3 2" xfId="16470"/>
    <cellStyle name="Обычный 3 12 23 2 3 2 4" xfId="16471"/>
    <cellStyle name="Обычный 3 12 23 2 3 3" xfId="16472"/>
    <cellStyle name="Обычный 3 12 23 2 3 3 2" xfId="16473"/>
    <cellStyle name="Обычный 3 12 23 2 3 3 2 2" xfId="16474"/>
    <cellStyle name="Обычный 3 12 23 2 3 3 3" xfId="16475"/>
    <cellStyle name="Обычный 3 12 23 2 3 4" xfId="16476"/>
    <cellStyle name="Обычный 3 12 23 2 3 4 2" xfId="16477"/>
    <cellStyle name="Обычный 3 12 23 2 3 5" xfId="16478"/>
    <cellStyle name="Обычный 3 12 23 2 4" xfId="16479"/>
    <cellStyle name="Обычный 3 12 23 2 4 2" xfId="16480"/>
    <cellStyle name="Обычный 3 12 23 2 4 2 2" xfId="16481"/>
    <cellStyle name="Обычный 3 12 23 2 4 2 2 2" xfId="16482"/>
    <cellStyle name="Обычный 3 12 23 2 4 2 3" xfId="16483"/>
    <cellStyle name="Обычный 3 12 23 2 4 3" xfId="16484"/>
    <cellStyle name="Обычный 3 12 23 2 4 3 2" xfId="16485"/>
    <cellStyle name="Обычный 3 12 23 2 4 4" xfId="16486"/>
    <cellStyle name="Обычный 3 12 23 2 5" xfId="16487"/>
    <cellStyle name="Обычный 3 12 23 2 5 2" xfId="16488"/>
    <cellStyle name="Обычный 3 12 23 2 5 2 2" xfId="16489"/>
    <cellStyle name="Обычный 3 12 23 2 5 3" xfId="16490"/>
    <cellStyle name="Обычный 3 12 23 2 6" xfId="16491"/>
    <cellStyle name="Обычный 3 12 23 2 6 2" xfId="16492"/>
    <cellStyle name="Обычный 3 12 23 2 7" xfId="16493"/>
    <cellStyle name="Обычный 3 12 23 3" xfId="16494"/>
    <cellStyle name="Обычный 3 12 23 3 2" xfId="16495"/>
    <cellStyle name="Обычный 3 12 23 3 2 2" xfId="16496"/>
    <cellStyle name="Обычный 3 12 23 3 2 2 2" xfId="16497"/>
    <cellStyle name="Обычный 3 12 23 3 2 2 2 2" xfId="16498"/>
    <cellStyle name="Обычный 3 12 23 3 2 2 3" xfId="16499"/>
    <cellStyle name="Обычный 3 12 23 3 2 3" xfId="16500"/>
    <cellStyle name="Обычный 3 12 23 3 2 3 2" xfId="16501"/>
    <cellStyle name="Обычный 3 12 23 3 2 4" xfId="16502"/>
    <cellStyle name="Обычный 3 12 23 3 3" xfId="16503"/>
    <cellStyle name="Обычный 3 12 23 3 3 2" xfId="16504"/>
    <cellStyle name="Обычный 3 12 23 3 3 2 2" xfId="16505"/>
    <cellStyle name="Обычный 3 12 23 3 3 3" xfId="16506"/>
    <cellStyle name="Обычный 3 12 23 3 4" xfId="16507"/>
    <cellStyle name="Обычный 3 12 23 3 4 2" xfId="16508"/>
    <cellStyle name="Обычный 3 12 23 3 5" xfId="16509"/>
    <cellStyle name="Обычный 3 12 23 4" xfId="16510"/>
    <cellStyle name="Обычный 3 12 23 4 2" xfId="16511"/>
    <cellStyle name="Обычный 3 12 23 4 2 2" xfId="16512"/>
    <cellStyle name="Обычный 3 12 23 4 2 2 2" xfId="16513"/>
    <cellStyle name="Обычный 3 12 23 4 2 2 2 2" xfId="16514"/>
    <cellStyle name="Обычный 3 12 23 4 2 2 3" xfId="16515"/>
    <cellStyle name="Обычный 3 12 23 4 2 3" xfId="16516"/>
    <cellStyle name="Обычный 3 12 23 4 2 3 2" xfId="16517"/>
    <cellStyle name="Обычный 3 12 23 4 2 4" xfId="16518"/>
    <cellStyle name="Обычный 3 12 23 4 3" xfId="16519"/>
    <cellStyle name="Обычный 3 12 23 4 3 2" xfId="16520"/>
    <cellStyle name="Обычный 3 12 23 4 3 2 2" xfId="16521"/>
    <cellStyle name="Обычный 3 12 23 4 3 3" xfId="16522"/>
    <cellStyle name="Обычный 3 12 23 4 4" xfId="16523"/>
    <cellStyle name="Обычный 3 12 23 4 4 2" xfId="16524"/>
    <cellStyle name="Обычный 3 12 23 4 5" xfId="16525"/>
    <cellStyle name="Обычный 3 12 23 5" xfId="16526"/>
    <cellStyle name="Обычный 3 12 23 5 2" xfId="16527"/>
    <cellStyle name="Обычный 3 12 23 5 2 2" xfId="16528"/>
    <cellStyle name="Обычный 3 12 23 5 2 2 2" xfId="16529"/>
    <cellStyle name="Обычный 3 12 23 5 2 3" xfId="16530"/>
    <cellStyle name="Обычный 3 12 23 5 3" xfId="16531"/>
    <cellStyle name="Обычный 3 12 23 5 3 2" xfId="16532"/>
    <cellStyle name="Обычный 3 12 23 5 4" xfId="16533"/>
    <cellStyle name="Обычный 3 12 23 6" xfId="16534"/>
    <cellStyle name="Обычный 3 12 23 6 2" xfId="16535"/>
    <cellStyle name="Обычный 3 12 23 6 2 2" xfId="16536"/>
    <cellStyle name="Обычный 3 12 23 6 3" xfId="16537"/>
    <cellStyle name="Обычный 3 12 23 7" xfId="16538"/>
    <cellStyle name="Обычный 3 12 23 7 2" xfId="16539"/>
    <cellStyle name="Обычный 3 12 23 8" xfId="16540"/>
    <cellStyle name="Обычный 3 12 24" xfId="16541"/>
    <cellStyle name="Обычный 3 12 24 2" xfId="16542"/>
    <cellStyle name="Обычный 3 12 24 2 2" xfId="16543"/>
    <cellStyle name="Обычный 3 12 24 2 2 2" xfId="16544"/>
    <cellStyle name="Обычный 3 12 24 2 2 2 2" xfId="16545"/>
    <cellStyle name="Обычный 3 12 24 2 2 2 2 2" xfId="16546"/>
    <cellStyle name="Обычный 3 12 24 2 2 2 2 2 2" xfId="16547"/>
    <cellStyle name="Обычный 3 12 24 2 2 2 2 3" xfId="16548"/>
    <cellStyle name="Обычный 3 12 24 2 2 2 3" xfId="16549"/>
    <cellStyle name="Обычный 3 12 24 2 2 2 3 2" xfId="16550"/>
    <cellStyle name="Обычный 3 12 24 2 2 2 4" xfId="16551"/>
    <cellStyle name="Обычный 3 12 24 2 2 3" xfId="16552"/>
    <cellStyle name="Обычный 3 12 24 2 2 3 2" xfId="16553"/>
    <cellStyle name="Обычный 3 12 24 2 2 3 2 2" xfId="16554"/>
    <cellStyle name="Обычный 3 12 24 2 2 3 3" xfId="16555"/>
    <cellStyle name="Обычный 3 12 24 2 2 4" xfId="16556"/>
    <cellStyle name="Обычный 3 12 24 2 2 4 2" xfId="16557"/>
    <cellStyle name="Обычный 3 12 24 2 2 5" xfId="16558"/>
    <cellStyle name="Обычный 3 12 24 2 3" xfId="16559"/>
    <cellStyle name="Обычный 3 12 24 2 3 2" xfId="16560"/>
    <cellStyle name="Обычный 3 12 24 2 3 2 2" xfId="16561"/>
    <cellStyle name="Обычный 3 12 24 2 3 2 2 2" xfId="16562"/>
    <cellStyle name="Обычный 3 12 24 2 3 2 2 2 2" xfId="16563"/>
    <cellStyle name="Обычный 3 12 24 2 3 2 2 3" xfId="16564"/>
    <cellStyle name="Обычный 3 12 24 2 3 2 3" xfId="16565"/>
    <cellStyle name="Обычный 3 12 24 2 3 2 3 2" xfId="16566"/>
    <cellStyle name="Обычный 3 12 24 2 3 2 4" xfId="16567"/>
    <cellStyle name="Обычный 3 12 24 2 3 3" xfId="16568"/>
    <cellStyle name="Обычный 3 12 24 2 3 3 2" xfId="16569"/>
    <cellStyle name="Обычный 3 12 24 2 3 3 2 2" xfId="16570"/>
    <cellStyle name="Обычный 3 12 24 2 3 3 3" xfId="16571"/>
    <cellStyle name="Обычный 3 12 24 2 3 4" xfId="16572"/>
    <cellStyle name="Обычный 3 12 24 2 3 4 2" xfId="16573"/>
    <cellStyle name="Обычный 3 12 24 2 3 5" xfId="16574"/>
    <cellStyle name="Обычный 3 12 24 2 4" xfId="16575"/>
    <cellStyle name="Обычный 3 12 24 2 4 2" xfId="16576"/>
    <cellStyle name="Обычный 3 12 24 2 4 2 2" xfId="16577"/>
    <cellStyle name="Обычный 3 12 24 2 4 2 2 2" xfId="16578"/>
    <cellStyle name="Обычный 3 12 24 2 4 2 3" xfId="16579"/>
    <cellStyle name="Обычный 3 12 24 2 4 3" xfId="16580"/>
    <cellStyle name="Обычный 3 12 24 2 4 3 2" xfId="16581"/>
    <cellStyle name="Обычный 3 12 24 2 4 4" xfId="16582"/>
    <cellStyle name="Обычный 3 12 24 2 5" xfId="16583"/>
    <cellStyle name="Обычный 3 12 24 2 5 2" xfId="16584"/>
    <cellStyle name="Обычный 3 12 24 2 5 2 2" xfId="16585"/>
    <cellStyle name="Обычный 3 12 24 2 5 3" xfId="16586"/>
    <cellStyle name="Обычный 3 12 24 2 6" xfId="16587"/>
    <cellStyle name="Обычный 3 12 24 2 6 2" xfId="16588"/>
    <cellStyle name="Обычный 3 12 24 2 7" xfId="16589"/>
    <cellStyle name="Обычный 3 12 24 3" xfId="16590"/>
    <cellStyle name="Обычный 3 12 24 3 2" xfId="16591"/>
    <cellStyle name="Обычный 3 12 24 3 2 2" xfId="16592"/>
    <cellStyle name="Обычный 3 12 24 3 2 2 2" xfId="16593"/>
    <cellStyle name="Обычный 3 12 24 3 2 2 2 2" xfId="16594"/>
    <cellStyle name="Обычный 3 12 24 3 2 2 3" xfId="16595"/>
    <cellStyle name="Обычный 3 12 24 3 2 3" xfId="16596"/>
    <cellStyle name="Обычный 3 12 24 3 2 3 2" xfId="16597"/>
    <cellStyle name="Обычный 3 12 24 3 2 4" xfId="16598"/>
    <cellStyle name="Обычный 3 12 24 3 3" xfId="16599"/>
    <cellStyle name="Обычный 3 12 24 3 3 2" xfId="16600"/>
    <cellStyle name="Обычный 3 12 24 3 3 2 2" xfId="16601"/>
    <cellStyle name="Обычный 3 12 24 3 3 3" xfId="16602"/>
    <cellStyle name="Обычный 3 12 24 3 4" xfId="16603"/>
    <cellStyle name="Обычный 3 12 24 3 4 2" xfId="16604"/>
    <cellStyle name="Обычный 3 12 24 3 5" xfId="16605"/>
    <cellStyle name="Обычный 3 12 24 4" xfId="16606"/>
    <cellStyle name="Обычный 3 12 24 4 2" xfId="16607"/>
    <cellStyle name="Обычный 3 12 24 4 2 2" xfId="16608"/>
    <cellStyle name="Обычный 3 12 24 4 2 2 2" xfId="16609"/>
    <cellStyle name="Обычный 3 12 24 4 2 2 2 2" xfId="16610"/>
    <cellStyle name="Обычный 3 12 24 4 2 2 3" xfId="16611"/>
    <cellStyle name="Обычный 3 12 24 4 2 3" xfId="16612"/>
    <cellStyle name="Обычный 3 12 24 4 2 3 2" xfId="16613"/>
    <cellStyle name="Обычный 3 12 24 4 2 4" xfId="16614"/>
    <cellStyle name="Обычный 3 12 24 4 3" xfId="16615"/>
    <cellStyle name="Обычный 3 12 24 4 3 2" xfId="16616"/>
    <cellStyle name="Обычный 3 12 24 4 3 2 2" xfId="16617"/>
    <cellStyle name="Обычный 3 12 24 4 3 3" xfId="16618"/>
    <cellStyle name="Обычный 3 12 24 4 4" xfId="16619"/>
    <cellStyle name="Обычный 3 12 24 4 4 2" xfId="16620"/>
    <cellStyle name="Обычный 3 12 24 4 5" xfId="16621"/>
    <cellStyle name="Обычный 3 12 24 5" xfId="16622"/>
    <cellStyle name="Обычный 3 12 24 5 2" xfId="16623"/>
    <cellStyle name="Обычный 3 12 24 5 2 2" xfId="16624"/>
    <cellStyle name="Обычный 3 12 24 5 2 2 2" xfId="16625"/>
    <cellStyle name="Обычный 3 12 24 5 2 3" xfId="16626"/>
    <cellStyle name="Обычный 3 12 24 5 3" xfId="16627"/>
    <cellStyle name="Обычный 3 12 24 5 3 2" xfId="16628"/>
    <cellStyle name="Обычный 3 12 24 5 4" xfId="16629"/>
    <cellStyle name="Обычный 3 12 24 6" xfId="16630"/>
    <cellStyle name="Обычный 3 12 24 6 2" xfId="16631"/>
    <cellStyle name="Обычный 3 12 24 6 2 2" xfId="16632"/>
    <cellStyle name="Обычный 3 12 24 6 3" xfId="16633"/>
    <cellStyle name="Обычный 3 12 24 7" xfId="16634"/>
    <cellStyle name="Обычный 3 12 24 7 2" xfId="16635"/>
    <cellStyle name="Обычный 3 12 24 8" xfId="16636"/>
    <cellStyle name="Обычный 3 12 25" xfId="16637"/>
    <cellStyle name="Обычный 3 12 25 2" xfId="16638"/>
    <cellStyle name="Обычный 3 12 25 2 2" xfId="16639"/>
    <cellStyle name="Обычный 3 12 25 2 2 2" xfId="16640"/>
    <cellStyle name="Обычный 3 12 25 2 2 2 2" xfId="16641"/>
    <cellStyle name="Обычный 3 12 25 2 2 2 2 2" xfId="16642"/>
    <cellStyle name="Обычный 3 12 25 2 2 2 2 2 2" xfId="16643"/>
    <cellStyle name="Обычный 3 12 25 2 2 2 2 3" xfId="16644"/>
    <cellStyle name="Обычный 3 12 25 2 2 2 3" xfId="16645"/>
    <cellStyle name="Обычный 3 12 25 2 2 2 3 2" xfId="16646"/>
    <cellStyle name="Обычный 3 12 25 2 2 2 4" xfId="16647"/>
    <cellStyle name="Обычный 3 12 25 2 2 3" xfId="16648"/>
    <cellStyle name="Обычный 3 12 25 2 2 3 2" xfId="16649"/>
    <cellStyle name="Обычный 3 12 25 2 2 3 2 2" xfId="16650"/>
    <cellStyle name="Обычный 3 12 25 2 2 3 3" xfId="16651"/>
    <cellStyle name="Обычный 3 12 25 2 2 4" xfId="16652"/>
    <cellStyle name="Обычный 3 12 25 2 2 4 2" xfId="16653"/>
    <cellStyle name="Обычный 3 12 25 2 2 5" xfId="16654"/>
    <cellStyle name="Обычный 3 12 25 2 3" xfId="16655"/>
    <cellStyle name="Обычный 3 12 25 2 3 2" xfId="16656"/>
    <cellStyle name="Обычный 3 12 25 2 3 2 2" xfId="16657"/>
    <cellStyle name="Обычный 3 12 25 2 3 2 2 2" xfId="16658"/>
    <cellStyle name="Обычный 3 12 25 2 3 2 2 2 2" xfId="16659"/>
    <cellStyle name="Обычный 3 12 25 2 3 2 2 3" xfId="16660"/>
    <cellStyle name="Обычный 3 12 25 2 3 2 3" xfId="16661"/>
    <cellStyle name="Обычный 3 12 25 2 3 2 3 2" xfId="16662"/>
    <cellStyle name="Обычный 3 12 25 2 3 2 4" xfId="16663"/>
    <cellStyle name="Обычный 3 12 25 2 3 3" xfId="16664"/>
    <cellStyle name="Обычный 3 12 25 2 3 3 2" xfId="16665"/>
    <cellStyle name="Обычный 3 12 25 2 3 3 2 2" xfId="16666"/>
    <cellStyle name="Обычный 3 12 25 2 3 3 3" xfId="16667"/>
    <cellStyle name="Обычный 3 12 25 2 3 4" xfId="16668"/>
    <cellStyle name="Обычный 3 12 25 2 3 4 2" xfId="16669"/>
    <cellStyle name="Обычный 3 12 25 2 3 5" xfId="16670"/>
    <cellStyle name="Обычный 3 12 25 2 4" xfId="16671"/>
    <cellStyle name="Обычный 3 12 25 2 4 2" xfId="16672"/>
    <cellStyle name="Обычный 3 12 25 2 4 2 2" xfId="16673"/>
    <cellStyle name="Обычный 3 12 25 2 4 2 2 2" xfId="16674"/>
    <cellStyle name="Обычный 3 12 25 2 4 2 3" xfId="16675"/>
    <cellStyle name="Обычный 3 12 25 2 4 3" xfId="16676"/>
    <cellStyle name="Обычный 3 12 25 2 4 3 2" xfId="16677"/>
    <cellStyle name="Обычный 3 12 25 2 4 4" xfId="16678"/>
    <cellStyle name="Обычный 3 12 25 2 5" xfId="16679"/>
    <cellStyle name="Обычный 3 12 25 2 5 2" xfId="16680"/>
    <cellStyle name="Обычный 3 12 25 2 5 2 2" xfId="16681"/>
    <cellStyle name="Обычный 3 12 25 2 5 3" xfId="16682"/>
    <cellStyle name="Обычный 3 12 25 2 6" xfId="16683"/>
    <cellStyle name="Обычный 3 12 25 2 6 2" xfId="16684"/>
    <cellStyle name="Обычный 3 12 25 2 7" xfId="16685"/>
    <cellStyle name="Обычный 3 12 25 3" xfId="16686"/>
    <cellStyle name="Обычный 3 12 25 3 2" xfId="16687"/>
    <cellStyle name="Обычный 3 12 25 3 2 2" xfId="16688"/>
    <cellStyle name="Обычный 3 12 25 3 2 2 2" xfId="16689"/>
    <cellStyle name="Обычный 3 12 25 3 2 2 2 2" xfId="16690"/>
    <cellStyle name="Обычный 3 12 25 3 2 2 3" xfId="16691"/>
    <cellStyle name="Обычный 3 12 25 3 2 3" xfId="16692"/>
    <cellStyle name="Обычный 3 12 25 3 2 3 2" xfId="16693"/>
    <cellStyle name="Обычный 3 12 25 3 2 4" xfId="16694"/>
    <cellStyle name="Обычный 3 12 25 3 3" xfId="16695"/>
    <cellStyle name="Обычный 3 12 25 3 3 2" xfId="16696"/>
    <cellStyle name="Обычный 3 12 25 3 3 2 2" xfId="16697"/>
    <cellStyle name="Обычный 3 12 25 3 3 3" xfId="16698"/>
    <cellStyle name="Обычный 3 12 25 3 4" xfId="16699"/>
    <cellStyle name="Обычный 3 12 25 3 4 2" xfId="16700"/>
    <cellStyle name="Обычный 3 12 25 3 5" xfId="16701"/>
    <cellStyle name="Обычный 3 12 25 4" xfId="16702"/>
    <cellStyle name="Обычный 3 12 25 4 2" xfId="16703"/>
    <cellStyle name="Обычный 3 12 25 4 2 2" xfId="16704"/>
    <cellStyle name="Обычный 3 12 25 4 2 2 2" xfId="16705"/>
    <cellStyle name="Обычный 3 12 25 4 2 2 2 2" xfId="16706"/>
    <cellStyle name="Обычный 3 12 25 4 2 2 3" xfId="16707"/>
    <cellStyle name="Обычный 3 12 25 4 2 3" xfId="16708"/>
    <cellStyle name="Обычный 3 12 25 4 2 3 2" xfId="16709"/>
    <cellStyle name="Обычный 3 12 25 4 2 4" xfId="16710"/>
    <cellStyle name="Обычный 3 12 25 4 3" xfId="16711"/>
    <cellStyle name="Обычный 3 12 25 4 3 2" xfId="16712"/>
    <cellStyle name="Обычный 3 12 25 4 3 2 2" xfId="16713"/>
    <cellStyle name="Обычный 3 12 25 4 3 3" xfId="16714"/>
    <cellStyle name="Обычный 3 12 25 4 4" xfId="16715"/>
    <cellStyle name="Обычный 3 12 25 4 4 2" xfId="16716"/>
    <cellStyle name="Обычный 3 12 25 4 5" xfId="16717"/>
    <cellStyle name="Обычный 3 12 25 5" xfId="16718"/>
    <cellStyle name="Обычный 3 12 25 5 2" xfId="16719"/>
    <cellStyle name="Обычный 3 12 25 5 2 2" xfId="16720"/>
    <cellStyle name="Обычный 3 12 25 5 2 2 2" xfId="16721"/>
    <cellStyle name="Обычный 3 12 25 5 2 3" xfId="16722"/>
    <cellStyle name="Обычный 3 12 25 5 3" xfId="16723"/>
    <cellStyle name="Обычный 3 12 25 5 3 2" xfId="16724"/>
    <cellStyle name="Обычный 3 12 25 5 4" xfId="16725"/>
    <cellStyle name="Обычный 3 12 25 6" xfId="16726"/>
    <cellStyle name="Обычный 3 12 25 6 2" xfId="16727"/>
    <cellStyle name="Обычный 3 12 25 6 2 2" xfId="16728"/>
    <cellStyle name="Обычный 3 12 25 6 3" xfId="16729"/>
    <cellStyle name="Обычный 3 12 25 7" xfId="16730"/>
    <cellStyle name="Обычный 3 12 25 7 2" xfId="16731"/>
    <cellStyle name="Обычный 3 12 25 8" xfId="16732"/>
    <cellStyle name="Обычный 3 12 26" xfId="16733"/>
    <cellStyle name="Обычный 3 12 26 2" xfId="16734"/>
    <cellStyle name="Обычный 3 12 26 2 2" xfId="16735"/>
    <cellStyle name="Обычный 3 12 26 2 2 2" xfId="16736"/>
    <cellStyle name="Обычный 3 12 26 2 2 2 2" xfId="16737"/>
    <cellStyle name="Обычный 3 12 26 2 2 2 2 2" xfId="16738"/>
    <cellStyle name="Обычный 3 12 26 2 2 2 2 2 2" xfId="16739"/>
    <cellStyle name="Обычный 3 12 26 2 2 2 2 3" xfId="16740"/>
    <cellStyle name="Обычный 3 12 26 2 2 2 3" xfId="16741"/>
    <cellStyle name="Обычный 3 12 26 2 2 2 3 2" xfId="16742"/>
    <cellStyle name="Обычный 3 12 26 2 2 2 4" xfId="16743"/>
    <cellStyle name="Обычный 3 12 26 2 2 3" xfId="16744"/>
    <cellStyle name="Обычный 3 12 26 2 2 3 2" xfId="16745"/>
    <cellStyle name="Обычный 3 12 26 2 2 3 2 2" xfId="16746"/>
    <cellStyle name="Обычный 3 12 26 2 2 3 3" xfId="16747"/>
    <cellStyle name="Обычный 3 12 26 2 2 4" xfId="16748"/>
    <cellStyle name="Обычный 3 12 26 2 2 4 2" xfId="16749"/>
    <cellStyle name="Обычный 3 12 26 2 2 5" xfId="16750"/>
    <cellStyle name="Обычный 3 12 26 2 3" xfId="16751"/>
    <cellStyle name="Обычный 3 12 26 2 3 2" xfId="16752"/>
    <cellStyle name="Обычный 3 12 26 2 3 2 2" xfId="16753"/>
    <cellStyle name="Обычный 3 12 26 2 3 2 2 2" xfId="16754"/>
    <cellStyle name="Обычный 3 12 26 2 3 2 2 2 2" xfId="16755"/>
    <cellStyle name="Обычный 3 12 26 2 3 2 2 3" xfId="16756"/>
    <cellStyle name="Обычный 3 12 26 2 3 2 3" xfId="16757"/>
    <cellStyle name="Обычный 3 12 26 2 3 2 3 2" xfId="16758"/>
    <cellStyle name="Обычный 3 12 26 2 3 2 4" xfId="16759"/>
    <cellStyle name="Обычный 3 12 26 2 3 3" xfId="16760"/>
    <cellStyle name="Обычный 3 12 26 2 3 3 2" xfId="16761"/>
    <cellStyle name="Обычный 3 12 26 2 3 3 2 2" xfId="16762"/>
    <cellStyle name="Обычный 3 12 26 2 3 3 3" xfId="16763"/>
    <cellStyle name="Обычный 3 12 26 2 3 4" xfId="16764"/>
    <cellStyle name="Обычный 3 12 26 2 3 4 2" xfId="16765"/>
    <cellStyle name="Обычный 3 12 26 2 3 5" xfId="16766"/>
    <cellStyle name="Обычный 3 12 26 2 4" xfId="16767"/>
    <cellStyle name="Обычный 3 12 26 2 4 2" xfId="16768"/>
    <cellStyle name="Обычный 3 12 26 2 4 2 2" xfId="16769"/>
    <cellStyle name="Обычный 3 12 26 2 4 2 2 2" xfId="16770"/>
    <cellStyle name="Обычный 3 12 26 2 4 2 3" xfId="16771"/>
    <cellStyle name="Обычный 3 12 26 2 4 3" xfId="16772"/>
    <cellStyle name="Обычный 3 12 26 2 4 3 2" xfId="16773"/>
    <cellStyle name="Обычный 3 12 26 2 4 4" xfId="16774"/>
    <cellStyle name="Обычный 3 12 26 2 5" xfId="16775"/>
    <cellStyle name="Обычный 3 12 26 2 5 2" xfId="16776"/>
    <cellStyle name="Обычный 3 12 26 2 5 2 2" xfId="16777"/>
    <cellStyle name="Обычный 3 12 26 2 5 3" xfId="16778"/>
    <cellStyle name="Обычный 3 12 26 2 6" xfId="16779"/>
    <cellStyle name="Обычный 3 12 26 2 6 2" xfId="16780"/>
    <cellStyle name="Обычный 3 12 26 2 7" xfId="16781"/>
    <cellStyle name="Обычный 3 12 26 3" xfId="16782"/>
    <cellStyle name="Обычный 3 12 26 3 2" xfId="16783"/>
    <cellStyle name="Обычный 3 12 26 3 2 2" xfId="16784"/>
    <cellStyle name="Обычный 3 12 26 3 2 2 2" xfId="16785"/>
    <cellStyle name="Обычный 3 12 26 3 2 2 2 2" xfId="16786"/>
    <cellStyle name="Обычный 3 12 26 3 2 2 3" xfId="16787"/>
    <cellStyle name="Обычный 3 12 26 3 2 3" xfId="16788"/>
    <cellStyle name="Обычный 3 12 26 3 2 3 2" xfId="16789"/>
    <cellStyle name="Обычный 3 12 26 3 2 4" xfId="16790"/>
    <cellStyle name="Обычный 3 12 26 3 3" xfId="16791"/>
    <cellStyle name="Обычный 3 12 26 3 3 2" xfId="16792"/>
    <cellStyle name="Обычный 3 12 26 3 3 2 2" xfId="16793"/>
    <cellStyle name="Обычный 3 12 26 3 3 3" xfId="16794"/>
    <cellStyle name="Обычный 3 12 26 3 4" xfId="16795"/>
    <cellStyle name="Обычный 3 12 26 3 4 2" xfId="16796"/>
    <cellStyle name="Обычный 3 12 26 3 5" xfId="16797"/>
    <cellStyle name="Обычный 3 12 26 4" xfId="16798"/>
    <cellStyle name="Обычный 3 12 26 4 2" xfId="16799"/>
    <cellStyle name="Обычный 3 12 26 4 2 2" xfId="16800"/>
    <cellStyle name="Обычный 3 12 26 4 2 2 2" xfId="16801"/>
    <cellStyle name="Обычный 3 12 26 4 2 2 2 2" xfId="16802"/>
    <cellStyle name="Обычный 3 12 26 4 2 2 3" xfId="16803"/>
    <cellStyle name="Обычный 3 12 26 4 2 3" xfId="16804"/>
    <cellStyle name="Обычный 3 12 26 4 2 3 2" xfId="16805"/>
    <cellStyle name="Обычный 3 12 26 4 2 4" xfId="16806"/>
    <cellStyle name="Обычный 3 12 26 4 3" xfId="16807"/>
    <cellStyle name="Обычный 3 12 26 4 3 2" xfId="16808"/>
    <cellStyle name="Обычный 3 12 26 4 3 2 2" xfId="16809"/>
    <cellStyle name="Обычный 3 12 26 4 3 3" xfId="16810"/>
    <cellStyle name="Обычный 3 12 26 4 4" xfId="16811"/>
    <cellStyle name="Обычный 3 12 26 4 4 2" xfId="16812"/>
    <cellStyle name="Обычный 3 12 26 4 5" xfId="16813"/>
    <cellStyle name="Обычный 3 12 26 5" xfId="16814"/>
    <cellStyle name="Обычный 3 12 26 5 2" xfId="16815"/>
    <cellStyle name="Обычный 3 12 26 5 2 2" xfId="16816"/>
    <cellStyle name="Обычный 3 12 26 5 2 2 2" xfId="16817"/>
    <cellStyle name="Обычный 3 12 26 5 2 3" xfId="16818"/>
    <cellStyle name="Обычный 3 12 26 5 3" xfId="16819"/>
    <cellStyle name="Обычный 3 12 26 5 3 2" xfId="16820"/>
    <cellStyle name="Обычный 3 12 26 5 4" xfId="16821"/>
    <cellStyle name="Обычный 3 12 26 6" xfId="16822"/>
    <cellStyle name="Обычный 3 12 26 6 2" xfId="16823"/>
    <cellStyle name="Обычный 3 12 26 6 2 2" xfId="16824"/>
    <cellStyle name="Обычный 3 12 26 6 3" xfId="16825"/>
    <cellStyle name="Обычный 3 12 26 7" xfId="16826"/>
    <cellStyle name="Обычный 3 12 26 7 2" xfId="16827"/>
    <cellStyle name="Обычный 3 12 26 8" xfId="16828"/>
    <cellStyle name="Обычный 3 12 27" xfId="16829"/>
    <cellStyle name="Обычный 3 12 27 2" xfId="16830"/>
    <cellStyle name="Обычный 3 12 27 2 2" xfId="16831"/>
    <cellStyle name="Обычный 3 12 27 2 2 2" xfId="16832"/>
    <cellStyle name="Обычный 3 12 27 2 2 2 2" xfId="16833"/>
    <cellStyle name="Обычный 3 12 27 2 2 2 2 2" xfId="16834"/>
    <cellStyle name="Обычный 3 12 27 2 2 2 2 2 2" xfId="16835"/>
    <cellStyle name="Обычный 3 12 27 2 2 2 2 3" xfId="16836"/>
    <cellStyle name="Обычный 3 12 27 2 2 2 3" xfId="16837"/>
    <cellStyle name="Обычный 3 12 27 2 2 2 3 2" xfId="16838"/>
    <cellStyle name="Обычный 3 12 27 2 2 2 4" xfId="16839"/>
    <cellStyle name="Обычный 3 12 27 2 2 3" xfId="16840"/>
    <cellStyle name="Обычный 3 12 27 2 2 3 2" xfId="16841"/>
    <cellStyle name="Обычный 3 12 27 2 2 3 2 2" xfId="16842"/>
    <cellStyle name="Обычный 3 12 27 2 2 3 3" xfId="16843"/>
    <cellStyle name="Обычный 3 12 27 2 2 4" xfId="16844"/>
    <cellStyle name="Обычный 3 12 27 2 2 4 2" xfId="16845"/>
    <cellStyle name="Обычный 3 12 27 2 2 5" xfId="16846"/>
    <cellStyle name="Обычный 3 12 27 2 3" xfId="16847"/>
    <cellStyle name="Обычный 3 12 27 2 3 2" xfId="16848"/>
    <cellStyle name="Обычный 3 12 27 2 3 2 2" xfId="16849"/>
    <cellStyle name="Обычный 3 12 27 2 3 2 2 2" xfId="16850"/>
    <cellStyle name="Обычный 3 12 27 2 3 2 2 2 2" xfId="16851"/>
    <cellStyle name="Обычный 3 12 27 2 3 2 2 3" xfId="16852"/>
    <cellStyle name="Обычный 3 12 27 2 3 2 3" xfId="16853"/>
    <cellStyle name="Обычный 3 12 27 2 3 2 3 2" xfId="16854"/>
    <cellStyle name="Обычный 3 12 27 2 3 2 4" xfId="16855"/>
    <cellStyle name="Обычный 3 12 27 2 3 3" xfId="16856"/>
    <cellStyle name="Обычный 3 12 27 2 3 3 2" xfId="16857"/>
    <cellStyle name="Обычный 3 12 27 2 3 3 2 2" xfId="16858"/>
    <cellStyle name="Обычный 3 12 27 2 3 3 3" xfId="16859"/>
    <cellStyle name="Обычный 3 12 27 2 3 4" xfId="16860"/>
    <cellStyle name="Обычный 3 12 27 2 3 4 2" xfId="16861"/>
    <cellStyle name="Обычный 3 12 27 2 3 5" xfId="16862"/>
    <cellStyle name="Обычный 3 12 27 2 4" xfId="16863"/>
    <cellStyle name="Обычный 3 12 27 2 4 2" xfId="16864"/>
    <cellStyle name="Обычный 3 12 27 2 4 2 2" xfId="16865"/>
    <cellStyle name="Обычный 3 12 27 2 4 2 2 2" xfId="16866"/>
    <cellStyle name="Обычный 3 12 27 2 4 2 3" xfId="16867"/>
    <cellStyle name="Обычный 3 12 27 2 4 3" xfId="16868"/>
    <cellStyle name="Обычный 3 12 27 2 4 3 2" xfId="16869"/>
    <cellStyle name="Обычный 3 12 27 2 4 4" xfId="16870"/>
    <cellStyle name="Обычный 3 12 27 2 5" xfId="16871"/>
    <cellStyle name="Обычный 3 12 27 2 5 2" xfId="16872"/>
    <cellStyle name="Обычный 3 12 27 2 5 2 2" xfId="16873"/>
    <cellStyle name="Обычный 3 12 27 2 5 3" xfId="16874"/>
    <cellStyle name="Обычный 3 12 27 2 6" xfId="16875"/>
    <cellStyle name="Обычный 3 12 27 2 6 2" xfId="16876"/>
    <cellStyle name="Обычный 3 12 27 2 7" xfId="16877"/>
    <cellStyle name="Обычный 3 12 27 3" xfId="16878"/>
    <cellStyle name="Обычный 3 12 27 3 2" xfId="16879"/>
    <cellStyle name="Обычный 3 12 27 3 2 2" xfId="16880"/>
    <cellStyle name="Обычный 3 12 27 3 2 2 2" xfId="16881"/>
    <cellStyle name="Обычный 3 12 27 3 2 2 2 2" xfId="16882"/>
    <cellStyle name="Обычный 3 12 27 3 2 2 3" xfId="16883"/>
    <cellStyle name="Обычный 3 12 27 3 2 3" xfId="16884"/>
    <cellStyle name="Обычный 3 12 27 3 2 3 2" xfId="16885"/>
    <cellStyle name="Обычный 3 12 27 3 2 4" xfId="16886"/>
    <cellStyle name="Обычный 3 12 27 3 3" xfId="16887"/>
    <cellStyle name="Обычный 3 12 27 3 3 2" xfId="16888"/>
    <cellStyle name="Обычный 3 12 27 3 3 2 2" xfId="16889"/>
    <cellStyle name="Обычный 3 12 27 3 3 3" xfId="16890"/>
    <cellStyle name="Обычный 3 12 27 3 4" xfId="16891"/>
    <cellStyle name="Обычный 3 12 27 3 4 2" xfId="16892"/>
    <cellStyle name="Обычный 3 12 27 3 5" xfId="16893"/>
    <cellStyle name="Обычный 3 12 27 4" xfId="16894"/>
    <cellStyle name="Обычный 3 12 27 4 2" xfId="16895"/>
    <cellStyle name="Обычный 3 12 27 4 2 2" xfId="16896"/>
    <cellStyle name="Обычный 3 12 27 4 2 2 2" xfId="16897"/>
    <cellStyle name="Обычный 3 12 27 4 2 2 2 2" xfId="16898"/>
    <cellStyle name="Обычный 3 12 27 4 2 2 3" xfId="16899"/>
    <cellStyle name="Обычный 3 12 27 4 2 3" xfId="16900"/>
    <cellStyle name="Обычный 3 12 27 4 2 3 2" xfId="16901"/>
    <cellStyle name="Обычный 3 12 27 4 2 4" xfId="16902"/>
    <cellStyle name="Обычный 3 12 27 4 3" xfId="16903"/>
    <cellStyle name="Обычный 3 12 27 4 3 2" xfId="16904"/>
    <cellStyle name="Обычный 3 12 27 4 3 2 2" xfId="16905"/>
    <cellStyle name="Обычный 3 12 27 4 3 3" xfId="16906"/>
    <cellStyle name="Обычный 3 12 27 4 4" xfId="16907"/>
    <cellStyle name="Обычный 3 12 27 4 4 2" xfId="16908"/>
    <cellStyle name="Обычный 3 12 27 4 5" xfId="16909"/>
    <cellStyle name="Обычный 3 12 27 5" xfId="16910"/>
    <cellStyle name="Обычный 3 12 27 5 2" xfId="16911"/>
    <cellStyle name="Обычный 3 12 27 5 2 2" xfId="16912"/>
    <cellStyle name="Обычный 3 12 27 5 2 2 2" xfId="16913"/>
    <cellStyle name="Обычный 3 12 27 5 2 3" xfId="16914"/>
    <cellStyle name="Обычный 3 12 27 5 3" xfId="16915"/>
    <cellStyle name="Обычный 3 12 27 5 3 2" xfId="16916"/>
    <cellStyle name="Обычный 3 12 27 5 4" xfId="16917"/>
    <cellStyle name="Обычный 3 12 27 6" xfId="16918"/>
    <cellStyle name="Обычный 3 12 27 6 2" xfId="16919"/>
    <cellStyle name="Обычный 3 12 27 6 2 2" xfId="16920"/>
    <cellStyle name="Обычный 3 12 27 6 3" xfId="16921"/>
    <cellStyle name="Обычный 3 12 27 7" xfId="16922"/>
    <cellStyle name="Обычный 3 12 27 7 2" xfId="16923"/>
    <cellStyle name="Обычный 3 12 27 8" xfId="16924"/>
    <cellStyle name="Обычный 3 12 28" xfId="16925"/>
    <cellStyle name="Обычный 3 12 28 2" xfId="16926"/>
    <cellStyle name="Обычный 3 12 28 2 2" xfId="16927"/>
    <cellStyle name="Обычный 3 12 28 2 2 2" xfId="16928"/>
    <cellStyle name="Обычный 3 12 28 2 2 2 2" xfId="16929"/>
    <cellStyle name="Обычный 3 12 28 2 2 2 2 2" xfId="16930"/>
    <cellStyle name="Обычный 3 12 28 2 2 2 2 2 2" xfId="16931"/>
    <cellStyle name="Обычный 3 12 28 2 2 2 2 3" xfId="16932"/>
    <cellStyle name="Обычный 3 12 28 2 2 2 3" xfId="16933"/>
    <cellStyle name="Обычный 3 12 28 2 2 2 3 2" xfId="16934"/>
    <cellStyle name="Обычный 3 12 28 2 2 2 4" xfId="16935"/>
    <cellStyle name="Обычный 3 12 28 2 2 3" xfId="16936"/>
    <cellStyle name="Обычный 3 12 28 2 2 3 2" xfId="16937"/>
    <cellStyle name="Обычный 3 12 28 2 2 3 2 2" xfId="16938"/>
    <cellStyle name="Обычный 3 12 28 2 2 3 3" xfId="16939"/>
    <cellStyle name="Обычный 3 12 28 2 2 4" xfId="16940"/>
    <cellStyle name="Обычный 3 12 28 2 2 4 2" xfId="16941"/>
    <cellStyle name="Обычный 3 12 28 2 2 5" xfId="16942"/>
    <cellStyle name="Обычный 3 12 28 2 3" xfId="16943"/>
    <cellStyle name="Обычный 3 12 28 2 3 2" xfId="16944"/>
    <cellStyle name="Обычный 3 12 28 2 3 2 2" xfId="16945"/>
    <cellStyle name="Обычный 3 12 28 2 3 2 2 2" xfId="16946"/>
    <cellStyle name="Обычный 3 12 28 2 3 2 2 2 2" xfId="16947"/>
    <cellStyle name="Обычный 3 12 28 2 3 2 2 3" xfId="16948"/>
    <cellStyle name="Обычный 3 12 28 2 3 2 3" xfId="16949"/>
    <cellStyle name="Обычный 3 12 28 2 3 2 3 2" xfId="16950"/>
    <cellStyle name="Обычный 3 12 28 2 3 2 4" xfId="16951"/>
    <cellStyle name="Обычный 3 12 28 2 3 3" xfId="16952"/>
    <cellStyle name="Обычный 3 12 28 2 3 3 2" xfId="16953"/>
    <cellStyle name="Обычный 3 12 28 2 3 3 2 2" xfId="16954"/>
    <cellStyle name="Обычный 3 12 28 2 3 3 3" xfId="16955"/>
    <cellStyle name="Обычный 3 12 28 2 3 4" xfId="16956"/>
    <cellStyle name="Обычный 3 12 28 2 3 4 2" xfId="16957"/>
    <cellStyle name="Обычный 3 12 28 2 3 5" xfId="16958"/>
    <cellStyle name="Обычный 3 12 28 2 4" xfId="16959"/>
    <cellStyle name="Обычный 3 12 28 2 4 2" xfId="16960"/>
    <cellStyle name="Обычный 3 12 28 2 4 2 2" xfId="16961"/>
    <cellStyle name="Обычный 3 12 28 2 4 2 2 2" xfId="16962"/>
    <cellStyle name="Обычный 3 12 28 2 4 2 3" xfId="16963"/>
    <cellStyle name="Обычный 3 12 28 2 4 3" xfId="16964"/>
    <cellStyle name="Обычный 3 12 28 2 4 3 2" xfId="16965"/>
    <cellStyle name="Обычный 3 12 28 2 4 4" xfId="16966"/>
    <cellStyle name="Обычный 3 12 28 2 5" xfId="16967"/>
    <cellStyle name="Обычный 3 12 28 2 5 2" xfId="16968"/>
    <cellStyle name="Обычный 3 12 28 2 5 2 2" xfId="16969"/>
    <cellStyle name="Обычный 3 12 28 2 5 3" xfId="16970"/>
    <cellStyle name="Обычный 3 12 28 2 6" xfId="16971"/>
    <cellStyle name="Обычный 3 12 28 2 6 2" xfId="16972"/>
    <cellStyle name="Обычный 3 12 28 2 7" xfId="16973"/>
    <cellStyle name="Обычный 3 12 28 3" xfId="16974"/>
    <cellStyle name="Обычный 3 12 28 3 2" xfId="16975"/>
    <cellStyle name="Обычный 3 12 28 3 2 2" xfId="16976"/>
    <cellStyle name="Обычный 3 12 28 3 2 2 2" xfId="16977"/>
    <cellStyle name="Обычный 3 12 28 3 2 2 2 2" xfId="16978"/>
    <cellStyle name="Обычный 3 12 28 3 2 2 3" xfId="16979"/>
    <cellStyle name="Обычный 3 12 28 3 2 3" xfId="16980"/>
    <cellStyle name="Обычный 3 12 28 3 2 3 2" xfId="16981"/>
    <cellStyle name="Обычный 3 12 28 3 2 4" xfId="16982"/>
    <cellStyle name="Обычный 3 12 28 3 3" xfId="16983"/>
    <cellStyle name="Обычный 3 12 28 3 3 2" xfId="16984"/>
    <cellStyle name="Обычный 3 12 28 3 3 2 2" xfId="16985"/>
    <cellStyle name="Обычный 3 12 28 3 3 3" xfId="16986"/>
    <cellStyle name="Обычный 3 12 28 3 4" xfId="16987"/>
    <cellStyle name="Обычный 3 12 28 3 4 2" xfId="16988"/>
    <cellStyle name="Обычный 3 12 28 3 5" xfId="16989"/>
    <cellStyle name="Обычный 3 12 28 4" xfId="16990"/>
    <cellStyle name="Обычный 3 12 28 4 2" xfId="16991"/>
    <cellStyle name="Обычный 3 12 28 4 2 2" xfId="16992"/>
    <cellStyle name="Обычный 3 12 28 4 2 2 2" xfId="16993"/>
    <cellStyle name="Обычный 3 12 28 4 2 2 2 2" xfId="16994"/>
    <cellStyle name="Обычный 3 12 28 4 2 2 3" xfId="16995"/>
    <cellStyle name="Обычный 3 12 28 4 2 3" xfId="16996"/>
    <cellStyle name="Обычный 3 12 28 4 2 3 2" xfId="16997"/>
    <cellStyle name="Обычный 3 12 28 4 2 4" xfId="16998"/>
    <cellStyle name="Обычный 3 12 28 4 3" xfId="16999"/>
    <cellStyle name="Обычный 3 12 28 4 3 2" xfId="17000"/>
    <cellStyle name="Обычный 3 12 28 4 3 2 2" xfId="17001"/>
    <cellStyle name="Обычный 3 12 28 4 3 3" xfId="17002"/>
    <cellStyle name="Обычный 3 12 28 4 4" xfId="17003"/>
    <cellStyle name="Обычный 3 12 28 4 4 2" xfId="17004"/>
    <cellStyle name="Обычный 3 12 28 4 5" xfId="17005"/>
    <cellStyle name="Обычный 3 12 28 5" xfId="17006"/>
    <cellStyle name="Обычный 3 12 28 5 2" xfId="17007"/>
    <cellStyle name="Обычный 3 12 28 5 2 2" xfId="17008"/>
    <cellStyle name="Обычный 3 12 28 5 2 2 2" xfId="17009"/>
    <cellStyle name="Обычный 3 12 28 5 2 3" xfId="17010"/>
    <cellStyle name="Обычный 3 12 28 5 3" xfId="17011"/>
    <cellStyle name="Обычный 3 12 28 5 3 2" xfId="17012"/>
    <cellStyle name="Обычный 3 12 28 5 4" xfId="17013"/>
    <cellStyle name="Обычный 3 12 28 6" xfId="17014"/>
    <cellStyle name="Обычный 3 12 28 6 2" xfId="17015"/>
    <cellStyle name="Обычный 3 12 28 6 2 2" xfId="17016"/>
    <cellStyle name="Обычный 3 12 28 6 3" xfId="17017"/>
    <cellStyle name="Обычный 3 12 28 7" xfId="17018"/>
    <cellStyle name="Обычный 3 12 28 7 2" xfId="17019"/>
    <cellStyle name="Обычный 3 12 28 8" xfId="17020"/>
    <cellStyle name="Обычный 3 12 29" xfId="17021"/>
    <cellStyle name="Обычный 3 12 29 2" xfId="17022"/>
    <cellStyle name="Обычный 3 12 29 2 2" xfId="17023"/>
    <cellStyle name="Обычный 3 12 29 2 2 2" xfId="17024"/>
    <cellStyle name="Обычный 3 12 29 2 2 2 2" xfId="17025"/>
    <cellStyle name="Обычный 3 12 29 2 2 2 2 2" xfId="17026"/>
    <cellStyle name="Обычный 3 12 29 2 2 2 2 2 2" xfId="17027"/>
    <cellStyle name="Обычный 3 12 29 2 2 2 2 3" xfId="17028"/>
    <cellStyle name="Обычный 3 12 29 2 2 2 3" xfId="17029"/>
    <cellStyle name="Обычный 3 12 29 2 2 2 3 2" xfId="17030"/>
    <cellStyle name="Обычный 3 12 29 2 2 2 4" xfId="17031"/>
    <cellStyle name="Обычный 3 12 29 2 2 3" xfId="17032"/>
    <cellStyle name="Обычный 3 12 29 2 2 3 2" xfId="17033"/>
    <cellStyle name="Обычный 3 12 29 2 2 3 2 2" xfId="17034"/>
    <cellStyle name="Обычный 3 12 29 2 2 3 3" xfId="17035"/>
    <cellStyle name="Обычный 3 12 29 2 2 4" xfId="17036"/>
    <cellStyle name="Обычный 3 12 29 2 2 4 2" xfId="17037"/>
    <cellStyle name="Обычный 3 12 29 2 2 5" xfId="17038"/>
    <cellStyle name="Обычный 3 12 29 2 3" xfId="17039"/>
    <cellStyle name="Обычный 3 12 29 2 3 2" xfId="17040"/>
    <cellStyle name="Обычный 3 12 29 2 3 2 2" xfId="17041"/>
    <cellStyle name="Обычный 3 12 29 2 3 2 2 2" xfId="17042"/>
    <cellStyle name="Обычный 3 12 29 2 3 2 2 2 2" xfId="17043"/>
    <cellStyle name="Обычный 3 12 29 2 3 2 2 3" xfId="17044"/>
    <cellStyle name="Обычный 3 12 29 2 3 2 3" xfId="17045"/>
    <cellStyle name="Обычный 3 12 29 2 3 2 3 2" xfId="17046"/>
    <cellStyle name="Обычный 3 12 29 2 3 2 4" xfId="17047"/>
    <cellStyle name="Обычный 3 12 29 2 3 3" xfId="17048"/>
    <cellStyle name="Обычный 3 12 29 2 3 3 2" xfId="17049"/>
    <cellStyle name="Обычный 3 12 29 2 3 3 2 2" xfId="17050"/>
    <cellStyle name="Обычный 3 12 29 2 3 3 3" xfId="17051"/>
    <cellStyle name="Обычный 3 12 29 2 3 4" xfId="17052"/>
    <cellStyle name="Обычный 3 12 29 2 3 4 2" xfId="17053"/>
    <cellStyle name="Обычный 3 12 29 2 3 5" xfId="17054"/>
    <cellStyle name="Обычный 3 12 29 2 4" xfId="17055"/>
    <cellStyle name="Обычный 3 12 29 2 4 2" xfId="17056"/>
    <cellStyle name="Обычный 3 12 29 2 4 2 2" xfId="17057"/>
    <cellStyle name="Обычный 3 12 29 2 4 2 2 2" xfId="17058"/>
    <cellStyle name="Обычный 3 12 29 2 4 2 3" xfId="17059"/>
    <cellStyle name="Обычный 3 12 29 2 4 3" xfId="17060"/>
    <cellStyle name="Обычный 3 12 29 2 4 3 2" xfId="17061"/>
    <cellStyle name="Обычный 3 12 29 2 4 4" xfId="17062"/>
    <cellStyle name="Обычный 3 12 29 2 5" xfId="17063"/>
    <cellStyle name="Обычный 3 12 29 2 5 2" xfId="17064"/>
    <cellStyle name="Обычный 3 12 29 2 5 2 2" xfId="17065"/>
    <cellStyle name="Обычный 3 12 29 2 5 3" xfId="17066"/>
    <cellStyle name="Обычный 3 12 29 2 6" xfId="17067"/>
    <cellStyle name="Обычный 3 12 29 2 6 2" xfId="17068"/>
    <cellStyle name="Обычный 3 12 29 2 7" xfId="17069"/>
    <cellStyle name="Обычный 3 12 29 3" xfId="17070"/>
    <cellStyle name="Обычный 3 12 29 3 2" xfId="17071"/>
    <cellStyle name="Обычный 3 12 29 3 2 2" xfId="17072"/>
    <cellStyle name="Обычный 3 12 29 3 2 2 2" xfId="17073"/>
    <cellStyle name="Обычный 3 12 29 3 2 2 2 2" xfId="17074"/>
    <cellStyle name="Обычный 3 12 29 3 2 2 3" xfId="17075"/>
    <cellStyle name="Обычный 3 12 29 3 2 3" xfId="17076"/>
    <cellStyle name="Обычный 3 12 29 3 2 3 2" xfId="17077"/>
    <cellStyle name="Обычный 3 12 29 3 2 4" xfId="17078"/>
    <cellStyle name="Обычный 3 12 29 3 3" xfId="17079"/>
    <cellStyle name="Обычный 3 12 29 3 3 2" xfId="17080"/>
    <cellStyle name="Обычный 3 12 29 3 3 2 2" xfId="17081"/>
    <cellStyle name="Обычный 3 12 29 3 3 3" xfId="17082"/>
    <cellStyle name="Обычный 3 12 29 3 4" xfId="17083"/>
    <cellStyle name="Обычный 3 12 29 3 4 2" xfId="17084"/>
    <cellStyle name="Обычный 3 12 29 3 5" xfId="17085"/>
    <cellStyle name="Обычный 3 12 29 4" xfId="17086"/>
    <cellStyle name="Обычный 3 12 29 4 2" xfId="17087"/>
    <cellStyle name="Обычный 3 12 29 4 2 2" xfId="17088"/>
    <cellStyle name="Обычный 3 12 29 4 2 2 2" xfId="17089"/>
    <cellStyle name="Обычный 3 12 29 4 2 2 2 2" xfId="17090"/>
    <cellStyle name="Обычный 3 12 29 4 2 2 3" xfId="17091"/>
    <cellStyle name="Обычный 3 12 29 4 2 3" xfId="17092"/>
    <cellStyle name="Обычный 3 12 29 4 2 3 2" xfId="17093"/>
    <cellStyle name="Обычный 3 12 29 4 2 4" xfId="17094"/>
    <cellStyle name="Обычный 3 12 29 4 3" xfId="17095"/>
    <cellStyle name="Обычный 3 12 29 4 3 2" xfId="17096"/>
    <cellStyle name="Обычный 3 12 29 4 3 2 2" xfId="17097"/>
    <cellStyle name="Обычный 3 12 29 4 3 3" xfId="17098"/>
    <cellStyle name="Обычный 3 12 29 4 4" xfId="17099"/>
    <cellStyle name="Обычный 3 12 29 4 4 2" xfId="17100"/>
    <cellStyle name="Обычный 3 12 29 4 5" xfId="17101"/>
    <cellStyle name="Обычный 3 12 29 5" xfId="17102"/>
    <cellStyle name="Обычный 3 12 29 5 2" xfId="17103"/>
    <cellStyle name="Обычный 3 12 29 5 2 2" xfId="17104"/>
    <cellStyle name="Обычный 3 12 29 5 2 2 2" xfId="17105"/>
    <cellStyle name="Обычный 3 12 29 5 2 3" xfId="17106"/>
    <cellStyle name="Обычный 3 12 29 5 3" xfId="17107"/>
    <cellStyle name="Обычный 3 12 29 5 3 2" xfId="17108"/>
    <cellStyle name="Обычный 3 12 29 5 4" xfId="17109"/>
    <cellStyle name="Обычный 3 12 29 6" xfId="17110"/>
    <cellStyle name="Обычный 3 12 29 6 2" xfId="17111"/>
    <cellStyle name="Обычный 3 12 29 6 2 2" xfId="17112"/>
    <cellStyle name="Обычный 3 12 29 6 3" xfId="17113"/>
    <cellStyle name="Обычный 3 12 29 7" xfId="17114"/>
    <cellStyle name="Обычный 3 12 29 7 2" xfId="17115"/>
    <cellStyle name="Обычный 3 12 29 8" xfId="17116"/>
    <cellStyle name="Обычный 3 12 3" xfId="17117"/>
    <cellStyle name="Обычный 3 12 3 2" xfId="17118"/>
    <cellStyle name="Обычный 3 12 3 2 2" xfId="17119"/>
    <cellStyle name="Обычный 3 12 3 2 2 2" xfId="17120"/>
    <cellStyle name="Обычный 3 12 3 2 2 2 2" xfId="17121"/>
    <cellStyle name="Обычный 3 12 3 2 2 2 2 2" xfId="17122"/>
    <cellStyle name="Обычный 3 12 3 2 2 2 2 2 2" xfId="17123"/>
    <cellStyle name="Обычный 3 12 3 2 2 2 2 3" xfId="17124"/>
    <cellStyle name="Обычный 3 12 3 2 2 2 3" xfId="17125"/>
    <cellStyle name="Обычный 3 12 3 2 2 2 3 2" xfId="17126"/>
    <cellStyle name="Обычный 3 12 3 2 2 2 4" xfId="17127"/>
    <cellStyle name="Обычный 3 12 3 2 2 3" xfId="17128"/>
    <cellStyle name="Обычный 3 12 3 2 2 3 2" xfId="17129"/>
    <cellStyle name="Обычный 3 12 3 2 2 3 2 2" xfId="17130"/>
    <cellStyle name="Обычный 3 12 3 2 2 3 3" xfId="17131"/>
    <cellStyle name="Обычный 3 12 3 2 2 4" xfId="17132"/>
    <cellStyle name="Обычный 3 12 3 2 2 4 2" xfId="17133"/>
    <cellStyle name="Обычный 3 12 3 2 2 5" xfId="17134"/>
    <cellStyle name="Обычный 3 12 3 2 3" xfId="17135"/>
    <cellStyle name="Обычный 3 12 3 2 3 2" xfId="17136"/>
    <cellStyle name="Обычный 3 12 3 2 3 2 2" xfId="17137"/>
    <cellStyle name="Обычный 3 12 3 2 3 2 2 2" xfId="17138"/>
    <cellStyle name="Обычный 3 12 3 2 3 2 2 2 2" xfId="17139"/>
    <cellStyle name="Обычный 3 12 3 2 3 2 2 3" xfId="17140"/>
    <cellStyle name="Обычный 3 12 3 2 3 2 3" xfId="17141"/>
    <cellStyle name="Обычный 3 12 3 2 3 2 3 2" xfId="17142"/>
    <cellStyle name="Обычный 3 12 3 2 3 2 4" xfId="17143"/>
    <cellStyle name="Обычный 3 12 3 2 3 3" xfId="17144"/>
    <cellStyle name="Обычный 3 12 3 2 3 3 2" xfId="17145"/>
    <cellStyle name="Обычный 3 12 3 2 3 3 2 2" xfId="17146"/>
    <cellStyle name="Обычный 3 12 3 2 3 3 3" xfId="17147"/>
    <cellStyle name="Обычный 3 12 3 2 3 4" xfId="17148"/>
    <cellStyle name="Обычный 3 12 3 2 3 4 2" xfId="17149"/>
    <cellStyle name="Обычный 3 12 3 2 3 5" xfId="17150"/>
    <cellStyle name="Обычный 3 12 3 2 4" xfId="17151"/>
    <cellStyle name="Обычный 3 12 3 2 4 2" xfId="17152"/>
    <cellStyle name="Обычный 3 12 3 2 4 2 2" xfId="17153"/>
    <cellStyle name="Обычный 3 12 3 2 4 2 2 2" xfId="17154"/>
    <cellStyle name="Обычный 3 12 3 2 4 2 3" xfId="17155"/>
    <cellStyle name="Обычный 3 12 3 2 4 3" xfId="17156"/>
    <cellStyle name="Обычный 3 12 3 2 4 3 2" xfId="17157"/>
    <cellStyle name="Обычный 3 12 3 2 4 4" xfId="17158"/>
    <cellStyle name="Обычный 3 12 3 2 5" xfId="17159"/>
    <cellStyle name="Обычный 3 12 3 2 5 2" xfId="17160"/>
    <cellStyle name="Обычный 3 12 3 2 5 2 2" xfId="17161"/>
    <cellStyle name="Обычный 3 12 3 2 5 3" xfId="17162"/>
    <cellStyle name="Обычный 3 12 3 2 6" xfId="17163"/>
    <cellStyle name="Обычный 3 12 3 2 6 2" xfId="17164"/>
    <cellStyle name="Обычный 3 12 3 2 7" xfId="17165"/>
    <cellStyle name="Обычный 3 12 3 3" xfId="17166"/>
    <cellStyle name="Обычный 3 12 3 3 2" xfId="17167"/>
    <cellStyle name="Обычный 3 12 3 3 2 2" xfId="17168"/>
    <cellStyle name="Обычный 3 12 3 3 2 2 2" xfId="17169"/>
    <cellStyle name="Обычный 3 12 3 3 2 2 2 2" xfId="17170"/>
    <cellStyle name="Обычный 3 12 3 3 2 2 3" xfId="17171"/>
    <cellStyle name="Обычный 3 12 3 3 2 3" xfId="17172"/>
    <cellStyle name="Обычный 3 12 3 3 2 3 2" xfId="17173"/>
    <cellStyle name="Обычный 3 12 3 3 2 4" xfId="17174"/>
    <cellStyle name="Обычный 3 12 3 3 3" xfId="17175"/>
    <cellStyle name="Обычный 3 12 3 3 3 2" xfId="17176"/>
    <cellStyle name="Обычный 3 12 3 3 3 2 2" xfId="17177"/>
    <cellStyle name="Обычный 3 12 3 3 3 3" xfId="17178"/>
    <cellStyle name="Обычный 3 12 3 3 4" xfId="17179"/>
    <cellStyle name="Обычный 3 12 3 3 4 2" xfId="17180"/>
    <cellStyle name="Обычный 3 12 3 3 5" xfId="17181"/>
    <cellStyle name="Обычный 3 12 3 4" xfId="17182"/>
    <cellStyle name="Обычный 3 12 3 4 2" xfId="17183"/>
    <cellStyle name="Обычный 3 12 3 4 2 2" xfId="17184"/>
    <cellStyle name="Обычный 3 12 3 4 2 2 2" xfId="17185"/>
    <cellStyle name="Обычный 3 12 3 4 2 2 2 2" xfId="17186"/>
    <cellStyle name="Обычный 3 12 3 4 2 2 3" xfId="17187"/>
    <cellStyle name="Обычный 3 12 3 4 2 3" xfId="17188"/>
    <cellStyle name="Обычный 3 12 3 4 2 3 2" xfId="17189"/>
    <cellStyle name="Обычный 3 12 3 4 2 4" xfId="17190"/>
    <cellStyle name="Обычный 3 12 3 4 3" xfId="17191"/>
    <cellStyle name="Обычный 3 12 3 4 3 2" xfId="17192"/>
    <cellStyle name="Обычный 3 12 3 4 3 2 2" xfId="17193"/>
    <cellStyle name="Обычный 3 12 3 4 3 3" xfId="17194"/>
    <cellStyle name="Обычный 3 12 3 4 4" xfId="17195"/>
    <cellStyle name="Обычный 3 12 3 4 4 2" xfId="17196"/>
    <cellStyle name="Обычный 3 12 3 4 5" xfId="17197"/>
    <cellStyle name="Обычный 3 12 3 5" xfId="17198"/>
    <cellStyle name="Обычный 3 12 3 5 2" xfId="17199"/>
    <cellStyle name="Обычный 3 12 3 5 2 2" xfId="17200"/>
    <cellStyle name="Обычный 3 12 3 5 2 2 2" xfId="17201"/>
    <cellStyle name="Обычный 3 12 3 5 2 3" xfId="17202"/>
    <cellStyle name="Обычный 3 12 3 5 3" xfId="17203"/>
    <cellStyle name="Обычный 3 12 3 5 3 2" xfId="17204"/>
    <cellStyle name="Обычный 3 12 3 5 4" xfId="17205"/>
    <cellStyle name="Обычный 3 12 3 6" xfId="17206"/>
    <cellStyle name="Обычный 3 12 3 6 2" xfId="17207"/>
    <cellStyle name="Обычный 3 12 3 6 2 2" xfId="17208"/>
    <cellStyle name="Обычный 3 12 3 6 3" xfId="17209"/>
    <cellStyle name="Обычный 3 12 3 7" xfId="17210"/>
    <cellStyle name="Обычный 3 12 3 7 2" xfId="17211"/>
    <cellStyle name="Обычный 3 12 3 8" xfId="17212"/>
    <cellStyle name="Обычный 3 12 30" xfId="17213"/>
    <cellStyle name="Обычный 3 12 30 2" xfId="17214"/>
    <cellStyle name="Обычный 3 12 30 2 2" xfId="17215"/>
    <cellStyle name="Обычный 3 12 30 2 2 2" xfId="17216"/>
    <cellStyle name="Обычный 3 12 30 2 2 2 2" xfId="17217"/>
    <cellStyle name="Обычный 3 12 30 2 2 2 2 2" xfId="17218"/>
    <cellStyle name="Обычный 3 12 30 2 2 2 2 2 2" xfId="17219"/>
    <cellStyle name="Обычный 3 12 30 2 2 2 2 3" xfId="17220"/>
    <cellStyle name="Обычный 3 12 30 2 2 2 3" xfId="17221"/>
    <cellStyle name="Обычный 3 12 30 2 2 2 3 2" xfId="17222"/>
    <cellStyle name="Обычный 3 12 30 2 2 2 4" xfId="17223"/>
    <cellStyle name="Обычный 3 12 30 2 2 3" xfId="17224"/>
    <cellStyle name="Обычный 3 12 30 2 2 3 2" xfId="17225"/>
    <cellStyle name="Обычный 3 12 30 2 2 3 2 2" xfId="17226"/>
    <cellStyle name="Обычный 3 12 30 2 2 3 3" xfId="17227"/>
    <cellStyle name="Обычный 3 12 30 2 2 4" xfId="17228"/>
    <cellStyle name="Обычный 3 12 30 2 2 4 2" xfId="17229"/>
    <cellStyle name="Обычный 3 12 30 2 2 5" xfId="17230"/>
    <cellStyle name="Обычный 3 12 30 2 3" xfId="17231"/>
    <cellStyle name="Обычный 3 12 30 2 3 2" xfId="17232"/>
    <cellStyle name="Обычный 3 12 30 2 3 2 2" xfId="17233"/>
    <cellStyle name="Обычный 3 12 30 2 3 2 2 2" xfId="17234"/>
    <cellStyle name="Обычный 3 12 30 2 3 2 2 2 2" xfId="17235"/>
    <cellStyle name="Обычный 3 12 30 2 3 2 2 3" xfId="17236"/>
    <cellStyle name="Обычный 3 12 30 2 3 2 3" xfId="17237"/>
    <cellStyle name="Обычный 3 12 30 2 3 2 3 2" xfId="17238"/>
    <cellStyle name="Обычный 3 12 30 2 3 2 4" xfId="17239"/>
    <cellStyle name="Обычный 3 12 30 2 3 3" xfId="17240"/>
    <cellStyle name="Обычный 3 12 30 2 3 3 2" xfId="17241"/>
    <cellStyle name="Обычный 3 12 30 2 3 3 2 2" xfId="17242"/>
    <cellStyle name="Обычный 3 12 30 2 3 3 3" xfId="17243"/>
    <cellStyle name="Обычный 3 12 30 2 3 4" xfId="17244"/>
    <cellStyle name="Обычный 3 12 30 2 3 4 2" xfId="17245"/>
    <cellStyle name="Обычный 3 12 30 2 3 5" xfId="17246"/>
    <cellStyle name="Обычный 3 12 30 2 4" xfId="17247"/>
    <cellStyle name="Обычный 3 12 30 2 4 2" xfId="17248"/>
    <cellStyle name="Обычный 3 12 30 2 4 2 2" xfId="17249"/>
    <cellStyle name="Обычный 3 12 30 2 4 2 2 2" xfId="17250"/>
    <cellStyle name="Обычный 3 12 30 2 4 2 3" xfId="17251"/>
    <cellStyle name="Обычный 3 12 30 2 4 3" xfId="17252"/>
    <cellStyle name="Обычный 3 12 30 2 4 3 2" xfId="17253"/>
    <cellStyle name="Обычный 3 12 30 2 4 4" xfId="17254"/>
    <cellStyle name="Обычный 3 12 30 2 5" xfId="17255"/>
    <cellStyle name="Обычный 3 12 30 2 5 2" xfId="17256"/>
    <cellStyle name="Обычный 3 12 30 2 5 2 2" xfId="17257"/>
    <cellStyle name="Обычный 3 12 30 2 5 3" xfId="17258"/>
    <cellStyle name="Обычный 3 12 30 2 6" xfId="17259"/>
    <cellStyle name="Обычный 3 12 30 2 6 2" xfId="17260"/>
    <cellStyle name="Обычный 3 12 30 2 7" xfId="17261"/>
    <cellStyle name="Обычный 3 12 30 3" xfId="17262"/>
    <cellStyle name="Обычный 3 12 30 3 2" xfId="17263"/>
    <cellStyle name="Обычный 3 12 30 3 2 2" xfId="17264"/>
    <cellStyle name="Обычный 3 12 30 3 2 2 2" xfId="17265"/>
    <cellStyle name="Обычный 3 12 30 3 2 2 2 2" xfId="17266"/>
    <cellStyle name="Обычный 3 12 30 3 2 2 3" xfId="17267"/>
    <cellStyle name="Обычный 3 12 30 3 2 3" xfId="17268"/>
    <cellStyle name="Обычный 3 12 30 3 2 3 2" xfId="17269"/>
    <cellStyle name="Обычный 3 12 30 3 2 4" xfId="17270"/>
    <cellStyle name="Обычный 3 12 30 3 3" xfId="17271"/>
    <cellStyle name="Обычный 3 12 30 3 3 2" xfId="17272"/>
    <cellStyle name="Обычный 3 12 30 3 3 2 2" xfId="17273"/>
    <cellStyle name="Обычный 3 12 30 3 3 3" xfId="17274"/>
    <cellStyle name="Обычный 3 12 30 3 4" xfId="17275"/>
    <cellStyle name="Обычный 3 12 30 3 4 2" xfId="17276"/>
    <cellStyle name="Обычный 3 12 30 3 5" xfId="17277"/>
    <cellStyle name="Обычный 3 12 30 4" xfId="17278"/>
    <cellStyle name="Обычный 3 12 30 4 2" xfId="17279"/>
    <cellStyle name="Обычный 3 12 30 4 2 2" xfId="17280"/>
    <cellStyle name="Обычный 3 12 30 4 2 2 2" xfId="17281"/>
    <cellStyle name="Обычный 3 12 30 4 2 2 2 2" xfId="17282"/>
    <cellStyle name="Обычный 3 12 30 4 2 2 3" xfId="17283"/>
    <cellStyle name="Обычный 3 12 30 4 2 3" xfId="17284"/>
    <cellStyle name="Обычный 3 12 30 4 2 3 2" xfId="17285"/>
    <cellStyle name="Обычный 3 12 30 4 2 4" xfId="17286"/>
    <cellStyle name="Обычный 3 12 30 4 3" xfId="17287"/>
    <cellStyle name="Обычный 3 12 30 4 3 2" xfId="17288"/>
    <cellStyle name="Обычный 3 12 30 4 3 2 2" xfId="17289"/>
    <cellStyle name="Обычный 3 12 30 4 3 3" xfId="17290"/>
    <cellStyle name="Обычный 3 12 30 4 4" xfId="17291"/>
    <cellStyle name="Обычный 3 12 30 4 4 2" xfId="17292"/>
    <cellStyle name="Обычный 3 12 30 4 5" xfId="17293"/>
    <cellStyle name="Обычный 3 12 30 5" xfId="17294"/>
    <cellStyle name="Обычный 3 12 30 5 2" xfId="17295"/>
    <cellStyle name="Обычный 3 12 30 5 2 2" xfId="17296"/>
    <cellStyle name="Обычный 3 12 30 5 2 2 2" xfId="17297"/>
    <cellStyle name="Обычный 3 12 30 5 2 3" xfId="17298"/>
    <cellStyle name="Обычный 3 12 30 5 3" xfId="17299"/>
    <cellStyle name="Обычный 3 12 30 5 3 2" xfId="17300"/>
    <cellStyle name="Обычный 3 12 30 5 4" xfId="17301"/>
    <cellStyle name="Обычный 3 12 30 6" xfId="17302"/>
    <cellStyle name="Обычный 3 12 30 6 2" xfId="17303"/>
    <cellStyle name="Обычный 3 12 30 6 2 2" xfId="17304"/>
    <cellStyle name="Обычный 3 12 30 6 3" xfId="17305"/>
    <cellStyle name="Обычный 3 12 30 7" xfId="17306"/>
    <cellStyle name="Обычный 3 12 30 7 2" xfId="17307"/>
    <cellStyle name="Обычный 3 12 30 8" xfId="17308"/>
    <cellStyle name="Обычный 3 12 31" xfId="17309"/>
    <cellStyle name="Обычный 3 12 31 2" xfId="17310"/>
    <cellStyle name="Обычный 3 12 31 2 2" xfId="17311"/>
    <cellStyle name="Обычный 3 12 31 2 2 2" xfId="17312"/>
    <cellStyle name="Обычный 3 12 31 2 2 2 2" xfId="17313"/>
    <cellStyle name="Обычный 3 12 31 2 2 2 2 2" xfId="17314"/>
    <cellStyle name="Обычный 3 12 31 2 2 2 2 2 2" xfId="17315"/>
    <cellStyle name="Обычный 3 12 31 2 2 2 2 3" xfId="17316"/>
    <cellStyle name="Обычный 3 12 31 2 2 2 3" xfId="17317"/>
    <cellStyle name="Обычный 3 12 31 2 2 2 3 2" xfId="17318"/>
    <cellStyle name="Обычный 3 12 31 2 2 2 4" xfId="17319"/>
    <cellStyle name="Обычный 3 12 31 2 2 3" xfId="17320"/>
    <cellStyle name="Обычный 3 12 31 2 2 3 2" xfId="17321"/>
    <cellStyle name="Обычный 3 12 31 2 2 3 2 2" xfId="17322"/>
    <cellStyle name="Обычный 3 12 31 2 2 3 3" xfId="17323"/>
    <cellStyle name="Обычный 3 12 31 2 2 4" xfId="17324"/>
    <cellStyle name="Обычный 3 12 31 2 2 4 2" xfId="17325"/>
    <cellStyle name="Обычный 3 12 31 2 2 5" xfId="17326"/>
    <cellStyle name="Обычный 3 12 31 2 3" xfId="17327"/>
    <cellStyle name="Обычный 3 12 31 2 3 2" xfId="17328"/>
    <cellStyle name="Обычный 3 12 31 2 3 2 2" xfId="17329"/>
    <cellStyle name="Обычный 3 12 31 2 3 2 2 2" xfId="17330"/>
    <cellStyle name="Обычный 3 12 31 2 3 2 2 2 2" xfId="17331"/>
    <cellStyle name="Обычный 3 12 31 2 3 2 2 3" xfId="17332"/>
    <cellStyle name="Обычный 3 12 31 2 3 2 3" xfId="17333"/>
    <cellStyle name="Обычный 3 12 31 2 3 2 3 2" xfId="17334"/>
    <cellStyle name="Обычный 3 12 31 2 3 2 4" xfId="17335"/>
    <cellStyle name="Обычный 3 12 31 2 3 3" xfId="17336"/>
    <cellStyle name="Обычный 3 12 31 2 3 3 2" xfId="17337"/>
    <cellStyle name="Обычный 3 12 31 2 3 3 2 2" xfId="17338"/>
    <cellStyle name="Обычный 3 12 31 2 3 3 3" xfId="17339"/>
    <cellStyle name="Обычный 3 12 31 2 3 4" xfId="17340"/>
    <cellStyle name="Обычный 3 12 31 2 3 4 2" xfId="17341"/>
    <cellStyle name="Обычный 3 12 31 2 3 5" xfId="17342"/>
    <cellStyle name="Обычный 3 12 31 2 4" xfId="17343"/>
    <cellStyle name="Обычный 3 12 31 2 4 2" xfId="17344"/>
    <cellStyle name="Обычный 3 12 31 2 4 2 2" xfId="17345"/>
    <cellStyle name="Обычный 3 12 31 2 4 2 2 2" xfId="17346"/>
    <cellStyle name="Обычный 3 12 31 2 4 2 3" xfId="17347"/>
    <cellStyle name="Обычный 3 12 31 2 4 3" xfId="17348"/>
    <cellStyle name="Обычный 3 12 31 2 4 3 2" xfId="17349"/>
    <cellStyle name="Обычный 3 12 31 2 4 4" xfId="17350"/>
    <cellStyle name="Обычный 3 12 31 2 5" xfId="17351"/>
    <cellStyle name="Обычный 3 12 31 2 5 2" xfId="17352"/>
    <cellStyle name="Обычный 3 12 31 2 5 2 2" xfId="17353"/>
    <cellStyle name="Обычный 3 12 31 2 5 3" xfId="17354"/>
    <cellStyle name="Обычный 3 12 31 2 6" xfId="17355"/>
    <cellStyle name="Обычный 3 12 31 2 6 2" xfId="17356"/>
    <cellStyle name="Обычный 3 12 31 2 7" xfId="17357"/>
    <cellStyle name="Обычный 3 12 31 3" xfId="17358"/>
    <cellStyle name="Обычный 3 12 31 3 2" xfId="17359"/>
    <cellStyle name="Обычный 3 12 31 3 2 2" xfId="17360"/>
    <cellStyle name="Обычный 3 12 31 3 2 2 2" xfId="17361"/>
    <cellStyle name="Обычный 3 12 31 3 2 2 2 2" xfId="17362"/>
    <cellStyle name="Обычный 3 12 31 3 2 2 3" xfId="17363"/>
    <cellStyle name="Обычный 3 12 31 3 2 3" xfId="17364"/>
    <cellStyle name="Обычный 3 12 31 3 2 3 2" xfId="17365"/>
    <cellStyle name="Обычный 3 12 31 3 2 4" xfId="17366"/>
    <cellStyle name="Обычный 3 12 31 3 3" xfId="17367"/>
    <cellStyle name="Обычный 3 12 31 3 3 2" xfId="17368"/>
    <cellStyle name="Обычный 3 12 31 3 3 2 2" xfId="17369"/>
    <cellStyle name="Обычный 3 12 31 3 3 3" xfId="17370"/>
    <cellStyle name="Обычный 3 12 31 3 4" xfId="17371"/>
    <cellStyle name="Обычный 3 12 31 3 4 2" xfId="17372"/>
    <cellStyle name="Обычный 3 12 31 3 5" xfId="17373"/>
    <cellStyle name="Обычный 3 12 31 4" xfId="17374"/>
    <cellStyle name="Обычный 3 12 31 4 2" xfId="17375"/>
    <cellStyle name="Обычный 3 12 31 4 2 2" xfId="17376"/>
    <cellStyle name="Обычный 3 12 31 4 2 2 2" xfId="17377"/>
    <cellStyle name="Обычный 3 12 31 4 2 2 2 2" xfId="17378"/>
    <cellStyle name="Обычный 3 12 31 4 2 2 3" xfId="17379"/>
    <cellStyle name="Обычный 3 12 31 4 2 3" xfId="17380"/>
    <cellStyle name="Обычный 3 12 31 4 2 3 2" xfId="17381"/>
    <cellStyle name="Обычный 3 12 31 4 2 4" xfId="17382"/>
    <cellStyle name="Обычный 3 12 31 4 3" xfId="17383"/>
    <cellStyle name="Обычный 3 12 31 4 3 2" xfId="17384"/>
    <cellStyle name="Обычный 3 12 31 4 3 2 2" xfId="17385"/>
    <cellStyle name="Обычный 3 12 31 4 3 3" xfId="17386"/>
    <cellStyle name="Обычный 3 12 31 4 4" xfId="17387"/>
    <cellStyle name="Обычный 3 12 31 4 4 2" xfId="17388"/>
    <cellStyle name="Обычный 3 12 31 4 5" xfId="17389"/>
    <cellStyle name="Обычный 3 12 31 5" xfId="17390"/>
    <cellStyle name="Обычный 3 12 31 5 2" xfId="17391"/>
    <cellStyle name="Обычный 3 12 31 5 2 2" xfId="17392"/>
    <cellStyle name="Обычный 3 12 31 5 2 2 2" xfId="17393"/>
    <cellStyle name="Обычный 3 12 31 5 2 3" xfId="17394"/>
    <cellStyle name="Обычный 3 12 31 5 3" xfId="17395"/>
    <cellStyle name="Обычный 3 12 31 5 3 2" xfId="17396"/>
    <cellStyle name="Обычный 3 12 31 5 4" xfId="17397"/>
    <cellStyle name="Обычный 3 12 31 6" xfId="17398"/>
    <cellStyle name="Обычный 3 12 31 6 2" xfId="17399"/>
    <cellStyle name="Обычный 3 12 31 6 2 2" xfId="17400"/>
    <cellStyle name="Обычный 3 12 31 6 3" xfId="17401"/>
    <cellStyle name="Обычный 3 12 31 7" xfId="17402"/>
    <cellStyle name="Обычный 3 12 31 7 2" xfId="17403"/>
    <cellStyle name="Обычный 3 12 31 8" xfId="17404"/>
    <cellStyle name="Обычный 3 12 32" xfId="17405"/>
    <cellStyle name="Обычный 3 12 32 2" xfId="17406"/>
    <cellStyle name="Обычный 3 12 32 2 2" xfId="17407"/>
    <cellStyle name="Обычный 3 12 32 2 2 2" xfId="17408"/>
    <cellStyle name="Обычный 3 12 32 2 2 2 2" xfId="17409"/>
    <cellStyle name="Обычный 3 12 32 2 2 2 2 2" xfId="17410"/>
    <cellStyle name="Обычный 3 12 32 2 2 2 2 2 2" xfId="17411"/>
    <cellStyle name="Обычный 3 12 32 2 2 2 2 3" xfId="17412"/>
    <cellStyle name="Обычный 3 12 32 2 2 2 3" xfId="17413"/>
    <cellStyle name="Обычный 3 12 32 2 2 2 3 2" xfId="17414"/>
    <cellStyle name="Обычный 3 12 32 2 2 2 4" xfId="17415"/>
    <cellStyle name="Обычный 3 12 32 2 2 3" xfId="17416"/>
    <cellStyle name="Обычный 3 12 32 2 2 3 2" xfId="17417"/>
    <cellStyle name="Обычный 3 12 32 2 2 3 2 2" xfId="17418"/>
    <cellStyle name="Обычный 3 12 32 2 2 3 3" xfId="17419"/>
    <cellStyle name="Обычный 3 12 32 2 2 4" xfId="17420"/>
    <cellStyle name="Обычный 3 12 32 2 2 4 2" xfId="17421"/>
    <cellStyle name="Обычный 3 12 32 2 2 5" xfId="17422"/>
    <cellStyle name="Обычный 3 12 32 2 3" xfId="17423"/>
    <cellStyle name="Обычный 3 12 32 2 3 2" xfId="17424"/>
    <cellStyle name="Обычный 3 12 32 2 3 2 2" xfId="17425"/>
    <cellStyle name="Обычный 3 12 32 2 3 2 2 2" xfId="17426"/>
    <cellStyle name="Обычный 3 12 32 2 3 2 2 2 2" xfId="17427"/>
    <cellStyle name="Обычный 3 12 32 2 3 2 2 3" xfId="17428"/>
    <cellStyle name="Обычный 3 12 32 2 3 2 3" xfId="17429"/>
    <cellStyle name="Обычный 3 12 32 2 3 2 3 2" xfId="17430"/>
    <cellStyle name="Обычный 3 12 32 2 3 2 4" xfId="17431"/>
    <cellStyle name="Обычный 3 12 32 2 3 3" xfId="17432"/>
    <cellStyle name="Обычный 3 12 32 2 3 3 2" xfId="17433"/>
    <cellStyle name="Обычный 3 12 32 2 3 3 2 2" xfId="17434"/>
    <cellStyle name="Обычный 3 12 32 2 3 3 3" xfId="17435"/>
    <cellStyle name="Обычный 3 12 32 2 3 4" xfId="17436"/>
    <cellStyle name="Обычный 3 12 32 2 3 4 2" xfId="17437"/>
    <cellStyle name="Обычный 3 12 32 2 3 5" xfId="17438"/>
    <cellStyle name="Обычный 3 12 32 2 4" xfId="17439"/>
    <cellStyle name="Обычный 3 12 32 2 4 2" xfId="17440"/>
    <cellStyle name="Обычный 3 12 32 2 4 2 2" xfId="17441"/>
    <cellStyle name="Обычный 3 12 32 2 4 2 2 2" xfId="17442"/>
    <cellStyle name="Обычный 3 12 32 2 4 2 3" xfId="17443"/>
    <cellStyle name="Обычный 3 12 32 2 4 3" xfId="17444"/>
    <cellStyle name="Обычный 3 12 32 2 4 3 2" xfId="17445"/>
    <cellStyle name="Обычный 3 12 32 2 4 4" xfId="17446"/>
    <cellStyle name="Обычный 3 12 32 2 5" xfId="17447"/>
    <cellStyle name="Обычный 3 12 32 2 5 2" xfId="17448"/>
    <cellStyle name="Обычный 3 12 32 2 5 2 2" xfId="17449"/>
    <cellStyle name="Обычный 3 12 32 2 5 3" xfId="17450"/>
    <cellStyle name="Обычный 3 12 32 2 6" xfId="17451"/>
    <cellStyle name="Обычный 3 12 32 2 6 2" xfId="17452"/>
    <cellStyle name="Обычный 3 12 32 2 7" xfId="17453"/>
    <cellStyle name="Обычный 3 12 32 3" xfId="17454"/>
    <cellStyle name="Обычный 3 12 32 3 2" xfId="17455"/>
    <cellStyle name="Обычный 3 12 32 3 2 2" xfId="17456"/>
    <cellStyle name="Обычный 3 12 32 3 2 2 2" xfId="17457"/>
    <cellStyle name="Обычный 3 12 32 3 2 2 2 2" xfId="17458"/>
    <cellStyle name="Обычный 3 12 32 3 2 2 3" xfId="17459"/>
    <cellStyle name="Обычный 3 12 32 3 2 3" xfId="17460"/>
    <cellStyle name="Обычный 3 12 32 3 2 3 2" xfId="17461"/>
    <cellStyle name="Обычный 3 12 32 3 2 4" xfId="17462"/>
    <cellStyle name="Обычный 3 12 32 3 3" xfId="17463"/>
    <cellStyle name="Обычный 3 12 32 3 3 2" xfId="17464"/>
    <cellStyle name="Обычный 3 12 32 3 3 2 2" xfId="17465"/>
    <cellStyle name="Обычный 3 12 32 3 3 3" xfId="17466"/>
    <cellStyle name="Обычный 3 12 32 3 4" xfId="17467"/>
    <cellStyle name="Обычный 3 12 32 3 4 2" xfId="17468"/>
    <cellStyle name="Обычный 3 12 32 3 5" xfId="17469"/>
    <cellStyle name="Обычный 3 12 32 4" xfId="17470"/>
    <cellStyle name="Обычный 3 12 32 4 2" xfId="17471"/>
    <cellStyle name="Обычный 3 12 32 4 2 2" xfId="17472"/>
    <cellStyle name="Обычный 3 12 32 4 2 2 2" xfId="17473"/>
    <cellStyle name="Обычный 3 12 32 4 2 2 2 2" xfId="17474"/>
    <cellStyle name="Обычный 3 12 32 4 2 2 3" xfId="17475"/>
    <cellStyle name="Обычный 3 12 32 4 2 3" xfId="17476"/>
    <cellStyle name="Обычный 3 12 32 4 2 3 2" xfId="17477"/>
    <cellStyle name="Обычный 3 12 32 4 2 4" xfId="17478"/>
    <cellStyle name="Обычный 3 12 32 4 3" xfId="17479"/>
    <cellStyle name="Обычный 3 12 32 4 3 2" xfId="17480"/>
    <cellStyle name="Обычный 3 12 32 4 3 2 2" xfId="17481"/>
    <cellStyle name="Обычный 3 12 32 4 3 3" xfId="17482"/>
    <cellStyle name="Обычный 3 12 32 4 4" xfId="17483"/>
    <cellStyle name="Обычный 3 12 32 4 4 2" xfId="17484"/>
    <cellStyle name="Обычный 3 12 32 4 5" xfId="17485"/>
    <cellStyle name="Обычный 3 12 32 5" xfId="17486"/>
    <cellStyle name="Обычный 3 12 32 5 2" xfId="17487"/>
    <cellStyle name="Обычный 3 12 32 5 2 2" xfId="17488"/>
    <cellStyle name="Обычный 3 12 32 5 2 2 2" xfId="17489"/>
    <cellStyle name="Обычный 3 12 32 5 2 3" xfId="17490"/>
    <cellStyle name="Обычный 3 12 32 5 3" xfId="17491"/>
    <cellStyle name="Обычный 3 12 32 5 3 2" xfId="17492"/>
    <cellStyle name="Обычный 3 12 32 5 4" xfId="17493"/>
    <cellStyle name="Обычный 3 12 32 6" xfId="17494"/>
    <cellStyle name="Обычный 3 12 32 6 2" xfId="17495"/>
    <cellStyle name="Обычный 3 12 32 6 2 2" xfId="17496"/>
    <cellStyle name="Обычный 3 12 32 6 3" xfId="17497"/>
    <cellStyle name="Обычный 3 12 32 7" xfId="17498"/>
    <cellStyle name="Обычный 3 12 32 7 2" xfId="17499"/>
    <cellStyle name="Обычный 3 12 32 8" xfId="17500"/>
    <cellStyle name="Обычный 3 12 33" xfId="17501"/>
    <cellStyle name="Обычный 3 12 33 2" xfId="17502"/>
    <cellStyle name="Обычный 3 12 33 2 2" xfId="17503"/>
    <cellStyle name="Обычный 3 12 33 2 2 2" xfId="17504"/>
    <cellStyle name="Обычный 3 12 33 2 2 2 2" xfId="17505"/>
    <cellStyle name="Обычный 3 12 33 2 2 2 2 2" xfId="17506"/>
    <cellStyle name="Обычный 3 12 33 2 2 2 2 2 2" xfId="17507"/>
    <cellStyle name="Обычный 3 12 33 2 2 2 2 3" xfId="17508"/>
    <cellStyle name="Обычный 3 12 33 2 2 2 3" xfId="17509"/>
    <cellStyle name="Обычный 3 12 33 2 2 2 3 2" xfId="17510"/>
    <cellStyle name="Обычный 3 12 33 2 2 2 4" xfId="17511"/>
    <cellStyle name="Обычный 3 12 33 2 2 3" xfId="17512"/>
    <cellStyle name="Обычный 3 12 33 2 2 3 2" xfId="17513"/>
    <cellStyle name="Обычный 3 12 33 2 2 3 2 2" xfId="17514"/>
    <cellStyle name="Обычный 3 12 33 2 2 3 3" xfId="17515"/>
    <cellStyle name="Обычный 3 12 33 2 2 4" xfId="17516"/>
    <cellStyle name="Обычный 3 12 33 2 2 4 2" xfId="17517"/>
    <cellStyle name="Обычный 3 12 33 2 2 5" xfId="17518"/>
    <cellStyle name="Обычный 3 12 33 2 3" xfId="17519"/>
    <cellStyle name="Обычный 3 12 33 2 3 2" xfId="17520"/>
    <cellStyle name="Обычный 3 12 33 2 3 2 2" xfId="17521"/>
    <cellStyle name="Обычный 3 12 33 2 3 2 2 2" xfId="17522"/>
    <cellStyle name="Обычный 3 12 33 2 3 2 2 2 2" xfId="17523"/>
    <cellStyle name="Обычный 3 12 33 2 3 2 2 3" xfId="17524"/>
    <cellStyle name="Обычный 3 12 33 2 3 2 3" xfId="17525"/>
    <cellStyle name="Обычный 3 12 33 2 3 2 3 2" xfId="17526"/>
    <cellStyle name="Обычный 3 12 33 2 3 2 4" xfId="17527"/>
    <cellStyle name="Обычный 3 12 33 2 3 3" xfId="17528"/>
    <cellStyle name="Обычный 3 12 33 2 3 3 2" xfId="17529"/>
    <cellStyle name="Обычный 3 12 33 2 3 3 2 2" xfId="17530"/>
    <cellStyle name="Обычный 3 12 33 2 3 3 3" xfId="17531"/>
    <cellStyle name="Обычный 3 12 33 2 3 4" xfId="17532"/>
    <cellStyle name="Обычный 3 12 33 2 3 4 2" xfId="17533"/>
    <cellStyle name="Обычный 3 12 33 2 3 5" xfId="17534"/>
    <cellStyle name="Обычный 3 12 33 2 4" xfId="17535"/>
    <cellStyle name="Обычный 3 12 33 2 4 2" xfId="17536"/>
    <cellStyle name="Обычный 3 12 33 2 4 2 2" xfId="17537"/>
    <cellStyle name="Обычный 3 12 33 2 4 2 2 2" xfId="17538"/>
    <cellStyle name="Обычный 3 12 33 2 4 2 3" xfId="17539"/>
    <cellStyle name="Обычный 3 12 33 2 4 3" xfId="17540"/>
    <cellStyle name="Обычный 3 12 33 2 4 3 2" xfId="17541"/>
    <cellStyle name="Обычный 3 12 33 2 4 4" xfId="17542"/>
    <cellStyle name="Обычный 3 12 33 2 5" xfId="17543"/>
    <cellStyle name="Обычный 3 12 33 2 5 2" xfId="17544"/>
    <cellStyle name="Обычный 3 12 33 2 5 2 2" xfId="17545"/>
    <cellStyle name="Обычный 3 12 33 2 5 3" xfId="17546"/>
    <cellStyle name="Обычный 3 12 33 2 6" xfId="17547"/>
    <cellStyle name="Обычный 3 12 33 2 6 2" xfId="17548"/>
    <cellStyle name="Обычный 3 12 33 2 7" xfId="17549"/>
    <cellStyle name="Обычный 3 12 33 3" xfId="17550"/>
    <cellStyle name="Обычный 3 12 33 3 2" xfId="17551"/>
    <cellStyle name="Обычный 3 12 33 3 2 2" xfId="17552"/>
    <cellStyle name="Обычный 3 12 33 3 2 2 2" xfId="17553"/>
    <cellStyle name="Обычный 3 12 33 3 2 2 2 2" xfId="17554"/>
    <cellStyle name="Обычный 3 12 33 3 2 2 3" xfId="17555"/>
    <cellStyle name="Обычный 3 12 33 3 2 3" xfId="17556"/>
    <cellStyle name="Обычный 3 12 33 3 2 3 2" xfId="17557"/>
    <cellStyle name="Обычный 3 12 33 3 2 4" xfId="17558"/>
    <cellStyle name="Обычный 3 12 33 3 3" xfId="17559"/>
    <cellStyle name="Обычный 3 12 33 3 3 2" xfId="17560"/>
    <cellStyle name="Обычный 3 12 33 3 3 2 2" xfId="17561"/>
    <cellStyle name="Обычный 3 12 33 3 3 3" xfId="17562"/>
    <cellStyle name="Обычный 3 12 33 3 4" xfId="17563"/>
    <cellStyle name="Обычный 3 12 33 3 4 2" xfId="17564"/>
    <cellStyle name="Обычный 3 12 33 3 5" xfId="17565"/>
    <cellStyle name="Обычный 3 12 33 4" xfId="17566"/>
    <cellStyle name="Обычный 3 12 33 4 2" xfId="17567"/>
    <cellStyle name="Обычный 3 12 33 4 2 2" xfId="17568"/>
    <cellStyle name="Обычный 3 12 33 4 2 2 2" xfId="17569"/>
    <cellStyle name="Обычный 3 12 33 4 2 2 2 2" xfId="17570"/>
    <cellStyle name="Обычный 3 12 33 4 2 2 3" xfId="17571"/>
    <cellStyle name="Обычный 3 12 33 4 2 3" xfId="17572"/>
    <cellStyle name="Обычный 3 12 33 4 2 3 2" xfId="17573"/>
    <cellStyle name="Обычный 3 12 33 4 2 4" xfId="17574"/>
    <cellStyle name="Обычный 3 12 33 4 3" xfId="17575"/>
    <cellStyle name="Обычный 3 12 33 4 3 2" xfId="17576"/>
    <cellStyle name="Обычный 3 12 33 4 3 2 2" xfId="17577"/>
    <cellStyle name="Обычный 3 12 33 4 3 3" xfId="17578"/>
    <cellStyle name="Обычный 3 12 33 4 4" xfId="17579"/>
    <cellStyle name="Обычный 3 12 33 4 4 2" xfId="17580"/>
    <cellStyle name="Обычный 3 12 33 4 5" xfId="17581"/>
    <cellStyle name="Обычный 3 12 33 5" xfId="17582"/>
    <cellStyle name="Обычный 3 12 33 5 2" xfId="17583"/>
    <cellStyle name="Обычный 3 12 33 5 2 2" xfId="17584"/>
    <cellStyle name="Обычный 3 12 33 5 2 2 2" xfId="17585"/>
    <cellStyle name="Обычный 3 12 33 5 2 3" xfId="17586"/>
    <cellStyle name="Обычный 3 12 33 5 3" xfId="17587"/>
    <cellStyle name="Обычный 3 12 33 5 3 2" xfId="17588"/>
    <cellStyle name="Обычный 3 12 33 5 4" xfId="17589"/>
    <cellStyle name="Обычный 3 12 33 6" xfId="17590"/>
    <cellStyle name="Обычный 3 12 33 6 2" xfId="17591"/>
    <cellStyle name="Обычный 3 12 33 6 2 2" xfId="17592"/>
    <cellStyle name="Обычный 3 12 33 6 3" xfId="17593"/>
    <cellStyle name="Обычный 3 12 33 7" xfId="17594"/>
    <cellStyle name="Обычный 3 12 33 7 2" xfId="17595"/>
    <cellStyle name="Обычный 3 12 33 8" xfId="17596"/>
    <cellStyle name="Обычный 3 12 34" xfId="17597"/>
    <cellStyle name="Обычный 3 12 34 2" xfId="17598"/>
    <cellStyle name="Обычный 3 12 34 2 2" xfId="17599"/>
    <cellStyle name="Обычный 3 12 34 2 2 2" xfId="17600"/>
    <cellStyle name="Обычный 3 12 34 2 2 2 2" xfId="17601"/>
    <cellStyle name="Обычный 3 12 34 2 2 2 2 2" xfId="17602"/>
    <cellStyle name="Обычный 3 12 34 2 2 2 2 2 2" xfId="17603"/>
    <cellStyle name="Обычный 3 12 34 2 2 2 2 3" xfId="17604"/>
    <cellStyle name="Обычный 3 12 34 2 2 2 3" xfId="17605"/>
    <cellStyle name="Обычный 3 12 34 2 2 2 3 2" xfId="17606"/>
    <cellStyle name="Обычный 3 12 34 2 2 2 4" xfId="17607"/>
    <cellStyle name="Обычный 3 12 34 2 2 3" xfId="17608"/>
    <cellStyle name="Обычный 3 12 34 2 2 3 2" xfId="17609"/>
    <cellStyle name="Обычный 3 12 34 2 2 3 2 2" xfId="17610"/>
    <cellStyle name="Обычный 3 12 34 2 2 3 3" xfId="17611"/>
    <cellStyle name="Обычный 3 12 34 2 2 4" xfId="17612"/>
    <cellStyle name="Обычный 3 12 34 2 2 4 2" xfId="17613"/>
    <cellStyle name="Обычный 3 12 34 2 2 5" xfId="17614"/>
    <cellStyle name="Обычный 3 12 34 2 3" xfId="17615"/>
    <cellStyle name="Обычный 3 12 34 2 3 2" xfId="17616"/>
    <cellStyle name="Обычный 3 12 34 2 3 2 2" xfId="17617"/>
    <cellStyle name="Обычный 3 12 34 2 3 2 2 2" xfId="17618"/>
    <cellStyle name="Обычный 3 12 34 2 3 2 2 2 2" xfId="17619"/>
    <cellStyle name="Обычный 3 12 34 2 3 2 2 3" xfId="17620"/>
    <cellStyle name="Обычный 3 12 34 2 3 2 3" xfId="17621"/>
    <cellStyle name="Обычный 3 12 34 2 3 2 3 2" xfId="17622"/>
    <cellStyle name="Обычный 3 12 34 2 3 2 4" xfId="17623"/>
    <cellStyle name="Обычный 3 12 34 2 3 3" xfId="17624"/>
    <cellStyle name="Обычный 3 12 34 2 3 3 2" xfId="17625"/>
    <cellStyle name="Обычный 3 12 34 2 3 3 2 2" xfId="17626"/>
    <cellStyle name="Обычный 3 12 34 2 3 3 3" xfId="17627"/>
    <cellStyle name="Обычный 3 12 34 2 3 4" xfId="17628"/>
    <cellStyle name="Обычный 3 12 34 2 3 4 2" xfId="17629"/>
    <cellStyle name="Обычный 3 12 34 2 3 5" xfId="17630"/>
    <cellStyle name="Обычный 3 12 34 2 4" xfId="17631"/>
    <cellStyle name="Обычный 3 12 34 2 4 2" xfId="17632"/>
    <cellStyle name="Обычный 3 12 34 2 4 2 2" xfId="17633"/>
    <cellStyle name="Обычный 3 12 34 2 4 2 2 2" xfId="17634"/>
    <cellStyle name="Обычный 3 12 34 2 4 2 3" xfId="17635"/>
    <cellStyle name="Обычный 3 12 34 2 4 3" xfId="17636"/>
    <cellStyle name="Обычный 3 12 34 2 4 3 2" xfId="17637"/>
    <cellStyle name="Обычный 3 12 34 2 4 4" xfId="17638"/>
    <cellStyle name="Обычный 3 12 34 2 5" xfId="17639"/>
    <cellStyle name="Обычный 3 12 34 2 5 2" xfId="17640"/>
    <cellStyle name="Обычный 3 12 34 2 5 2 2" xfId="17641"/>
    <cellStyle name="Обычный 3 12 34 2 5 3" xfId="17642"/>
    <cellStyle name="Обычный 3 12 34 2 6" xfId="17643"/>
    <cellStyle name="Обычный 3 12 34 2 6 2" xfId="17644"/>
    <cellStyle name="Обычный 3 12 34 2 7" xfId="17645"/>
    <cellStyle name="Обычный 3 12 34 3" xfId="17646"/>
    <cellStyle name="Обычный 3 12 34 3 2" xfId="17647"/>
    <cellStyle name="Обычный 3 12 34 3 2 2" xfId="17648"/>
    <cellStyle name="Обычный 3 12 34 3 2 2 2" xfId="17649"/>
    <cellStyle name="Обычный 3 12 34 3 2 2 2 2" xfId="17650"/>
    <cellStyle name="Обычный 3 12 34 3 2 2 3" xfId="17651"/>
    <cellStyle name="Обычный 3 12 34 3 2 3" xfId="17652"/>
    <cellStyle name="Обычный 3 12 34 3 2 3 2" xfId="17653"/>
    <cellStyle name="Обычный 3 12 34 3 2 4" xfId="17654"/>
    <cellStyle name="Обычный 3 12 34 3 3" xfId="17655"/>
    <cellStyle name="Обычный 3 12 34 3 3 2" xfId="17656"/>
    <cellStyle name="Обычный 3 12 34 3 3 2 2" xfId="17657"/>
    <cellStyle name="Обычный 3 12 34 3 3 3" xfId="17658"/>
    <cellStyle name="Обычный 3 12 34 3 4" xfId="17659"/>
    <cellStyle name="Обычный 3 12 34 3 4 2" xfId="17660"/>
    <cellStyle name="Обычный 3 12 34 3 5" xfId="17661"/>
    <cellStyle name="Обычный 3 12 34 4" xfId="17662"/>
    <cellStyle name="Обычный 3 12 34 4 2" xfId="17663"/>
    <cellStyle name="Обычный 3 12 34 4 2 2" xfId="17664"/>
    <cellStyle name="Обычный 3 12 34 4 2 2 2" xfId="17665"/>
    <cellStyle name="Обычный 3 12 34 4 2 2 2 2" xfId="17666"/>
    <cellStyle name="Обычный 3 12 34 4 2 2 3" xfId="17667"/>
    <cellStyle name="Обычный 3 12 34 4 2 3" xfId="17668"/>
    <cellStyle name="Обычный 3 12 34 4 2 3 2" xfId="17669"/>
    <cellStyle name="Обычный 3 12 34 4 2 4" xfId="17670"/>
    <cellStyle name="Обычный 3 12 34 4 3" xfId="17671"/>
    <cellStyle name="Обычный 3 12 34 4 3 2" xfId="17672"/>
    <cellStyle name="Обычный 3 12 34 4 3 2 2" xfId="17673"/>
    <cellStyle name="Обычный 3 12 34 4 3 3" xfId="17674"/>
    <cellStyle name="Обычный 3 12 34 4 4" xfId="17675"/>
    <cellStyle name="Обычный 3 12 34 4 4 2" xfId="17676"/>
    <cellStyle name="Обычный 3 12 34 4 5" xfId="17677"/>
    <cellStyle name="Обычный 3 12 34 5" xfId="17678"/>
    <cellStyle name="Обычный 3 12 34 5 2" xfId="17679"/>
    <cellStyle name="Обычный 3 12 34 5 2 2" xfId="17680"/>
    <cellStyle name="Обычный 3 12 34 5 2 2 2" xfId="17681"/>
    <cellStyle name="Обычный 3 12 34 5 2 3" xfId="17682"/>
    <cellStyle name="Обычный 3 12 34 5 3" xfId="17683"/>
    <cellStyle name="Обычный 3 12 34 5 3 2" xfId="17684"/>
    <cellStyle name="Обычный 3 12 34 5 4" xfId="17685"/>
    <cellStyle name="Обычный 3 12 34 6" xfId="17686"/>
    <cellStyle name="Обычный 3 12 34 6 2" xfId="17687"/>
    <cellStyle name="Обычный 3 12 34 6 2 2" xfId="17688"/>
    <cellStyle name="Обычный 3 12 34 6 3" xfId="17689"/>
    <cellStyle name="Обычный 3 12 34 7" xfId="17690"/>
    <cellStyle name="Обычный 3 12 34 7 2" xfId="17691"/>
    <cellStyle name="Обычный 3 12 34 8" xfId="17692"/>
    <cellStyle name="Обычный 3 12 35" xfId="17693"/>
    <cellStyle name="Обычный 3 12 35 2" xfId="17694"/>
    <cellStyle name="Обычный 3 12 35 2 2" xfId="17695"/>
    <cellStyle name="Обычный 3 12 35 2 2 2" xfId="17696"/>
    <cellStyle name="Обычный 3 12 35 2 2 2 2" xfId="17697"/>
    <cellStyle name="Обычный 3 12 35 2 2 2 2 2" xfId="17698"/>
    <cellStyle name="Обычный 3 12 35 2 2 2 2 2 2" xfId="17699"/>
    <cellStyle name="Обычный 3 12 35 2 2 2 2 3" xfId="17700"/>
    <cellStyle name="Обычный 3 12 35 2 2 2 3" xfId="17701"/>
    <cellStyle name="Обычный 3 12 35 2 2 2 3 2" xfId="17702"/>
    <cellStyle name="Обычный 3 12 35 2 2 2 4" xfId="17703"/>
    <cellStyle name="Обычный 3 12 35 2 2 3" xfId="17704"/>
    <cellStyle name="Обычный 3 12 35 2 2 3 2" xfId="17705"/>
    <cellStyle name="Обычный 3 12 35 2 2 3 2 2" xfId="17706"/>
    <cellStyle name="Обычный 3 12 35 2 2 3 3" xfId="17707"/>
    <cellStyle name="Обычный 3 12 35 2 2 4" xfId="17708"/>
    <cellStyle name="Обычный 3 12 35 2 2 4 2" xfId="17709"/>
    <cellStyle name="Обычный 3 12 35 2 2 5" xfId="17710"/>
    <cellStyle name="Обычный 3 12 35 2 3" xfId="17711"/>
    <cellStyle name="Обычный 3 12 35 2 3 2" xfId="17712"/>
    <cellStyle name="Обычный 3 12 35 2 3 2 2" xfId="17713"/>
    <cellStyle name="Обычный 3 12 35 2 3 2 2 2" xfId="17714"/>
    <cellStyle name="Обычный 3 12 35 2 3 2 2 2 2" xfId="17715"/>
    <cellStyle name="Обычный 3 12 35 2 3 2 2 3" xfId="17716"/>
    <cellStyle name="Обычный 3 12 35 2 3 2 3" xfId="17717"/>
    <cellStyle name="Обычный 3 12 35 2 3 2 3 2" xfId="17718"/>
    <cellStyle name="Обычный 3 12 35 2 3 2 4" xfId="17719"/>
    <cellStyle name="Обычный 3 12 35 2 3 3" xfId="17720"/>
    <cellStyle name="Обычный 3 12 35 2 3 3 2" xfId="17721"/>
    <cellStyle name="Обычный 3 12 35 2 3 3 2 2" xfId="17722"/>
    <cellStyle name="Обычный 3 12 35 2 3 3 3" xfId="17723"/>
    <cellStyle name="Обычный 3 12 35 2 3 4" xfId="17724"/>
    <cellStyle name="Обычный 3 12 35 2 3 4 2" xfId="17725"/>
    <cellStyle name="Обычный 3 12 35 2 3 5" xfId="17726"/>
    <cellStyle name="Обычный 3 12 35 2 4" xfId="17727"/>
    <cellStyle name="Обычный 3 12 35 2 4 2" xfId="17728"/>
    <cellStyle name="Обычный 3 12 35 2 4 2 2" xfId="17729"/>
    <cellStyle name="Обычный 3 12 35 2 4 2 2 2" xfId="17730"/>
    <cellStyle name="Обычный 3 12 35 2 4 2 3" xfId="17731"/>
    <cellStyle name="Обычный 3 12 35 2 4 3" xfId="17732"/>
    <cellStyle name="Обычный 3 12 35 2 4 3 2" xfId="17733"/>
    <cellStyle name="Обычный 3 12 35 2 4 4" xfId="17734"/>
    <cellStyle name="Обычный 3 12 35 2 5" xfId="17735"/>
    <cellStyle name="Обычный 3 12 35 2 5 2" xfId="17736"/>
    <cellStyle name="Обычный 3 12 35 2 5 2 2" xfId="17737"/>
    <cellStyle name="Обычный 3 12 35 2 5 3" xfId="17738"/>
    <cellStyle name="Обычный 3 12 35 2 6" xfId="17739"/>
    <cellStyle name="Обычный 3 12 35 2 6 2" xfId="17740"/>
    <cellStyle name="Обычный 3 12 35 2 7" xfId="17741"/>
    <cellStyle name="Обычный 3 12 35 3" xfId="17742"/>
    <cellStyle name="Обычный 3 12 35 3 2" xfId="17743"/>
    <cellStyle name="Обычный 3 12 35 3 2 2" xfId="17744"/>
    <cellStyle name="Обычный 3 12 35 3 2 2 2" xfId="17745"/>
    <cellStyle name="Обычный 3 12 35 3 2 2 2 2" xfId="17746"/>
    <cellStyle name="Обычный 3 12 35 3 2 2 3" xfId="17747"/>
    <cellStyle name="Обычный 3 12 35 3 2 3" xfId="17748"/>
    <cellStyle name="Обычный 3 12 35 3 2 3 2" xfId="17749"/>
    <cellStyle name="Обычный 3 12 35 3 2 4" xfId="17750"/>
    <cellStyle name="Обычный 3 12 35 3 3" xfId="17751"/>
    <cellStyle name="Обычный 3 12 35 3 3 2" xfId="17752"/>
    <cellStyle name="Обычный 3 12 35 3 3 2 2" xfId="17753"/>
    <cellStyle name="Обычный 3 12 35 3 3 3" xfId="17754"/>
    <cellStyle name="Обычный 3 12 35 3 4" xfId="17755"/>
    <cellStyle name="Обычный 3 12 35 3 4 2" xfId="17756"/>
    <cellStyle name="Обычный 3 12 35 3 5" xfId="17757"/>
    <cellStyle name="Обычный 3 12 35 4" xfId="17758"/>
    <cellStyle name="Обычный 3 12 35 4 2" xfId="17759"/>
    <cellStyle name="Обычный 3 12 35 4 2 2" xfId="17760"/>
    <cellStyle name="Обычный 3 12 35 4 2 2 2" xfId="17761"/>
    <cellStyle name="Обычный 3 12 35 4 2 2 2 2" xfId="17762"/>
    <cellStyle name="Обычный 3 12 35 4 2 2 3" xfId="17763"/>
    <cellStyle name="Обычный 3 12 35 4 2 3" xfId="17764"/>
    <cellStyle name="Обычный 3 12 35 4 2 3 2" xfId="17765"/>
    <cellStyle name="Обычный 3 12 35 4 2 4" xfId="17766"/>
    <cellStyle name="Обычный 3 12 35 4 3" xfId="17767"/>
    <cellStyle name="Обычный 3 12 35 4 3 2" xfId="17768"/>
    <cellStyle name="Обычный 3 12 35 4 3 2 2" xfId="17769"/>
    <cellStyle name="Обычный 3 12 35 4 3 3" xfId="17770"/>
    <cellStyle name="Обычный 3 12 35 4 4" xfId="17771"/>
    <cellStyle name="Обычный 3 12 35 4 4 2" xfId="17772"/>
    <cellStyle name="Обычный 3 12 35 4 5" xfId="17773"/>
    <cellStyle name="Обычный 3 12 35 5" xfId="17774"/>
    <cellStyle name="Обычный 3 12 35 5 2" xfId="17775"/>
    <cellStyle name="Обычный 3 12 35 5 2 2" xfId="17776"/>
    <cellStyle name="Обычный 3 12 35 5 2 2 2" xfId="17777"/>
    <cellStyle name="Обычный 3 12 35 5 2 3" xfId="17778"/>
    <cellStyle name="Обычный 3 12 35 5 3" xfId="17779"/>
    <cellStyle name="Обычный 3 12 35 5 3 2" xfId="17780"/>
    <cellStyle name="Обычный 3 12 35 5 4" xfId="17781"/>
    <cellStyle name="Обычный 3 12 35 6" xfId="17782"/>
    <cellStyle name="Обычный 3 12 35 6 2" xfId="17783"/>
    <cellStyle name="Обычный 3 12 35 6 2 2" xfId="17784"/>
    <cellStyle name="Обычный 3 12 35 6 3" xfId="17785"/>
    <cellStyle name="Обычный 3 12 35 7" xfId="17786"/>
    <cellStyle name="Обычный 3 12 35 7 2" xfId="17787"/>
    <cellStyle name="Обычный 3 12 35 8" xfId="17788"/>
    <cellStyle name="Обычный 3 12 36" xfId="17789"/>
    <cellStyle name="Обычный 3 12 36 2" xfId="17790"/>
    <cellStyle name="Обычный 3 12 36 2 2" xfId="17791"/>
    <cellStyle name="Обычный 3 12 36 2 2 2" xfId="17792"/>
    <cellStyle name="Обычный 3 12 36 2 2 2 2" xfId="17793"/>
    <cellStyle name="Обычный 3 12 36 2 2 2 2 2" xfId="17794"/>
    <cellStyle name="Обычный 3 12 36 2 2 2 2 2 2" xfId="17795"/>
    <cellStyle name="Обычный 3 12 36 2 2 2 2 3" xfId="17796"/>
    <cellStyle name="Обычный 3 12 36 2 2 2 3" xfId="17797"/>
    <cellStyle name="Обычный 3 12 36 2 2 2 3 2" xfId="17798"/>
    <cellStyle name="Обычный 3 12 36 2 2 2 4" xfId="17799"/>
    <cellStyle name="Обычный 3 12 36 2 2 3" xfId="17800"/>
    <cellStyle name="Обычный 3 12 36 2 2 3 2" xfId="17801"/>
    <cellStyle name="Обычный 3 12 36 2 2 3 2 2" xfId="17802"/>
    <cellStyle name="Обычный 3 12 36 2 2 3 3" xfId="17803"/>
    <cellStyle name="Обычный 3 12 36 2 2 4" xfId="17804"/>
    <cellStyle name="Обычный 3 12 36 2 2 4 2" xfId="17805"/>
    <cellStyle name="Обычный 3 12 36 2 2 5" xfId="17806"/>
    <cellStyle name="Обычный 3 12 36 2 3" xfId="17807"/>
    <cellStyle name="Обычный 3 12 36 2 3 2" xfId="17808"/>
    <cellStyle name="Обычный 3 12 36 2 3 2 2" xfId="17809"/>
    <cellStyle name="Обычный 3 12 36 2 3 2 2 2" xfId="17810"/>
    <cellStyle name="Обычный 3 12 36 2 3 2 2 2 2" xfId="17811"/>
    <cellStyle name="Обычный 3 12 36 2 3 2 2 3" xfId="17812"/>
    <cellStyle name="Обычный 3 12 36 2 3 2 3" xfId="17813"/>
    <cellStyle name="Обычный 3 12 36 2 3 2 3 2" xfId="17814"/>
    <cellStyle name="Обычный 3 12 36 2 3 2 4" xfId="17815"/>
    <cellStyle name="Обычный 3 12 36 2 3 3" xfId="17816"/>
    <cellStyle name="Обычный 3 12 36 2 3 3 2" xfId="17817"/>
    <cellStyle name="Обычный 3 12 36 2 3 3 2 2" xfId="17818"/>
    <cellStyle name="Обычный 3 12 36 2 3 3 3" xfId="17819"/>
    <cellStyle name="Обычный 3 12 36 2 3 4" xfId="17820"/>
    <cellStyle name="Обычный 3 12 36 2 3 4 2" xfId="17821"/>
    <cellStyle name="Обычный 3 12 36 2 3 5" xfId="17822"/>
    <cellStyle name="Обычный 3 12 36 2 4" xfId="17823"/>
    <cellStyle name="Обычный 3 12 36 2 4 2" xfId="17824"/>
    <cellStyle name="Обычный 3 12 36 2 4 2 2" xfId="17825"/>
    <cellStyle name="Обычный 3 12 36 2 4 2 2 2" xfId="17826"/>
    <cellStyle name="Обычный 3 12 36 2 4 2 3" xfId="17827"/>
    <cellStyle name="Обычный 3 12 36 2 4 3" xfId="17828"/>
    <cellStyle name="Обычный 3 12 36 2 4 3 2" xfId="17829"/>
    <cellStyle name="Обычный 3 12 36 2 4 4" xfId="17830"/>
    <cellStyle name="Обычный 3 12 36 2 5" xfId="17831"/>
    <cellStyle name="Обычный 3 12 36 2 5 2" xfId="17832"/>
    <cellStyle name="Обычный 3 12 36 2 5 2 2" xfId="17833"/>
    <cellStyle name="Обычный 3 12 36 2 5 3" xfId="17834"/>
    <cellStyle name="Обычный 3 12 36 2 6" xfId="17835"/>
    <cellStyle name="Обычный 3 12 36 2 6 2" xfId="17836"/>
    <cellStyle name="Обычный 3 12 36 2 7" xfId="17837"/>
    <cellStyle name="Обычный 3 12 36 3" xfId="17838"/>
    <cellStyle name="Обычный 3 12 36 3 2" xfId="17839"/>
    <cellStyle name="Обычный 3 12 36 3 2 2" xfId="17840"/>
    <cellStyle name="Обычный 3 12 36 3 2 2 2" xfId="17841"/>
    <cellStyle name="Обычный 3 12 36 3 2 2 2 2" xfId="17842"/>
    <cellStyle name="Обычный 3 12 36 3 2 2 3" xfId="17843"/>
    <cellStyle name="Обычный 3 12 36 3 2 3" xfId="17844"/>
    <cellStyle name="Обычный 3 12 36 3 2 3 2" xfId="17845"/>
    <cellStyle name="Обычный 3 12 36 3 2 4" xfId="17846"/>
    <cellStyle name="Обычный 3 12 36 3 3" xfId="17847"/>
    <cellStyle name="Обычный 3 12 36 3 3 2" xfId="17848"/>
    <cellStyle name="Обычный 3 12 36 3 3 2 2" xfId="17849"/>
    <cellStyle name="Обычный 3 12 36 3 3 3" xfId="17850"/>
    <cellStyle name="Обычный 3 12 36 3 4" xfId="17851"/>
    <cellStyle name="Обычный 3 12 36 3 4 2" xfId="17852"/>
    <cellStyle name="Обычный 3 12 36 3 5" xfId="17853"/>
    <cellStyle name="Обычный 3 12 36 4" xfId="17854"/>
    <cellStyle name="Обычный 3 12 36 4 2" xfId="17855"/>
    <cellStyle name="Обычный 3 12 36 4 2 2" xfId="17856"/>
    <cellStyle name="Обычный 3 12 36 4 2 2 2" xfId="17857"/>
    <cellStyle name="Обычный 3 12 36 4 2 2 2 2" xfId="17858"/>
    <cellStyle name="Обычный 3 12 36 4 2 2 3" xfId="17859"/>
    <cellStyle name="Обычный 3 12 36 4 2 3" xfId="17860"/>
    <cellStyle name="Обычный 3 12 36 4 2 3 2" xfId="17861"/>
    <cellStyle name="Обычный 3 12 36 4 2 4" xfId="17862"/>
    <cellStyle name="Обычный 3 12 36 4 3" xfId="17863"/>
    <cellStyle name="Обычный 3 12 36 4 3 2" xfId="17864"/>
    <cellStyle name="Обычный 3 12 36 4 3 2 2" xfId="17865"/>
    <cellStyle name="Обычный 3 12 36 4 3 3" xfId="17866"/>
    <cellStyle name="Обычный 3 12 36 4 4" xfId="17867"/>
    <cellStyle name="Обычный 3 12 36 4 4 2" xfId="17868"/>
    <cellStyle name="Обычный 3 12 36 4 5" xfId="17869"/>
    <cellStyle name="Обычный 3 12 36 5" xfId="17870"/>
    <cellStyle name="Обычный 3 12 36 5 2" xfId="17871"/>
    <cellStyle name="Обычный 3 12 36 5 2 2" xfId="17872"/>
    <cellStyle name="Обычный 3 12 36 5 2 2 2" xfId="17873"/>
    <cellStyle name="Обычный 3 12 36 5 2 3" xfId="17874"/>
    <cellStyle name="Обычный 3 12 36 5 3" xfId="17875"/>
    <cellStyle name="Обычный 3 12 36 5 3 2" xfId="17876"/>
    <cellStyle name="Обычный 3 12 36 5 4" xfId="17877"/>
    <cellStyle name="Обычный 3 12 36 6" xfId="17878"/>
    <cellStyle name="Обычный 3 12 36 6 2" xfId="17879"/>
    <cellStyle name="Обычный 3 12 36 6 2 2" xfId="17880"/>
    <cellStyle name="Обычный 3 12 36 6 3" xfId="17881"/>
    <cellStyle name="Обычный 3 12 36 7" xfId="17882"/>
    <cellStyle name="Обычный 3 12 36 7 2" xfId="17883"/>
    <cellStyle name="Обычный 3 12 36 8" xfId="17884"/>
    <cellStyle name="Обычный 3 12 37" xfId="17885"/>
    <cellStyle name="Обычный 3 12 37 2" xfId="17886"/>
    <cellStyle name="Обычный 3 12 37 2 2" xfId="17887"/>
    <cellStyle name="Обычный 3 12 37 2 2 2" xfId="17888"/>
    <cellStyle name="Обычный 3 12 37 2 2 2 2" xfId="17889"/>
    <cellStyle name="Обычный 3 12 37 2 2 2 2 2" xfId="17890"/>
    <cellStyle name="Обычный 3 12 37 2 2 2 2 2 2" xfId="17891"/>
    <cellStyle name="Обычный 3 12 37 2 2 2 2 3" xfId="17892"/>
    <cellStyle name="Обычный 3 12 37 2 2 2 3" xfId="17893"/>
    <cellStyle name="Обычный 3 12 37 2 2 2 3 2" xfId="17894"/>
    <cellStyle name="Обычный 3 12 37 2 2 2 4" xfId="17895"/>
    <cellStyle name="Обычный 3 12 37 2 2 3" xfId="17896"/>
    <cellStyle name="Обычный 3 12 37 2 2 3 2" xfId="17897"/>
    <cellStyle name="Обычный 3 12 37 2 2 3 2 2" xfId="17898"/>
    <cellStyle name="Обычный 3 12 37 2 2 3 3" xfId="17899"/>
    <cellStyle name="Обычный 3 12 37 2 2 4" xfId="17900"/>
    <cellStyle name="Обычный 3 12 37 2 2 4 2" xfId="17901"/>
    <cellStyle name="Обычный 3 12 37 2 2 5" xfId="17902"/>
    <cellStyle name="Обычный 3 12 37 2 3" xfId="17903"/>
    <cellStyle name="Обычный 3 12 37 2 3 2" xfId="17904"/>
    <cellStyle name="Обычный 3 12 37 2 3 2 2" xfId="17905"/>
    <cellStyle name="Обычный 3 12 37 2 3 2 2 2" xfId="17906"/>
    <cellStyle name="Обычный 3 12 37 2 3 2 2 2 2" xfId="17907"/>
    <cellStyle name="Обычный 3 12 37 2 3 2 2 3" xfId="17908"/>
    <cellStyle name="Обычный 3 12 37 2 3 2 3" xfId="17909"/>
    <cellStyle name="Обычный 3 12 37 2 3 2 3 2" xfId="17910"/>
    <cellStyle name="Обычный 3 12 37 2 3 2 4" xfId="17911"/>
    <cellStyle name="Обычный 3 12 37 2 3 3" xfId="17912"/>
    <cellStyle name="Обычный 3 12 37 2 3 3 2" xfId="17913"/>
    <cellStyle name="Обычный 3 12 37 2 3 3 2 2" xfId="17914"/>
    <cellStyle name="Обычный 3 12 37 2 3 3 3" xfId="17915"/>
    <cellStyle name="Обычный 3 12 37 2 3 4" xfId="17916"/>
    <cellStyle name="Обычный 3 12 37 2 3 4 2" xfId="17917"/>
    <cellStyle name="Обычный 3 12 37 2 3 5" xfId="17918"/>
    <cellStyle name="Обычный 3 12 37 2 4" xfId="17919"/>
    <cellStyle name="Обычный 3 12 37 2 4 2" xfId="17920"/>
    <cellStyle name="Обычный 3 12 37 2 4 2 2" xfId="17921"/>
    <cellStyle name="Обычный 3 12 37 2 4 2 2 2" xfId="17922"/>
    <cellStyle name="Обычный 3 12 37 2 4 2 3" xfId="17923"/>
    <cellStyle name="Обычный 3 12 37 2 4 3" xfId="17924"/>
    <cellStyle name="Обычный 3 12 37 2 4 3 2" xfId="17925"/>
    <cellStyle name="Обычный 3 12 37 2 4 4" xfId="17926"/>
    <cellStyle name="Обычный 3 12 37 2 5" xfId="17927"/>
    <cellStyle name="Обычный 3 12 37 2 5 2" xfId="17928"/>
    <cellStyle name="Обычный 3 12 37 2 5 2 2" xfId="17929"/>
    <cellStyle name="Обычный 3 12 37 2 5 3" xfId="17930"/>
    <cellStyle name="Обычный 3 12 37 2 6" xfId="17931"/>
    <cellStyle name="Обычный 3 12 37 2 6 2" xfId="17932"/>
    <cellStyle name="Обычный 3 12 37 2 7" xfId="17933"/>
    <cellStyle name="Обычный 3 12 37 3" xfId="17934"/>
    <cellStyle name="Обычный 3 12 37 3 2" xfId="17935"/>
    <cellStyle name="Обычный 3 12 37 3 2 2" xfId="17936"/>
    <cellStyle name="Обычный 3 12 37 3 2 2 2" xfId="17937"/>
    <cellStyle name="Обычный 3 12 37 3 2 2 2 2" xfId="17938"/>
    <cellStyle name="Обычный 3 12 37 3 2 2 3" xfId="17939"/>
    <cellStyle name="Обычный 3 12 37 3 2 3" xfId="17940"/>
    <cellStyle name="Обычный 3 12 37 3 2 3 2" xfId="17941"/>
    <cellStyle name="Обычный 3 12 37 3 2 4" xfId="17942"/>
    <cellStyle name="Обычный 3 12 37 3 3" xfId="17943"/>
    <cellStyle name="Обычный 3 12 37 3 3 2" xfId="17944"/>
    <cellStyle name="Обычный 3 12 37 3 3 2 2" xfId="17945"/>
    <cellStyle name="Обычный 3 12 37 3 3 3" xfId="17946"/>
    <cellStyle name="Обычный 3 12 37 3 4" xfId="17947"/>
    <cellStyle name="Обычный 3 12 37 3 4 2" xfId="17948"/>
    <cellStyle name="Обычный 3 12 37 3 5" xfId="17949"/>
    <cellStyle name="Обычный 3 12 37 4" xfId="17950"/>
    <cellStyle name="Обычный 3 12 37 4 2" xfId="17951"/>
    <cellStyle name="Обычный 3 12 37 4 2 2" xfId="17952"/>
    <cellStyle name="Обычный 3 12 37 4 2 2 2" xfId="17953"/>
    <cellStyle name="Обычный 3 12 37 4 2 2 2 2" xfId="17954"/>
    <cellStyle name="Обычный 3 12 37 4 2 2 3" xfId="17955"/>
    <cellStyle name="Обычный 3 12 37 4 2 3" xfId="17956"/>
    <cellStyle name="Обычный 3 12 37 4 2 3 2" xfId="17957"/>
    <cellStyle name="Обычный 3 12 37 4 2 4" xfId="17958"/>
    <cellStyle name="Обычный 3 12 37 4 3" xfId="17959"/>
    <cellStyle name="Обычный 3 12 37 4 3 2" xfId="17960"/>
    <cellStyle name="Обычный 3 12 37 4 3 2 2" xfId="17961"/>
    <cellStyle name="Обычный 3 12 37 4 3 3" xfId="17962"/>
    <cellStyle name="Обычный 3 12 37 4 4" xfId="17963"/>
    <cellStyle name="Обычный 3 12 37 4 4 2" xfId="17964"/>
    <cellStyle name="Обычный 3 12 37 4 5" xfId="17965"/>
    <cellStyle name="Обычный 3 12 37 5" xfId="17966"/>
    <cellStyle name="Обычный 3 12 37 5 2" xfId="17967"/>
    <cellStyle name="Обычный 3 12 37 5 2 2" xfId="17968"/>
    <cellStyle name="Обычный 3 12 37 5 2 2 2" xfId="17969"/>
    <cellStyle name="Обычный 3 12 37 5 2 3" xfId="17970"/>
    <cellStyle name="Обычный 3 12 37 5 3" xfId="17971"/>
    <cellStyle name="Обычный 3 12 37 5 3 2" xfId="17972"/>
    <cellStyle name="Обычный 3 12 37 5 4" xfId="17973"/>
    <cellStyle name="Обычный 3 12 37 6" xfId="17974"/>
    <cellStyle name="Обычный 3 12 37 6 2" xfId="17975"/>
    <cellStyle name="Обычный 3 12 37 6 2 2" xfId="17976"/>
    <cellStyle name="Обычный 3 12 37 6 3" xfId="17977"/>
    <cellStyle name="Обычный 3 12 37 7" xfId="17978"/>
    <cellStyle name="Обычный 3 12 37 7 2" xfId="17979"/>
    <cellStyle name="Обычный 3 12 37 8" xfId="17980"/>
    <cellStyle name="Обычный 3 12 38" xfId="17981"/>
    <cellStyle name="Обычный 3 12 38 2" xfId="17982"/>
    <cellStyle name="Обычный 3 12 38 2 2" xfId="17983"/>
    <cellStyle name="Обычный 3 12 38 2 2 2" xfId="17984"/>
    <cellStyle name="Обычный 3 12 38 2 2 2 2" xfId="17985"/>
    <cellStyle name="Обычный 3 12 38 2 2 2 2 2" xfId="17986"/>
    <cellStyle name="Обычный 3 12 38 2 2 2 2 2 2" xfId="17987"/>
    <cellStyle name="Обычный 3 12 38 2 2 2 2 3" xfId="17988"/>
    <cellStyle name="Обычный 3 12 38 2 2 2 3" xfId="17989"/>
    <cellStyle name="Обычный 3 12 38 2 2 2 3 2" xfId="17990"/>
    <cellStyle name="Обычный 3 12 38 2 2 2 4" xfId="17991"/>
    <cellStyle name="Обычный 3 12 38 2 2 3" xfId="17992"/>
    <cellStyle name="Обычный 3 12 38 2 2 3 2" xfId="17993"/>
    <cellStyle name="Обычный 3 12 38 2 2 3 2 2" xfId="17994"/>
    <cellStyle name="Обычный 3 12 38 2 2 3 3" xfId="17995"/>
    <cellStyle name="Обычный 3 12 38 2 2 4" xfId="17996"/>
    <cellStyle name="Обычный 3 12 38 2 2 4 2" xfId="17997"/>
    <cellStyle name="Обычный 3 12 38 2 2 5" xfId="17998"/>
    <cellStyle name="Обычный 3 12 38 2 3" xfId="17999"/>
    <cellStyle name="Обычный 3 12 38 2 3 2" xfId="18000"/>
    <cellStyle name="Обычный 3 12 38 2 3 2 2" xfId="18001"/>
    <cellStyle name="Обычный 3 12 38 2 3 2 2 2" xfId="18002"/>
    <cellStyle name="Обычный 3 12 38 2 3 2 2 2 2" xfId="18003"/>
    <cellStyle name="Обычный 3 12 38 2 3 2 2 3" xfId="18004"/>
    <cellStyle name="Обычный 3 12 38 2 3 2 3" xfId="18005"/>
    <cellStyle name="Обычный 3 12 38 2 3 2 3 2" xfId="18006"/>
    <cellStyle name="Обычный 3 12 38 2 3 2 4" xfId="18007"/>
    <cellStyle name="Обычный 3 12 38 2 3 3" xfId="18008"/>
    <cellStyle name="Обычный 3 12 38 2 3 3 2" xfId="18009"/>
    <cellStyle name="Обычный 3 12 38 2 3 3 2 2" xfId="18010"/>
    <cellStyle name="Обычный 3 12 38 2 3 3 3" xfId="18011"/>
    <cellStyle name="Обычный 3 12 38 2 3 4" xfId="18012"/>
    <cellStyle name="Обычный 3 12 38 2 3 4 2" xfId="18013"/>
    <cellStyle name="Обычный 3 12 38 2 3 5" xfId="18014"/>
    <cellStyle name="Обычный 3 12 38 2 4" xfId="18015"/>
    <cellStyle name="Обычный 3 12 38 2 4 2" xfId="18016"/>
    <cellStyle name="Обычный 3 12 38 2 4 2 2" xfId="18017"/>
    <cellStyle name="Обычный 3 12 38 2 4 2 2 2" xfId="18018"/>
    <cellStyle name="Обычный 3 12 38 2 4 2 3" xfId="18019"/>
    <cellStyle name="Обычный 3 12 38 2 4 3" xfId="18020"/>
    <cellStyle name="Обычный 3 12 38 2 4 3 2" xfId="18021"/>
    <cellStyle name="Обычный 3 12 38 2 4 4" xfId="18022"/>
    <cellStyle name="Обычный 3 12 38 2 5" xfId="18023"/>
    <cellStyle name="Обычный 3 12 38 2 5 2" xfId="18024"/>
    <cellStyle name="Обычный 3 12 38 2 5 2 2" xfId="18025"/>
    <cellStyle name="Обычный 3 12 38 2 5 3" xfId="18026"/>
    <cellStyle name="Обычный 3 12 38 2 6" xfId="18027"/>
    <cellStyle name="Обычный 3 12 38 2 6 2" xfId="18028"/>
    <cellStyle name="Обычный 3 12 38 2 7" xfId="18029"/>
    <cellStyle name="Обычный 3 12 38 3" xfId="18030"/>
    <cellStyle name="Обычный 3 12 38 3 2" xfId="18031"/>
    <cellStyle name="Обычный 3 12 38 3 2 2" xfId="18032"/>
    <cellStyle name="Обычный 3 12 38 3 2 2 2" xfId="18033"/>
    <cellStyle name="Обычный 3 12 38 3 2 2 2 2" xfId="18034"/>
    <cellStyle name="Обычный 3 12 38 3 2 2 3" xfId="18035"/>
    <cellStyle name="Обычный 3 12 38 3 2 3" xfId="18036"/>
    <cellStyle name="Обычный 3 12 38 3 2 3 2" xfId="18037"/>
    <cellStyle name="Обычный 3 12 38 3 2 4" xfId="18038"/>
    <cellStyle name="Обычный 3 12 38 3 3" xfId="18039"/>
    <cellStyle name="Обычный 3 12 38 3 3 2" xfId="18040"/>
    <cellStyle name="Обычный 3 12 38 3 3 2 2" xfId="18041"/>
    <cellStyle name="Обычный 3 12 38 3 3 3" xfId="18042"/>
    <cellStyle name="Обычный 3 12 38 3 4" xfId="18043"/>
    <cellStyle name="Обычный 3 12 38 3 4 2" xfId="18044"/>
    <cellStyle name="Обычный 3 12 38 3 5" xfId="18045"/>
    <cellStyle name="Обычный 3 12 38 4" xfId="18046"/>
    <cellStyle name="Обычный 3 12 38 4 2" xfId="18047"/>
    <cellStyle name="Обычный 3 12 38 4 2 2" xfId="18048"/>
    <cellStyle name="Обычный 3 12 38 4 2 2 2" xfId="18049"/>
    <cellStyle name="Обычный 3 12 38 4 2 2 2 2" xfId="18050"/>
    <cellStyle name="Обычный 3 12 38 4 2 2 3" xfId="18051"/>
    <cellStyle name="Обычный 3 12 38 4 2 3" xfId="18052"/>
    <cellStyle name="Обычный 3 12 38 4 2 3 2" xfId="18053"/>
    <cellStyle name="Обычный 3 12 38 4 2 4" xfId="18054"/>
    <cellStyle name="Обычный 3 12 38 4 3" xfId="18055"/>
    <cellStyle name="Обычный 3 12 38 4 3 2" xfId="18056"/>
    <cellStyle name="Обычный 3 12 38 4 3 2 2" xfId="18057"/>
    <cellStyle name="Обычный 3 12 38 4 3 3" xfId="18058"/>
    <cellStyle name="Обычный 3 12 38 4 4" xfId="18059"/>
    <cellStyle name="Обычный 3 12 38 4 4 2" xfId="18060"/>
    <cellStyle name="Обычный 3 12 38 4 5" xfId="18061"/>
    <cellStyle name="Обычный 3 12 38 5" xfId="18062"/>
    <cellStyle name="Обычный 3 12 38 5 2" xfId="18063"/>
    <cellStyle name="Обычный 3 12 38 5 2 2" xfId="18064"/>
    <cellStyle name="Обычный 3 12 38 5 2 2 2" xfId="18065"/>
    <cellStyle name="Обычный 3 12 38 5 2 3" xfId="18066"/>
    <cellStyle name="Обычный 3 12 38 5 3" xfId="18067"/>
    <cellStyle name="Обычный 3 12 38 5 3 2" xfId="18068"/>
    <cellStyle name="Обычный 3 12 38 5 4" xfId="18069"/>
    <cellStyle name="Обычный 3 12 38 6" xfId="18070"/>
    <cellStyle name="Обычный 3 12 38 6 2" xfId="18071"/>
    <cellStyle name="Обычный 3 12 38 6 2 2" xfId="18072"/>
    <cellStyle name="Обычный 3 12 38 6 3" xfId="18073"/>
    <cellStyle name="Обычный 3 12 38 7" xfId="18074"/>
    <cellStyle name="Обычный 3 12 38 7 2" xfId="18075"/>
    <cellStyle name="Обычный 3 12 38 8" xfId="18076"/>
    <cellStyle name="Обычный 3 12 39" xfId="18077"/>
    <cellStyle name="Обычный 3 12 39 2" xfId="18078"/>
    <cellStyle name="Обычный 3 12 39 2 2" xfId="18079"/>
    <cellStyle name="Обычный 3 12 39 2 2 2" xfId="18080"/>
    <cellStyle name="Обычный 3 12 39 2 2 2 2" xfId="18081"/>
    <cellStyle name="Обычный 3 12 39 2 2 2 2 2" xfId="18082"/>
    <cellStyle name="Обычный 3 12 39 2 2 2 2 2 2" xfId="18083"/>
    <cellStyle name="Обычный 3 12 39 2 2 2 2 3" xfId="18084"/>
    <cellStyle name="Обычный 3 12 39 2 2 2 3" xfId="18085"/>
    <cellStyle name="Обычный 3 12 39 2 2 2 3 2" xfId="18086"/>
    <cellStyle name="Обычный 3 12 39 2 2 2 4" xfId="18087"/>
    <cellStyle name="Обычный 3 12 39 2 2 3" xfId="18088"/>
    <cellStyle name="Обычный 3 12 39 2 2 3 2" xfId="18089"/>
    <cellStyle name="Обычный 3 12 39 2 2 3 2 2" xfId="18090"/>
    <cellStyle name="Обычный 3 12 39 2 2 3 3" xfId="18091"/>
    <cellStyle name="Обычный 3 12 39 2 2 4" xfId="18092"/>
    <cellStyle name="Обычный 3 12 39 2 2 4 2" xfId="18093"/>
    <cellStyle name="Обычный 3 12 39 2 2 5" xfId="18094"/>
    <cellStyle name="Обычный 3 12 39 2 3" xfId="18095"/>
    <cellStyle name="Обычный 3 12 39 2 3 2" xfId="18096"/>
    <cellStyle name="Обычный 3 12 39 2 3 2 2" xfId="18097"/>
    <cellStyle name="Обычный 3 12 39 2 3 2 2 2" xfId="18098"/>
    <cellStyle name="Обычный 3 12 39 2 3 2 2 2 2" xfId="18099"/>
    <cellStyle name="Обычный 3 12 39 2 3 2 2 3" xfId="18100"/>
    <cellStyle name="Обычный 3 12 39 2 3 2 3" xfId="18101"/>
    <cellStyle name="Обычный 3 12 39 2 3 2 3 2" xfId="18102"/>
    <cellStyle name="Обычный 3 12 39 2 3 2 4" xfId="18103"/>
    <cellStyle name="Обычный 3 12 39 2 3 3" xfId="18104"/>
    <cellStyle name="Обычный 3 12 39 2 3 3 2" xfId="18105"/>
    <cellStyle name="Обычный 3 12 39 2 3 3 2 2" xfId="18106"/>
    <cellStyle name="Обычный 3 12 39 2 3 3 3" xfId="18107"/>
    <cellStyle name="Обычный 3 12 39 2 3 4" xfId="18108"/>
    <cellStyle name="Обычный 3 12 39 2 3 4 2" xfId="18109"/>
    <cellStyle name="Обычный 3 12 39 2 3 5" xfId="18110"/>
    <cellStyle name="Обычный 3 12 39 2 4" xfId="18111"/>
    <cellStyle name="Обычный 3 12 39 2 4 2" xfId="18112"/>
    <cellStyle name="Обычный 3 12 39 2 4 2 2" xfId="18113"/>
    <cellStyle name="Обычный 3 12 39 2 4 2 2 2" xfId="18114"/>
    <cellStyle name="Обычный 3 12 39 2 4 2 3" xfId="18115"/>
    <cellStyle name="Обычный 3 12 39 2 4 3" xfId="18116"/>
    <cellStyle name="Обычный 3 12 39 2 4 3 2" xfId="18117"/>
    <cellStyle name="Обычный 3 12 39 2 4 4" xfId="18118"/>
    <cellStyle name="Обычный 3 12 39 2 5" xfId="18119"/>
    <cellStyle name="Обычный 3 12 39 2 5 2" xfId="18120"/>
    <cellStyle name="Обычный 3 12 39 2 5 2 2" xfId="18121"/>
    <cellStyle name="Обычный 3 12 39 2 5 3" xfId="18122"/>
    <cellStyle name="Обычный 3 12 39 2 6" xfId="18123"/>
    <cellStyle name="Обычный 3 12 39 2 6 2" xfId="18124"/>
    <cellStyle name="Обычный 3 12 39 2 7" xfId="18125"/>
    <cellStyle name="Обычный 3 12 39 3" xfId="18126"/>
    <cellStyle name="Обычный 3 12 39 3 2" xfId="18127"/>
    <cellStyle name="Обычный 3 12 39 3 2 2" xfId="18128"/>
    <cellStyle name="Обычный 3 12 39 3 2 2 2" xfId="18129"/>
    <cellStyle name="Обычный 3 12 39 3 2 2 2 2" xfId="18130"/>
    <cellStyle name="Обычный 3 12 39 3 2 2 3" xfId="18131"/>
    <cellStyle name="Обычный 3 12 39 3 2 3" xfId="18132"/>
    <cellStyle name="Обычный 3 12 39 3 2 3 2" xfId="18133"/>
    <cellStyle name="Обычный 3 12 39 3 2 4" xfId="18134"/>
    <cellStyle name="Обычный 3 12 39 3 3" xfId="18135"/>
    <cellStyle name="Обычный 3 12 39 3 3 2" xfId="18136"/>
    <cellStyle name="Обычный 3 12 39 3 3 2 2" xfId="18137"/>
    <cellStyle name="Обычный 3 12 39 3 3 3" xfId="18138"/>
    <cellStyle name="Обычный 3 12 39 3 4" xfId="18139"/>
    <cellStyle name="Обычный 3 12 39 3 4 2" xfId="18140"/>
    <cellStyle name="Обычный 3 12 39 3 5" xfId="18141"/>
    <cellStyle name="Обычный 3 12 39 4" xfId="18142"/>
    <cellStyle name="Обычный 3 12 39 4 2" xfId="18143"/>
    <cellStyle name="Обычный 3 12 39 4 2 2" xfId="18144"/>
    <cellStyle name="Обычный 3 12 39 4 2 2 2" xfId="18145"/>
    <cellStyle name="Обычный 3 12 39 4 2 2 2 2" xfId="18146"/>
    <cellStyle name="Обычный 3 12 39 4 2 2 3" xfId="18147"/>
    <cellStyle name="Обычный 3 12 39 4 2 3" xfId="18148"/>
    <cellStyle name="Обычный 3 12 39 4 2 3 2" xfId="18149"/>
    <cellStyle name="Обычный 3 12 39 4 2 4" xfId="18150"/>
    <cellStyle name="Обычный 3 12 39 4 3" xfId="18151"/>
    <cellStyle name="Обычный 3 12 39 4 3 2" xfId="18152"/>
    <cellStyle name="Обычный 3 12 39 4 3 2 2" xfId="18153"/>
    <cellStyle name="Обычный 3 12 39 4 3 3" xfId="18154"/>
    <cellStyle name="Обычный 3 12 39 4 4" xfId="18155"/>
    <cellStyle name="Обычный 3 12 39 4 4 2" xfId="18156"/>
    <cellStyle name="Обычный 3 12 39 4 5" xfId="18157"/>
    <cellStyle name="Обычный 3 12 39 5" xfId="18158"/>
    <cellStyle name="Обычный 3 12 39 5 2" xfId="18159"/>
    <cellStyle name="Обычный 3 12 39 5 2 2" xfId="18160"/>
    <cellStyle name="Обычный 3 12 39 5 2 2 2" xfId="18161"/>
    <cellStyle name="Обычный 3 12 39 5 2 3" xfId="18162"/>
    <cellStyle name="Обычный 3 12 39 5 3" xfId="18163"/>
    <cellStyle name="Обычный 3 12 39 5 3 2" xfId="18164"/>
    <cellStyle name="Обычный 3 12 39 5 4" xfId="18165"/>
    <cellStyle name="Обычный 3 12 39 6" xfId="18166"/>
    <cellStyle name="Обычный 3 12 39 6 2" xfId="18167"/>
    <cellStyle name="Обычный 3 12 39 6 2 2" xfId="18168"/>
    <cellStyle name="Обычный 3 12 39 6 3" xfId="18169"/>
    <cellStyle name="Обычный 3 12 39 7" xfId="18170"/>
    <cellStyle name="Обычный 3 12 39 7 2" xfId="18171"/>
    <cellStyle name="Обычный 3 12 39 8" xfId="18172"/>
    <cellStyle name="Обычный 3 12 4" xfId="18173"/>
    <cellStyle name="Обычный 3 12 4 2" xfId="18174"/>
    <cellStyle name="Обычный 3 12 4 2 2" xfId="18175"/>
    <cellStyle name="Обычный 3 12 4 2 2 2" xfId="18176"/>
    <cellStyle name="Обычный 3 12 4 2 2 2 2" xfId="18177"/>
    <cellStyle name="Обычный 3 12 4 2 2 2 2 2" xfId="18178"/>
    <cellStyle name="Обычный 3 12 4 2 2 2 2 2 2" xfId="18179"/>
    <cellStyle name="Обычный 3 12 4 2 2 2 2 3" xfId="18180"/>
    <cellStyle name="Обычный 3 12 4 2 2 2 3" xfId="18181"/>
    <cellStyle name="Обычный 3 12 4 2 2 2 3 2" xfId="18182"/>
    <cellStyle name="Обычный 3 12 4 2 2 2 4" xfId="18183"/>
    <cellStyle name="Обычный 3 12 4 2 2 3" xfId="18184"/>
    <cellStyle name="Обычный 3 12 4 2 2 3 2" xfId="18185"/>
    <cellStyle name="Обычный 3 12 4 2 2 3 2 2" xfId="18186"/>
    <cellStyle name="Обычный 3 12 4 2 2 3 3" xfId="18187"/>
    <cellStyle name="Обычный 3 12 4 2 2 4" xfId="18188"/>
    <cellStyle name="Обычный 3 12 4 2 2 4 2" xfId="18189"/>
    <cellStyle name="Обычный 3 12 4 2 2 5" xfId="18190"/>
    <cellStyle name="Обычный 3 12 4 2 3" xfId="18191"/>
    <cellStyle name="Обычный 3 12 4 2 3 2" xfId="18192"/>
    <cellStyle name="Обычный 3 12 4 2 3 2 2" xfId="18193"/>
    <cellStyle name="Обычный 3 12 4 2 3 2 2 2" xfId="18194"/>
    <cellStyle name="Обычный 3 12 4 2 3 2 2 2 2" xfId="18195"/>
    <cellStyle name="Обычный 3 12 4 2 3 2 2 3" xfId="18196"/>
    <cellStyle name="Обычный 3 12 4 2 3 2 3" xfId="18197"/>
    <cellStyle name="Обычный 3 12 4 2 3 2 3 2" xfId="18198"/>
    <cellStyle name="Обычный 3 12 4 2 3 2 4" xfId="18199"/>
    <cellStyle name="Обычный 3 12 4 2 3 3" xfId="18200"/>
    <cellStyle name="Обычный 3 12 4 2 3 3 2" xfId="18201"/>
    <cellStyle name="Обычный 3 12 4 2 3 3 2 2" xfId="18202"/>
    <cellStyle name="Обычный 3 12 4 2 3 3 3" xfId="18203"/>
    <cellStyle name="Обычный 3 12 4 2 3 4" xfId="18204"/>
    <cellStyle name="Обычный 3 12 4 2 3 4 2" xfId="18205"/>
    <cellStyle name="Обычный 3 12 4 2 3 5" xfId="18206"/>
    <cellStyle name="Обычный 3 12 4 2 4" xfId="18207"/>
    <cellStyle name="Обычный 3 12 4 2 4 2" xfId="18208"/>
    <cellStyle name="Обычный 3 12 4 2 4 2 2" xfId="18209"/>
    <cellStyle name="Обычный 3 12 4 2 4 2 2 2" xfId="18210"/>
    <cellStyle name="Обычный 3 12 4 2 4 2 3" xfId="18211"/>
    <cellStyle name="Обычный 3 12 4 2 4 3" xfId="18212"/>
    <cellStyle name="Обычный 3 12 4 2 4 3 2" xfId="18213"/>
    <cellStyle name="Обычный 3 12 4 2 4 4" xfId="18214"/>
    <cellStyle name="Обычный 3 12 4 2 5" xfId="18215"/>
    <cellStyle name="Обычный 3 12 4 2 5 2" xfId="18216"/>
    <cellStyle name="Обычный 3 12 4 2 5 2 2" xfId="18217"/>
    <cellStyle name="Обычный 3 12 4 2 5 3" xfId="18218"/>
    <cellStyle name="Обычный 3 12 4 2 6" xfId="18219"/>
    <cellStyle name="Обычный 3 12 4 2 6 2" xfId="18220"/>
    <cellStyle name="Обычный 3 12 4 2 7" xfId="18221"/>
    <cellStyle name="Обычный 3 12 4 3" xfId="18222"/>
    <cellStyle name="Обычный 3 12 4 3 2" xfId="18223"/>
    <cellStyle name="Обычный 3 12 4 3 2 2" xfId="18224"/>
    <cellStyle name="Обычный 3 12 4 3 2 2 2" xfId="18225"/>
    <cellStyle name="Обычный 3 12 4 3 2 2 2 2" xfId="18226"/>
    <cellStyle name="Обычный 3 12 4 3 2 2 3" xfId="18227"/>
    <cellStyle name="Обычный 3 12 4 3 2 3" xfId="18228"/>
    <cellStyle name="Обычный 3 12 4 3 2 3 2" xfId="18229"/>
    <cellStyle name="Обычный 3 12 4 3 2 4" xfId="18230"/>
    <cellStyle name="Обычный 3 12 4 3 3" xfId="18231"/>
    <cellStyle name="Обычный 3 12 4 3 3 2" xfId="18232"/>
    <cellStyle name="Обычный 3 12 4 3 3 2 2" xfId="18233"/>
    <cellStyle name="Обычный 3 12 4 3 3 3" xfId="18234"/>
    <cellStyle name="Обычный 3 12 4 3 4" xfId="18235"/>
    <cellStyle name="Обычный 3 12 4 3 4 2" xfId="18236"/>
    <cellStyle name="Обычный 3 12 4 3 5" xfId="18237"/>
    <cellStyle name="Обычный 3 12 4 4" xfId="18238"/>
    <cellStyle name="Обычный 3 12 4 4 2" xfId="18239"/>
    <cellStyle name="Обычный 3 12 4 4 2 2" xfId="18240"/>
    <cellStyle name="Обычный 3 12 4 4 2 2 2" xfId="18241"/>
    <cellStyle name="Обычный 3 12 4 4 2 2 2 2" xfId="18242"/>
    <cellStyle name="Обычный 3 12 4 4 2 2 3" xfId="18243"/>
    <cellStyle name="Обычный 3 12 4 4 2 3" xfId="18244"/>
    <cellStyle name="Обычный 3 12 4 4 2 3 2" xfId="18245"/>
    <cellStyle name="Обычный 3 12 4 4 2 4" xfId="18246"/>
    <cellStyle name="Обычный 3 12 4 4 3" xfId="18247"/>
    <cellStyle name="Обычный 3 12 4 4 3 2" xfId="18248"/>
    <cellStyle name="Обычный 3 12 4 4 3 2 2" xfId="18249"/>
    <cellStyle name="Обычный 3 12 4 4 3 3" xfId="18250"/>
    <cellStyle name="Обычный 3 12 4 4 4" xfId="18251"/>
    <cellStyle name="Обычный 3 12 4 4 4 2" xfId="18252"/>
    <cellStyle name="Обычный 3 12 4 4 5" xfId="18253"/>
    <cellStyle name="Обычный 3 12 4 5" xfId="18254"/>
    <cellStyle name="Обычный 3 12 4 5 2" xfId="18255"/>
    <cellStyle name="Обычный 3 12 4 5 2 2" xfId="18256"/>
    <cellStyle name="Обычный 3 12 4 5 2 2 2" xfId="18257"/>
    <cellStyle name="Обычный 3 12 4 5 2 3" xfId="18258"/>
    <cellStyle name="Обычный 3 12 4 5 3" xfId="18259"/>
    <cellStyle name="Обычный 3 12 4 5 3 2" xfId="18260"/>
    <cellStyle name="Обычный 3 12 4 5 4" xfId="18261"/>
    <cellStyle name="Обычный 3 12 4 6" xfId="18262"/>
    <cellStyle name="Обычный 3 12 4 6 2" xfId="18263"/>
    <cellStyle name="Обычный 3 12 4 6 2 2" xfId="18264"/>
    <cellStyle name="Обычный 3 12 4 6 3" xfId="18265"/>
    <cellStyle name="Обычный 3 12 4 7" xfId="18266"/>
    <cellStyle name="Обычный 3 12 4 7 2" xfId="18267"/>
    <cellStyle name="Обычный 3 12 4 8" xfId="18268"/>
    <cellStyle name="Обычный 3 12 40" xfId="18269"/>
    <cellStyle name="Обычный 3 12 40 2" xfId="18270"/>
    <cellStyle name="Обычный 3 12 40 2 2" xfId="18271"/>
    <cellStyle name="Обычный 3 12 40 2 2 2" xfId="18272"/>
    <cellStyle name="Обычный 3 12 40 2 2 2 2" xfId="18273"/>
    <cellStyle name="Обычный 3 12 40 2 2 2 2 2" xfId="18274"/>
    <cellStyle name="Обычный 3 12 40 2 2 2 2 2 2" xfId="18275"/>
    <cellStyle name="Обычный 3 12 40 2 2 2 2 3" xfId="18276"/>
    <cellStyle name="Обычный 3 12 40 2 2 2 3" xfId="18277"/>
    <cellStyle name="Обычный 3 12 40 2 2 2 3 2" xfId="18278"/>
    <cellStyle name="Обычный 3 12 40 2 2 2 4" xfId="18279"/>
    <cellStyle name="Обычный 3 12 40 2 2 3" xfId="18280"/>
    <cellStyle name="Обычный 3 12 40 2 2 3 2" xfId="18281"/>
    <cellStyle name="Обычный 3 12 40 2 2 3 2 2" xfId="18282"/>
    <cellStyle name="Обычный 3 12 40 2 2 3 3" xfId="18283"/>
    <cellStyle name="Обычный 3 12 40 2 2 4" xfId="18284"/>
    <cellStyle name="Обычный 3 12 40 2 2 4 2" xfId="18285"/>
    <cellStyle name="Обычный 3 12 40 2 2 5" xfId="18286"/>
    <cellStyle name="Обычный 3 12 40 2 3" xfId="18287"/>
    <cellStyle name="Обычный 3 12 40 2 3 2" xfId="18288"/>
    <cellStyle name="Обычный 3 12 40 2 3 2 2" xfId="18289"/>
    <cellStyle name="Обычный 3 12 40 2 3 2 2 2" xfId="18290"/>
    <cellStyle name="Обычный 3 12 40 2 3 2 2 2 2" xfId="18291"/>
    <cellStyle name="Обычный 3 12 40 2 3 2 2 3" xfId="18292"/>
    <cellStyle name="Обычный 3 12 40 2 3 2 3" xfId="18293"/>
    <cellStyle name="Обычный 3 12 40 2 3 2 3 2" xfId="18294"/>
    <cellStyle name="Обычный 3 12 40 2 3 2 4" xfId="18295"/>
    <cellStyle name="Обычный 3 12 40 2 3 3" xfId="18296"/>
    <cellStyle name="Обычный 3 12 40 2 3 3 2" xfId="18297"/>
    <cellStyle name="Обычный 3 12 40 2 3 3 2 2" xfId="18298"/>
    <cellStyle name="Обычный 3 12 40 2 3 3 3" xfId="18299"/>
    <cellStyle name="Обычный 3 12 40 2 3 4" xfId="18300"/>
    <cellStyle name="Обычный 3 12 40 2 3 4 2" xfId="18301"/>
    <cellStyle name="Обычный 3 12 40 2 3 5" xfId="18302"/>
    <cellStyle name="Обычный 3 12 40 2 4" xfId="18303"/>
    <cellStyle name="Обычный 3 12 40 2 4 2" xfId="18304"/>
    <cellStyle name="Обычный 3 12 40 2 4 2 2" xfId="18305"/>
    <cellStyle name="Обычный 3 12 40 2 4 2 2 2" xfId="18306"/>
    <cellStyle name="Обычный 3 12 40 2 4 2 3" xfId="18307"/>
    <cellStyle name="Обычный 3 12 40 2 4 3" xfId="18308"/>
    <cellStyle name="Обычный 3 12 40 2 4 3 2" xfId="18309"/>
    <cellStyle name="Обычный 3 12 40 2 4 4" xfId="18310"/>
    <cellStyle name="Обычный 3 12 40 2 5" xfId="18311"/>
    <cellStyle name="Обычный 3 12 40 2 5 2" xfId="18312"/>
    <cellStyle name="Обычный 3 12 40 2 5 2 2" xfId="18313"/>
    <cellStyle name="Обычный 3 12 40 2 5 3" xfId="18314"/>
    <cellStyle name="Обычный 3 12 40 2 6" xfId="18315"/>
    <cellStyle name="Обычный 3 12 40 2 6 2" xfId="18316"/>
    <cellStyle name="Обычный 3 12 40 2 7" xfId="18317"/>
    <cellStyle name="Обычный 3 12 40 3" xfId="18318"/>
    <cellStyle name="Обычный 3 12 40 3 2" xfId="18319"/>
    <cellStyle name="Обычный 3 12 40 3 2 2" xfId="18320"/>
    <cellStyle name="Обычный 3 12 40 3 2 2 2" xfId="18321"/>
    <cellStyle name="Обычный 3 12 40 3 2 2 2 2" xfId="18322"/>
    <cellStyle name="Обычный 3 12 40 3 2 2 3" xfId="18323"/>
    <cellStyle name="Обычный 3 12 40 3 2 3" xfId="18324"/>
    <cellStyle name="Обычный 3 12 40 3 2 3 2" xfId="18325"/>
    <cellStyle name="Обычный 3 12 40 3 2 4" xfId="18326"/>
    <cellStyle name="Обычный 3 12 40 3 3" xfId="18327"/>
    <cellStyle name="Обычный 3 12 40 3 3 2" xfId="18328"/>
    <cellStyle name="Обычный 3 12 40 3 3 2 2" xfId="18329"/>
    <cellStyle name="Обычный 3 12 40 3 3 3" xfId="18330"/>
    <cellStyle name="Обычный 3 12 40 3 4" xfId="18331"/>
    <cellStyle name="Обычный 3 12 40 3 4 2" xfId="18332"/>
    <cellStyle name="Обычный 3 12 40 3 5" xfId="18333"/>
    <cellStyle name="Обычный 3 12 40 4" xfId="18334"/>
    <cellStyle name="Обычный 3 12 40 4 2" xfId="18335"/>
    <cellStyle name="Обычный 3 12 40 4 2 2" xfId="18336"/>
    <cellStyle name="Обычный 3 12 40 4 2 2 2" xfId="18337"/>
    <cellStyle name="Обычный 3 12 40 4 2 2 2 2" xfId="18338"/>
    <cellStyle name="Обычный 3 12 40 4 2 2 3" xfId="18339"/>
    <cellStyle name="Обычный 3 12 40 4 2 3" xfId="18340"/>
    <cellStyle name="Обычный 3 12 40 4 2 3 2" xfId="18341"/>
    <cellStyle name="Обычный 3 12 40 4 2 4" xfId="18342"/>
    <cellStyle name="Обычный 3 12 40 4 3" xfId="18343"/>
    <cellStyle name="Обычный 3 12 40 4 3 2" xfId="18344"/>
    <cellStyle name="Обычный 3 12 40 4 3 2 2" xfId="18345"/>
    <cellStyle name="Обычный 3 12 40 4 3 3" xfId="18346"/>
    <cellStyle name="Обычный 3 12 40 4 4" xfId="18347"/>
    <cellStyle name="Обычный 3 12 40 4 4 2" xfId="18348"/>
    <cellStyle name="Обычный 3 12 40 4 5" xfId="18349"/>
    <cellStyle name="Обычный 3 12 40 5" xfId="18350"/>
    <cellStyle name="Обычный 3 12 40 5 2" xfId="18351"/>
    <cellStyle name="Обычный 3 12 40 5 2 2" xfId="18352"/>
    <cellStyle name="Обычный 3 12 40 5 2 2 2" xfId="18353"/>
    <cellStyle name="Обычный 3 12 40 5 2 3" xfId="18354"/>
    <cellStyle name="Обычный 3 12 40 5 3" xfId="18355"/>
    <cellStyle name="Обычный 3 12 40 5 3 2" xfId="18356"/>
    <cellStyle name="Обычный 3 12 40 5 4" xfId="18357"/>
    <cellStyle name="Обычный 3 12 40 6" xfId="18358"/>
    <cellStyle name="Обычный 3 12 40 6 2" xfId="18359"/>
    <cellStyle name="Обычный 3 12 40 6 2 2" xfId="18360"/>
    <cellStyle name="Обычный 3 12 40 6 3" xfId="18361"/>
    <cellStyle name="Обычный 3 12 40 7" xfId="18362"/>
    <cellStyle name="Обычный 3 12 40 7 2" xfId="18363"/>
    <cellStyle name="Обычный 3 12 40 8" xfId="18364"/>
    <cellStyle name="Обычный 3 12 41" xfId="18365"/>
    <cellStyle name="Обычный 3 12 41 2" xfId="18366"/>
    <cellStyle name="Обычный 3 12 41 2 2" xfId="18367"/>
    <cellStyle name="Обычный 3 12 41 2 2 2" xfId="18368"/>
    <cellStyle name="Обычный 3 12 41 2 2 2 2" xfId="18369"/>
    <cellStyle name="Обычный 3 12 41 2 2 2 2 2" xfId="18370"/>
    <cellStyle name="Обычный 3 12 41 2 2 2 2 2 2" xfId="18371"/>
    <cellStyle name="Обычный 3 12 41 2 2 2 2 3" xfId="18372"/>
    <cellStyle name="Обычный 3 12 41 2 2 2 3" xfId="18373"/>
    <cellStyle name="Обычный 3 12 41 2 2 2 3 2" xfId="18374"/>
    <cellStyle name="Обычный 3 12 41 2 2 2 4" xfId="18375"/>
    <cellStyle name="Обычный 3 12 41 2 2 3" xfId="18376"/>
    <cellStyle name="Обычный 3 12 41 2 2 3 2" xfId="18377"/>
    <cellStyle name="Обычный 3 12 41 2 2 3 2 2" xfId="18378"/>
    <cellStyle name="Обычный 3 12 41 2 2 3 3" xfId="18379"/>
    <cellStyle name="Обычный 3 12 41 2 2 4" xfId="18380"/>
    <cellStyle name="Обычный 3 12 41 2 2 4 2" xfId="18381"/>
    <cellStyle name="Обычный 3 12 41 2 2 5" xfId="18382"/>
    <cellStyle name="Обычный 3 12 41 2 3" xfId="18383"/>
    <cellStyle name="Обычный 3 12 41 2 3 2" xfId="18384"/>
    <cellStyle name="Обычный 3 12 41 2 3 2 2" xfId="18385"/>
    <cellStyle name="Обычный 3 12 41 2 3 2 2 2" xfId="18386"/>
    <cellStyle name="Обычный 3 12 41 2 3 2 2 2 2" xfId="18387"/>
    <cellStyle name="Обычный 3 12 41 2 3 2 2 3" xfId="18388"/>
    <cellStyle name="Обычный 3 12 41 2 3 2 3" xfId="18389"/>
    <cellStyle name="Обычный 3 12 41 2 3 2 3 2" xfId="18390"/>
    <cellStyle name="Обычный 3 12 41 2 3 2 4" xfId="18391"/>
    <cellStyle name="Обычный 3 12 41 2 3 3" xfId="18392"/>
    <cellStyle name="Обычный 3 12 41 2 3 3 2" xfId="18393"/>
    <cellStyle name="Обычный 3 12 41 2 3 3 2 2" xfId="18394"/>
    <cellStyle name="Обычный 3 12 41 2 3 3 3" xfId="18395"/>
    <cellStyle name="Обычный 3 12 41 2 3 4" xfId="18396"/>
    <cellStyle name="Обычный 3 12 41 2 3 4 2" xfId="18397"/>
    <cellStyle name="Обычный 3 12 41 2 3 5" xfId="18398"/>
    <cellStyle name="Обычный 3 12 41 2 4" xfId="18399"/>
    <cellStyle name="Обычный 3 12 41 2 4 2" xfId="18400"/>
    <cellStyle name="Обычный 3 12 41 2 4 2 2" xfId="18401"/>
    <cellStyle name="Обычный 3 12 41 2 4 2 2 2" xfId="18402"/>
    <cellStyle name="Обычный 3 12 41 2 4 2 3" xfId="18403"/>
    <cellStyle name="Обычный 3 12 41 2 4 3" xfId="18404"/>
    <cellStyle name="Обычный 3 12 41 2 4 3 2" xfId="18405"/>
    <cellStyle name="Обычный 3 12 41 2 4 4" xfId="18406"/>
    <cellStyle name="Обычный 3 12 41 2 5" xfId="18407"/>
    <cellStyle name="Обычный 3 12 41 2 5 2" xfId="18408"/>
    <cellStyle name="Обычный 3 12 41 2 5 2 2" xfId="18409"/>
    <cellStyle name="Обычный 3 12 41 2 5 3" xfId="18410"/>
    <cellStyle name="Обычный 3 12 41 2 6" xfId="18411"/>
    <cellStyle name="Обычный 3 12 41 2 6 2" xfId="18412"/>
    <cellStyle name="Обычный 3 12 41 2 7" xfId="18413"/>
    <cellStyle name="Обычный 3 12 41 3" xfId="18414"/>
    <cellStyle name="Обычный 3 12 41 3 2" xfId="18415"/>
    <cellStyle name="Обычный 3 12 41 3 2 2" xfId="18416"/>
    <cellStyle name="Обычный 3 12 41 3 2 2 2" xfId="18417"/>
    <cellStyle name="Обычный 3 12 41 3 2 2 2 2" xfId="18418"/>
    <cellStyle name="Обычный 3 12 41 3 2 2 3" xfId="18419"/>
    <cellStyle name="Обычный 3 12 41 3 2 3" xfId="18420"/>
    <cellStyle name="Обычный 3 12 41 3 2 3 2" xfId="18421"/>
    <cellStyle name="Обычный 3 12 41 3 2 4" xfId="18422"/>
    <cellStyle name="Обычный 3 12 41 3 3" xfId="18423"/>
    <cellStyle name="Обычный 3 12 41 3 3 2" xfId="18424"/>
    <cellStyle name="Обычный 3 12 41 3 3 2 2" xfId="18425"/>
    <cellStyle name="Обычный 3 12 41 3 3 3" xfId="18426"/>
    <cellStyle name="Обычный 3 12 41 3 4" xfId="18427"/>
    <cellStyle name="Обычный 3 12 41 3 4 2" xfId="18428"/>
    <cellStyle name="Обычный 3 12 41 3 5" xfId="18429"/>
    <cellStyle name="Обычный 3 12 41 4" xfId="18430"/>
    <cellStyle name="Обычный 3 12 41 4 2" xfId="18431"/>
    <cellStyle name="Обычный 3 12 41 4 2 2" xfId="18432"/>
    <cellStyle name="Обычный 3 12 41 4 2 2 2" xfId="18433"/>
    <cellStyle name="Обычный 3 12 41 4 2 2 2 2" xfId="18434"/>
    <cellStyle name="Обычный 3 12 41 4 2 2 3" xfId="18435"/>
    <cellStyle name="Обычный 3 12 41 4 2 3" xfId="18436"/>
    <cellStyle name="Обычный 3 12 41 4 2 3 2" xfId="18437"/>
    <cellStyle name="Обычный 3 12 41 4 2 4" xfId="18438"/>
    <cellStyle name="Обычный 3 12 41 4 3" xfId="18439"/>
    <cellStyle name="Обычный 3 12 41 4 3 2" xfId="18440"/>
    <cellStyle name="Обычный 3 12 41 4 3 2 2" xfId="18441"/>
    <cellStyle name="Обычный 3 12 41 4 3 3" xfId="18442"/>
    <cellStyle name="Обычный 3 12 41 4 4" xfId="18443"/>
    <cellStyle name="Обычный 3 12 41 4 4 2" xfId="18444"/>
    <cellStyle name="Обычный 3 12 41 4 5" xfId="18445"/>
    <cellStyle name="Обычный 3 12 41 5" xfId="18446"/>
    <cellStyle name="Обычный 3 12 41 5 2" xfId="18447"/>
    <cellStyle name="Обычный 3 12 41 5 2 2" xfId="18448"/>
    <cellStyle name="Обычный 3 12 41 5 2 2 2" xfId="18449"/>
    <cellStyle name="Обычный 3 12 41 5 2 3" xfId="18450"/>
    <cellStyle name="Обычный 3 12 41 5 3" xfId="18451"/>
    <cellStyle name="Обычный 3 12 41 5 3 2" xfId="18452"/>
    <cellStyle name="Обычный 3 12 41 5 4" xfId="18453"/>
    <cellStyle name="Обычный 3 12 41 6" xfId="18454"/>
    <cellStyle name="Обычный 3 12 41 6 2" xfId="18455"/>
    <cellStyle name="Обычный 3 12 41 6 2 2" xfId="18456"/>
    <cellStyle name="Обычный 3 12 41 6 3" xfId="18457"/>
    <cellStyle name="Обычный 3 12 41 7" xfId="18458"/>
    <cellStyle name="Обычный 3 12 41 7 2" xfId="18459"/>
    <cellStyle name="Обычный 3 12 41 8" xfId="18460"/>
    <cellStyle name="Обычный 3 12 42" xfId="18461"/>
    <cellStyle name="Обычный 3 12 42 2" xfId="18462"/>
    <cellStyle name="Обычный 3 12 42 2 2" xfId="18463"/>
    <cellStyle name="Обычный 3 12 42 2 2 2" xfId="18464"/>
    <cellStyle name="Обычный 3 12 42 2 2 2 2" xfId="18465"/>
    <cellStyle name="Обычный 3 12 42 2 2 2 2 2" xfId="18466"/>
    <cellStyle name="Обычный 3 12 42 2 2 2 2 2 2" xfId="18467"/>
    <cellStyle name="Обычный 3 12 42 2 2 2 2 3" xfId="18468"/>
    <cellStyle name="Обычный 3 12 42 2 2 2 3" xfId="18469"/>
    <cellStyle name="Обычный 3 12 42 2 2 2 3 2" xfId="18470"/>
    <cellStyle name="Обычный 3 12 42 2 2 2 4" xfId="18471"/>
    <cellStyle name="Обычный 3 12 42 2 2 3" xfId="18472"/>
    <cellStyle name="Обычный 3 12 42 2 2 3 2" xfId="18473"/>
    <cellStyle name="Обычный 3 12 42 2 2 3 2 2" xfId="18474"/>
    <cellStyle name="Обычный 3 12 42 2 2 3 3" xfId="18475"/>
    <cellStyle name="Обычный 3 12 42 2 2 4" xfId="18476"/>
    <cellStyle name="Обычный 3 12 42 2 2 4 2" xfId="18477"/>
    <cellStyle name="Обычный 3 12 42 2 2 5" xfId="18478"/>
    <cellStyle name="Обычный 3 12 42 2 3" xfId="18479"/>
    <cellStyle name="Обычный 3 12 42 2 3 2" xfId="18480"/>
    <cellStyle name="Обычный 3 12 42 2 3 2 2" xfId="18481"/>
    <cellStyle name="Обычный 3 12 42 2 3 2 2 2" xfId="18482"/>
    <cellStyle name="Обычный 3 12 42 2 3 2 2 2 2" xfId="18483"/>
    <cellStyle name="Обычный 3 12 42 2 3 2 2 3" xfId="18484"/>
    <cellStyle name="Обычный 3 12 42 2 3 2 3" xfId="18485"/>
    <cellStyle name="Обычный 3 12 42 2 3 2 3 2" xfId="18486"/>
    <cellStyle name="Обычный 3 12 42 2 3 2 4" xfId="18487"/>
    <cellStyle name="Обычный 3 12 42 2 3 3" xfId="18488"/>
    <cellStyle name="Обычный 3 12 42 2 3 3 2" xfId="18489"/>
    <cellStyle name="Обычный 3 12 42 2 3 3 2 2" xfId="18490"/>
    <cellStyle name="Обычный 3 12 42 2 3 3 3" xfId="18491"/>
    <cellStyle name="Обычный 3 12 42 2 3 4" xfId="18492"/>
    <cellStyle name="Обычный 3 12 42 2 3 4 2" xfId="18493"/>
    <cellStyle name="Обычный 3 12 42 2 3 5" xfId="18494"/>
    <cellStyle name="Обычный 3 12 42 2 4" xfId="18495"/>
    <cellStyle name="Обычный 3 12 42 2 4 2" xfId="18496"/>
    <cellStyle name="Обычный 3 12 42 2 4 2 2" xfId="18497"/>
    <cellStyle name="Обычный 3 12 42 2 4 2 2 2" xfId="18498"/>
    <cellStyle name="Обычный 3 12 42 2 4 2 3" xfId="18499"/>
    <cellStyle name="Обычный 3 12 42 2 4 3" xfId="18500"/>
    <cellStyle name="Обычный 3 12 42 2 4 3 2" xfId="18501"/>
    <cellStyle name="Обычный 3 12 42 2 4 4" xfId="18502"/>
    <cellStyle name="Обычный 3 12 42 2 5" xfId="18503"/>
    <cellStyle name="Обычный 3 12 42 2 5 2" xfId="18504"/>
    <cellStyle name="Обычный 3 12 42 2 5 2 2" xfId="18505"/>
    <cellStyle name="Обычный 3 12 42 2 5 3" xfId="18506"/>
    <cellStyle name="Обычный 3 12 42 2 6" xfId="18507"/>
    <cellStyle name="Обычный 3 12 42 2 6 2" xfId="18508"/>
    <cellStyle name="Обычный 3 12 42 2 7" xfId="18509"/>
    <cellStyle name="Обычный 3 12 42 3" xfId="18510"/>
    <cellStyle name="Обычный 3 12 42 3 2" xfId="18511"/>
    <cellStyle name="Обычный 3 12 42 3 2 2" xfId="18512"/>
    <cellStyle name="Обычный 3 12 42 3 2 2 2" xfId="18513"/>
    <cellStyle name="Обычный 3 12 42 3 2 2 2 2" xfId="18514"/>
    <cellStyle name="Обычный 3 12 42 3 2 2 3" xfId="18515"/>
    <cellStyle name="Обычный 3 12 42 3 2 3" xfId="18516"/>
    <cellStyle name="Обычный 3 12 42 3 2 3 2" xfId="18517"/>
    <cellStyle name="Обычный 3 12 42 3 2 4" xfId="18518"/>
    <cellStyle name="Обычный 3 12 42 3 3" xfId="18519"/>
    <cellStyle name="Обычный 3 12 42 3 3 2" xfId="18520"/>
    <cellStyle name="Обычный 3 12 42 3 3 2 2" xfId="18521"/>
    <cellStyle name="Обычный 3 12 42 3 3 3" xfId="18522"/>
    <cellStyle name="Обычный 3 12 42 3 4" xfId="18523"/>
    <cellStyle name="Обычный 3 12 42 3 4 2" xfId="18524"/>
    <cellStyle name="Обычный 3 12 42 3 5" xfId="18525"/>
    <cellStyle name="Обычный 3 12 42 4" xfId="18526"/>
    <cellStyle name="Обычный 3 12 42 4 2" xfId="18527"/>
    <cellStyle name="Обычный 3 12 42 4 2 2" xfId="18528"/>
    <cellStyle name="Обычный 3 12 42 4 2 2 2" xfId="18529"/>
    <cellStyle name="Обычный 3 12 42 4 2 2 2 2" xfId="18530"/>
    <cellStyle name="Обычный 3 12 42 4 2 2 3" xfId="18531"/>
    <cellStyle name="Обычный 3 12 42 4 2 3" xfId="18532"/>
    <cellStyle name="Обычный 3 12 42 4 2 3 2" xfId="18533"/>
    <cellStyle name="Обычный 3 12 42 4 2 4" xfId="18534"/>
    <cellStyle name="Обычный 3 12 42 4 3" xfId="18535"/>
    <cellStyle name="Обычный 3 12 42 4 3 2" xfId="18536"/>
    <cellStyle name="Обычный 3 12 42 4 3 2 2" xfId="18537"/>
    <cellStyle name="Обычный 3 12 42 4 3 3" xfId="18538"/>
    <cellStyle name="Обычный 3 12 42 4 4" xfId="18539"/>
    <cellStyle name="Обычный 3 12 42 4 4 2" xfId="18540"/>
    <cellStyle name="Обычный 3 12 42 4 5" xfId="18541"/>
    <cellStyle name="Обычный 3 12 42 5" xfId="18542"/>
    <cellStyle name="Обычный 3 12 42 5 2" xfId="18543"/>
    <cellStyle name="Обычный 3 12 42 5 2 2" xfId="18544"/>
    <cellStyle name="Обычный 3 12 42 5 2 2 2" xfId="18545"/>
    <cellStyle name="Обычный 3 12 42 5 2 3" xfId="18546"/>
    <cellStyle name="Обычный 3 12 42 5 3" xfId="18547"/>
    <cellStyle name="Обычный 3 12 42 5 3 2" xfId="18548"/>
    <cellStyle name="Обычный 3 12 42 5 4" xfId="18549"/>
    <cellStyle name="Обычный 3 12 42 6" xfId="18550"/>
    <cellStyle name="Обычный 3 12 42 6 2" xfId="18551"/>
    <cellStyle name="Обычный 3 12 42 6 2 2" xfId="18552"/>
    <cellStyle name="Обычный 3 12 42 6 3" xfId="18553"/>
    <cellStyle name="Обычный 3 12 42 7" xfId="18554"/>
    <cellStyle name="Обычный 3 12 42 7 2" xfId="18555"/>
    <cellStyle name="Обычный 3 12 42 8" xfId="18556"/>
    <cellStyle name="Обычный 3 12 43" xfId="18557"/>
    <cellStyle name="Обычный 3 12 43 2" xfId="18558"/>
    <cellStyle name="Обычный 3 12 43 2 2" xfId="18559"/>
    <cellStyle name="Обычный 3 12 43 2 2 2" xfId="18560"/>
    <cellStyle name="Обычный 3 12 43 2 2 2 2" xfId="18561"/>
    <cellStyle name="Обычный 3 12 43 2 2 2 2 2" xfId="18562"/>
    <cellStyle name="Обычный 3 12 43 2 2 2 2 2 2" xfId="18563"/>
    <cellStyle name="Обычный 3 12 43 2 2 2 2 3" xfId="18564"/>
    <cellStyle name="Обычный 3 12 43 2 2 2 3" xfId="18565"/>
    <cellStyle name="Обычный 3 12 43 2 2 2 3 2" xfId="18566"/>
    <cellStyle name="Обычный 3 12 43 2 2 2 4" xfId="18567"/>
    <cellStyle name="Обычный 3 12 43 2 2 3" xfId="18568"/>
    <cellStyle name="Обычный 3 12 43 2 2 3 2" xfId="18569"/>
    <cellStyle name="Обычный 3 12 43 2 2 3 2 2" xfId="18570"/>
    <cellStyle name="Обычный 3 12 43 2 2 3 3" xfId="18571"/>
    <cellStyle name="Обычный 3 12 43 2 2 4" xfId="18572"/>
    <cellStyle name="Обычный 3 12 43 2 2 4 2" xfId="18573"/>
    <cellStyle name="Обычный 3 12 43 2 2 5" xfId="18574"/>
    <cellStyle name="Обычный 3 12 43 2 3" xfId="18575"/>
    <cellStyle name="Обычный 3 12 43 2 3 2" xfId="18576"/>
    <cellStyle name="Обычный 3 12 43 2 3 2 2" xfId="18577"/>
    <cellStyle name="Обычный 3 12 43 2 3 2 2 2" xfId="18578"/>
    <cellStyle name="Обычный 3 12 43 2 3 2 2 2 2" xfId="18579"/>
    <cellStyle name="Обычный 3 12 43 2 3 2 2 3" xfId="18580"/>
    <cellStyle name="Обычный 3 12 43 2 3 2 3" xfId="18581"/>
    <cellStyle name="Обычный 3 12 43 2 3 2 3 2" xfId="18582"/>
    <cellStyle name="Обычный 3 12 43 2 3 2 4" xfId="18583"/>
    <cellStyle name="Обычный 3 12 43 2 3 3" xfId="18584"/>
    <cellStyle name="Обычный 3 12 43 2 3 3 2" xfId="18585"/>
    <cellStyle name="Обычный 3 12 43 2 3 3 2 2" xfId="18586"/>
    <cellStyle name="Обычный 3 12 43 2 3 3 3" xfId="18587"/>
    <cellStyle name="Обычный 3 12 43 2 3 4" xfId="18588"/>
    <cellStyle name="Обычный 3 12 43 2 3 4 2" xfId="18589"/>
    <cellStyle name="Обычный 3 12 43 2 3 5" xfId="18590"/>
    <cellStyle name="Обычный 3 12 43 2 4" xfId="18591"/>
    <cellStyle name="Обычный 3 12 43 2 4 2" xfId="18592"/>
    <cellStyle name="Обычный 3 12 43 2 4 2 2" xfId="18593"/>
    <cellStyle name="Обычный 3 12 43 2 4 2 2 2" xfId="18594"/>
    <cellStyle name="Обычный 3 12 43 2 4 2 3" xfId="18595"/>
    <cellStyle name="Обычный 3 12 43 2 4 3" xfId="18596"/>
    <cellStyle name="Обычный 3 12 43 2 4 3 2" xfId="18597"/>
    <cellStyle name="Обычный 3 12 43 2 4 4" xfId="18598"/>
    <cellStyle name="Обычный 3 12 43 2 5" xfId="18599"/>
    <cellStyle name="Обычный 3 12 43 2 5 2" xfId="18600"/>
    <cellStyle name="Обычный 3 12 43 2 5 2 2" xfId="18601"/>
    <cellStyle name="Обычный 3 12 43 2 5 3" xfId="18602"/>
    <cellStyle name="Обычный 3 12 43 2 6" xfId="18603"/>
    <cellStyle name="Обычный 3 12 43 2 6 2" xfId="18604"/>
    <cellStyle name="Обычный 3 12 43 2 7" xfId="18605"/>
    <cellStyle name="Обычный 3 12 43 3" xfId="18606"/>
    <cellStyle name="Обычный 3 12 43 3 2" xfId="18607"/>
    <cellStyle name="Обычный 3 12 43 3 2 2" xfId="18608"/>
    <cellStyle name="Обычный 3 12 43 3 2 2 2" xfId="18609"/>
    <cellStyle name="Обычный 3 12 43 3 2 2 2 2" xfId="18610"/>
    <cellStyle name="Обычный 3 12 43 3 2 2 3" xfId="18611"/>
    <cellStyle name="Обычный 3 12 43 3 2 3" xfId="18612"/>
    <cellStyle name="Обычный 3 12 43 3 2 3 2" xfId="18613"/>
    <cellStyle name="Обычный 3 12 43 3 2 4" xfId="18614"/>
    <cellStyle name="Обычный 3 12 43 3 3" xfId="18615"/>
    <cellStyle name="Обычный 3 12 43 3 3 2" xfId="18616"/>
    <cellStyle name="Обычный 3 12 43 3 3 2 2" xfId="18617"/>
    <cellStyle name="Обычный 3 12 43 3 3 3" xfId="18618"/>
    <cellStyle name="Обычный 3 12 43 3 4" xfId="18619"/>
    <cellStyle name="Обычный 3 12 43 3 4 2" xfId="18620"/>
    <cellStyle name="Обычный 3 12 43 3 5" xfId="18621"/>
    <cellStyle name="Обычный 3 12 43 4" xfId="18622"/>
    <cellStyle name="Обычный 3 12 43 4 2" xfId="18623"/>
    <cellStyle name="Обычный 3 12 43 4 2 2" xfId="18624"/>
    <cellStyle name="Обычный 3 12 43 4 2 2 2" xfId="18625"/>
    <cellStyle name="Обычный 3 12 43 4 2 2 2 2" xfId="18626"/>
    <cellStyle name="Обычный 3 12 43 4 2 2 3" xfId="18627"/>
    <cellStyle name="Обычный 3 12 43 4 2 3" xfId="18628"/>
    <cellStyle name="Обычный 3 12 43 4 2 3 2" xfId="18629"/>
    <cellStyle name="Обычный 3 12 43 4 2 4" xfId="18630"/>
    <cellStyle name="Обычный 3 12 43 4 3" xfId="18631"/>
    <cellStyle name="Обычный 3 12 43 4 3 2" xfId="18632"/>
    <cellStyle name="Обычный 3 12 43 4 3 2 2" xfId="18633"/>
    <cellStyle name="Обычный 3 12 43 4 3 3" xfId="18634"/>
    <cellStyle name="Обычный 3 12 43 4 4" xfId="18635"/>
    <cellStyle name="Обычный 3 12 43 4 4 2" xfId="18636"/>
    <cellStyle name="Обычный 3 12 43 4 5" xfId="18637"/>
    <cellStyle name="Обычный 3 12 43 5" xfId="18638"/>
    <cellStyle name="Обычный 3 12 43 5 2" xfId="18639"/>
    <cellStyle name="Обычный 3 12 43 5 2 2" xfId="18640"/>
    <cellStyle name="Обычный 3 12 43 5 2 2 2" xfId="18641"/>
    <cellStyle name="Обычный 3 12 43 5 2 3" xfId="18642"/>
    <cellStyle name="Обычный 3 12 43 5 3" xfId="18643"/>
    <cellStyle name="Обычный 3 12 43 5 3 2" xfId="18644"/>
    <cellStyle name="Обычный 3 12 43 5 4" xfId="18645"/>
    <cellStyle name="Обычный 3 12 43 6" xfId="18646"/>
    <cellStyle name="Обычный 3 12 43 6 2" xfId="18647"/>
    <cellStyle name="Обычный 3 12 43 6 2 2" xfId="18648"/>
    <cellStyle name="Обычный 3 12 43 6 3" xfId="18649"/>
    <cellStyle name="Обычный 3 12 43 7" xfId="18650"/>
    <cellStyle name="Обычный 3 12 43 7 2" xfId="18651"/>
    <cellStyle name="Обычный 3 12 43 8" xfId="18652"/>
    <cellStyle name="Обычный 3 12 44" xfId="18653"/>
    <cellStyle name="Обычный 3 12 44 2" xfId="18654"/>
    <cellStyle name="Обычный 3 12 44 2 2" xfId="18655"/>
    <cellStyle name="Обычный 3 12 44 2 2 2" xfId="18656"/>
    <cellStyle name="Обычный 3 12 44 2 2 2 2" xfId="18657"/>
    <cellStyle name="Обычный 3 12 44 2 2 2 2 2" xfId="18658"/>
    <cellStyle name="Обычный 3 12 44 2 2 2 2 2 2" xfId="18659"/>
    <cellStyle name="Обычный 3 12 44 2 2 2 2 3" xfId="18660"/>
    <cellStyle name="Обычный 3 12 44 2 2 2 3" xfId="18661"/>
    <cellStyle name="Обычный 3 12 44 2 2 2 3 2" xfId="18662"/>
    <cellStyle name="Обычный 3 12 44 2 2 2 4" xfId="18663"/>
    <cellStyle name="Обычный 3 12 44 2 2 3" xfId="18664"/>
    <cellStyle name="Обычный 3 12 44 2 2 3 2" xfId="18665"/>
    <cellStyle name="Обычный 3 12 44 2 2 3 2 2" xfId="18666"/>
    <cellStyle name="Обычный 3 12 44 2 2 3 3" xfId="18667"/>
    <cellStyle name="Обычный 3 12 44 2 2 4" xfId="18668"/>
    <cellStyle name="Обычный 3 12 44 2 2 4 2" xfId="18669"/>
    <cellStyle name="Обычный 3 12 44 2 2 5" xfId="18670"/>
    <cellStyle name="Обычный 3 12 44 2 3" xfId="18671"/>
    <cellStyle name="Обычный 3 12 44 2 3 2" xfId="18672"/>
    <cellStyle name="Обычный 3 12 44 2 3 2 2" xfId="18673"/>
    <cellStyle name="Обычный 3 12 44 2 3 2 2 2" xfId="18674"/>
    <cellStyle name="Обычный 3 12 44 2 3 2 2 2 2" xfId="18675"/>
    <cellStyle name="Обычный 3 12 44 2 3 2 2 3" xfId="18676"/>
    <cellStyle name="Обычный 3 12 44 2 3 2 3" xfId="18677"/>
    <cellStyle name="Обычный 3 12 44 2 3 2 3 2" xfId="18678"/>
    <cellStyle name="Обычный 3 12 44 2 3 2 4" xfId="18679"/>
    <cellStyle name="Обычный 3 12 44 2 3 3" xfId="18680"/>
    <cellStyle name="Обычный 3 12 44 2 3 3 2" xfId="18681"/>
    <cellStyle name="Обычный 3 12 44 2 3 3 2 2" xfId="18682"/>
    <cellStyle name="Обычный 3 12 44 2 3 3 3" xfId="18683"/>
    <cellStyle name="Обычный 3 12 44 2 3 4" xfId="18684"/>
    <cellStyle name="Обычный 3 12 44 2 3 4 2" xfId="18685"/>
    <cellStyle name="Обычный 3 12 44 2 3 5" xfId="18686"/>
    <cellStyle name="Обычный 3 12 44 2 4" xfId="18687"/>
    <cellStyle name="Обычный 3 12 44 2 4 2" xfId="18688"/>
    <cellStyle name="Обычный 3 12 44 2 4 2 2" xfId="18689"/>
    <cellStyle name="Обычный 3 12 44 2 4 2 2 2" xfId="18690"/>
    <cellStyle name="Обычный 3 12 44 2 4 2 3" xfId="18691"/>
    <cellStyle name="Обычный 3 12 44 2 4 3" xfId="18692"/>
    <cellStyle name="Обычный 3 12 44 2 4 3 2" xfId="18693"/>
    <cellStyle name="Обычный 3 12 44 2 4 4" xfId="18694"/>
    <cellStyle name="Обычный 3 12 44 2 5" xfId="18695"/>
    <cellStyle name="Обычный 3 12 44 2 5 2" xfId="18696"/>
    <cellStyle name="Обычный 3 12 44 2 5 2 2" xfId="18697"/>
    <cellStyle name="Обычный 3 12 44 2 5 3" xfId="18698"/>
    <cellStyle name="Обычный 3 12 44 2 6" xfId="18699"/>
    <cellStyle name="Обычный 3 12 44 2 6 2" xfId="18700"/>
    <cellStyle name="Обычный 3 12 44 2 7" xfId="18701"/>
    <cellStyle name="Обычный 3 12 44 3" xfId="18702"/>
    <cellStyle name="Обычный 3 12 44 3 2" xfId="18703"/>
    <cellStyle name="Обычный 3 12 44 3 2 2" xfId="18704"/>
    <cellStyle name="Обычный 3 12 44 3 2 2 2" xfId="18705"/>
    <cellStyle name="Обычный 3 12 44 3 2 2 2 2" xfId="18706"/>
    <cellStyle name="Обычный 3 12 44 3 2 2 3" xfId="18707"/>
    <cellStyle name="Обычный 3 12 44 3 2 3" xfId="18708"/>
    <cellStyle name="Обычный 3 12 44 3 2 3 2" xfId="18709"/>
    <cellStyle name="Обычный 3 12 44 3 2 4" xfId="18710"/>
    <cellStyle name="Обычный 3 12 44 3 3" xfId="18711"/>
    <cellStyle name="Обычный 3 12 44 3 3 2" xfId="18712"/>
    <cellStyle name="Обычный 3 12 44 3 3 2 2" xfId="18713"/>
    <cellStyle name="Обычный 3 12 44 3 3 3" xfId="18714"/>
    <cellStyle name="Обычный 3 12 44 3 4" xfId="18715"/>
    <cellStyle name="Обычный 3 12 44 3 4 2" xfId="18716"/>
    <cellStyle name="Обычный 3 12 44 3 5" xfId="18717"/>
    <cellStyle name="Обычный 3 12 44 4" xfId="18718"/>
    <cellStyle name="Обычный 3 12 44 4 2" xfId="18719"/>
    <cellStyle name="Обычный 3 12 44 4 2 2" xfId="18720"/>
    <cellStyle name="Обычный 3 12 44 4 2 2 2" xfId="18721"/>
    <cellStyle name="Обычный 3 12 44 4 2 2 2 2" xfId="18722"/>
    <cellStyle name="Обычный 3 12 44 4 2 2 3" xfId="18723"/>
    <cellStyle name="Обычный 3 12 44 4 2 3" xfId="18724"/>
    <cellStyle name="Обычный 3 12 44 4 2 3 2" xfId="18725"/>
    <cellStyle name="Обычный 3 12 44 4 2 4" xfId="18726"/>
    <cellStyle name="Обычный 3 12 44 4 3" xfId="18727"/>
    <cellStyle name="Обычный 3 12 44 4 3 2" xfId="18728"/>
    <cellStyle name="Обычный 3 12 44 4 3 2 2" xfId="18729"/>
    <cellStyle name="Обычный 3 12 44 4 3 3" xfId="18730"/>
    <cellStyle name="Обычный 3 12 44 4 4" xfId="18731"/>
    <cellStyle name="Обычный 3 12 44 4 4 2" xfId="18732"/>
    <cellStyle name="Обычный 3 12 44 4 5" xfId="18733"/>
    <cellStyle name="Обычный 3 12 44 5" xfId="18734"/>
    <cellStyle name="Обычный 3 12 44 5 2" xfId="18735"/>
    <cellStyle name="Обычный 3 12 44 5 2 2" xfId="18736"/>
    <cellStyle name="Обычный 3 12 44 5 2 2 2" xfId="18737"/>
    <cellStyle name="Обычный 3 12 44 5 2 3" xfId="18738"/>
    <cellStyle name="Обычный 3 12 44 5 3" xfId="18739"/>
    <cellStyle name="Обычный 3 12 44 5 3 2" xfId="18740"/>
    <cellStyle name="Обычный 3 12 44 5 4" xfId="18741"/>
    <cellStyle name="Обычный 3 12 44 6" xfId="18742"/>
    <cellStyle name="Обычный 3 12 44 6 2" xfId="18743"/>
    <cellStyle name="Обычный 3 12 44 6 2 2" xfId="18744"/>
    <cellStyle name="Обычный 3 12 44 6 3" xfId="18745"/>
    <cellStyle name="Обычный 3 12 44 7" xfId="18746"/>
    <cellStyle name="Обычный 3 12 44 7 2" xfId="18747"/>
    <cellStyle name="Обычный 3 12 44 8" xfId="18748"/>
    <cellStyle name="Обычный 3 12 45" xfId="18749"/>
    <cellStyle name="Обычный 3 12 45 2" xfId="18750"/>
    <cellStyle name="Обычный 3 12 45 2 2" xfId="18751"/>
    <cellStyle name="Обычный 3 12 45 2 2 2" xfId="18752"/>
    <cellStyle name="Обычный 3 12 45 2 2 2 2" xfId="18753"/>
    <cellStyle name="Обычный 3 12 45 2 2 2 2 2" xfId="18754"/>
    <cellStyle name="Обычный 3 12 45 2 2 2 2 2 2" xfId="18755"/>
    <cellStyle name="Обычный 3 12 45 2 2 2 2 3" xfId="18756"/>
    <cellStyle name="Обычный 3 12 45 2 2 2 3" xfId="18757"/>
    <cellStyle name="Обычный 3 12 45 2 2 2 3 2" xfId="18758"/>
    <cellStyle name="Обычный 3 12 45 2 2 2 4" xfId="18759"/>
    <cellStyle name="Обычный 3 12 45 2 2 3" xfId="18760"/>
    <cellStyle name="Обычный 3 12 45 2 2 3 2" xfId="18761"/>
    <cellStyle name="Обычный 3 12 45 2 2 3 2 2" xfId="18762"/>
    <cellStyle name="Обычный 3 12 45 2 2 3 3" xfId="18763"/>
    <cellStyle name="Обычный 3 12 45 2 2 4" xfId="18764"/>
    <cellStyle name="Обычный 3 12 45 2 2 4 2" xfId="18765"/>
    <cellStyle name="Обычный 3 12 45 2 2 5" xfId="18766"/>
    <cellStyle name="Обычный 3 12 45 2 3" xfId="18767"/>
    <cellStyle name="Обычный 3 12 45 2 3 2" xfId="18768"/>
    <cellStyle name="Обычный 3 12 45 2 3 2 2" xfId="18769"/>
    <cellStyle name="Обычный 3 12 45 2 3 2 2 2" xfId="18770"/>
    <cellStyle name="Обычный 3 12 45 2 3 2 2 2 2" xfId="18771"/>
    <cellStyle name="Обычный 3 12 45 2 3 2 2 3" xfId="18772"/>
    <cellStyle name="Обычный 3 12 45 2 3 2 3" xfId="18773"/>
    <cellStyle name="Обычный 3 12 45 2 3 2 3 2" xfId="18774"/>
    <cellStyle name="Обычный 3 12 45 2 3 2 4" xfId="18775"/>
    <cellStyle name="Обычный 3 12 45 2 3 3" xfId="18776"/>
    <cellStyle name="Обычный 3 12 45 2 3 3 2" xfId="18777"/>
    <cellStyle name="Обычный 3 12 45 2 3 3 2 2" xfId="18778"/>
    <cellStyle name="Обычный 3 12 45 2 3 3 3" xfId="18779"/>
    <cellStyle name="Обычный 3 12 45 2 3 4" xfId="18780"/>
    <cellStyle name="Обычный 3 12 45 2 3 4 2" xfId="18781"/>
    <cellStyle name="Обычный 3 12 45 2 3 5" xfId="18782"/>
    <cellStyle name="Обычный 3 12 45 2 4" xfId="18783"/>
    <cellStyle name="Обычный 3 12 45 2 4 2" xfId="18784"/>
    <cellStyle name="Обычный 3 12 45 2 4 2 2" xfId="18785"/>
    <cellStyle name="Обычный 3 12 45 2 4 2 2 2" xfId="18786"/>
    <cellStyle name="Обычный 3 12 45 2 4 2 3" xfId="18787"/>
    <cellStyle name="Обычный 3 12 45 2 4 3" xfId="18788"/>
    <cellStyle name="Обычный 3 12 45 2 4 3 2" xfId="18789"/>
    <cellStyle name="Обычный 3 12 45 2 4 4" xfId="18790"/>
    <cellStyle name="Обычный 3 12 45 2 5" xfId="18791"/>
    <cellStyle name="Обычный 3 12 45 2 5 2" xfId="18792"/>
    <cellStyle name="Обычный 3 12 45 2 5 2 2" xfId="18793"/>
    <cellStyle name="Обычный 3 12 45 2 5 3" xfId="18794"/>
    <cellStyle name="Обычный 3 12 45 2 6" xfId="18795"/>
    <cellStyle name="Обычный 3 12 45 2 6 2" xfId="18796"/>
    <cellStyle name="Обычный 3 12 45 2 7" xfId="18797"/>
    <cellStyle name="Обычный 3 12 45 3" xfId="18798"/>
    <cellStyle name="Обычный 3 12 45 3 2" xfId="18799"/>
    <cellStyle name="Обычный 3 12 45 3 2 2" xfId="18800"/>
    <cellStyle name="Обычный 3 12 45 3 2 2 2" xfId="18801"/>
    <cellStyle name="Обычный 3 12 45 3 2 2 2 2" xfId="18802"/>
    <cellStyle name="Обычный 3 12 45 3 2 2 3" xfId="18803"/>
    <cellStyle name="Обычный 3 12 45 3 2 3" xfId="18804"/>
    <cellStyle name="Обычный 3 12 45 3 2 3 2" xfId="18805"/>
    <cellStyle name="Обычный 3 12 45 3 2 4" xfId="18806"/>
    <cellStyle name="Обычный 3 12 45 3 3" xfId="18807"/>
    <cellStyle name="Обычный 3 12 45 3 3 2" xfId="18808"/>
    <cellStyle name="Обычный 3 12 45 3 3 2 2" xfId="18809"/>
    <cellStyle name="Обычный 3 12 45 3 3 3" xfId="18810"/>
    <cellStyle name="Обычный 3 12 45 3 4" xfId="18811"/>
    <cellStyle name="Обычный 3 12 45 3 4 2" xfId="18812"/>
    <cellStyle name="Обычный 3 12 45 3 5" xfId="18813"/>
    <cellStyle name="Обычный 3 12 45 4" xfId="18814"/>
    <cellStyle name="Обычный 3 12 45 4 2" xfId="18815"/>
    <cellStyle name="Обычный 3 12 45 4 2 2" xfId="18816"/>
    <cellStyle name="Обычный 3 12 45 4 2 2 2" xfId="18817"/>
    <cellStyle name="Обычный 3 12 45 4 2 2 2 2" xfId="18818"/>
    <cellStyle name="Обычный 3 12 45 4 2 2 3" xfId="18819"/>
    <cellStyle name="Обычный 3 12 45 4 2 3" xfId="18820"/>
    <cellStyle name="Обычный 3 12 45 4 2 3 2" xfId="18821"/>
    <cellStyle name="Обычный 3 12 45 4 2 4" xfId="18822"/>
    <cellStyle name="Обычный 3 12 45 4 3" xfId="18823"/>
    <cellStyle name="Обычный 3 12 45 4 3 2" xfId="18824"/>
    <cellStyle name="Обычный 3 12 45 4 3 2 2" xfId="18825"/>
    <cellStyle name="Обычный 3 12 45 4 3 3" xfId="18826"/>
    <cellStyle name="Обычный 3 12 45 4 4" xfId="18827"/>
    <cellStyle name="Обычный 3 12 45 4 4 2" xfId="18828"/>
    <cellStyle name="Обычный 3 12 45 4 5" xfId="18829"/>
    <cellStyle name="Обычный 3 12 45 5" xfId="18830"/>
    <cellStyle name="Обычный 3 12 45 5 2" xfId="18831"/>
    <cellStyle name="Обычный 3 12 45 5 2 2" xfId="18832"/>
    <cellStyle name="Обычный 3 12 45 5 2 2 2" xfId="18833"/>
    <cellStyle name="Обычный 3 12 45 5 2 3" xfId="18834"/>
    <cellStyle name="Обычный 3 12 45 5 3" xfId="18835"/>
    <cellStyle name="Обычный 3 12 45 5 3 2" xfId="18836"/>
    <cellStyle name="Обычный 3 12 45 5 4" xfId="18837"/>
    <cellStyle name="Обычный 3 12 45 6" xfId="18838"/>
    <cellStyle name="Обычный 3 12 45 6 2" xfId="18839"/>
    <cellStyle name="Обычный 3 12 45 6 2 2" xfId="18840"/>
    <cellStyle name="Обычный 3 12 45 6 3" xfId="18841"/>
    <cellStyle name="Обычный 3 12 45 7" xfId="18842"/>
    <cellStyle name="Обычный 3 12 45 7 2" xfId="18843"/>
    <cellStyle name="Обычный 3 12 45 8" xfId="18844"/>
    <cellStyle name="Обычный 3 12 46" xfId="18845"/>
    <cellStyle name="Обычный 3 12 46 2" xfId="18846"/>
    <cellStyle name="Обычный 3 12 46 2 2" xfId="18847"/>
    <cellStyle name="Обычный 3 12 46 2 2 2" xfId="18848"/>
    <cellStyle name="Обычный 3 12 46 2 2 2 2" xfId="18849"/>
    <cellStyle name="Обычный 3 12 46 2 2 2 2 2" xfId="18850"/>
    <cellStyle name="Обычный 3 12 46 2 2 2 2 2 2" xfId="18851"/>
    <cellStyle name="Обычный 3 12 46 2 2 2 2 3" xfId="18852"/>
    <cellStyle name="Обычный 3 12 46 2 2 2 3" xfId="18853"/>
    <cellStyle name="Обычный 3 12 46 2 2 2 3 2" xfId="18854"/>
    <cellStyle name="Обычный 3 12 46 2 2 2 4" xfId="18855"/>
    <cellStyle name="Обычный 3 12 46 2 2 3" xfId="18856"/>
    <cellStyle name="Обычный 3 12 46 2 2 3 2" xfId="18857"/>
    <cellStyle name="Обычный 3 12 46 2 2 3 2 2" xfId="18858"/>
    <cellStyle name="Обычный 3 12 46 2 2 3 3" xfId="18859"/>
    <cellStyle name="Обычный 3 12 46 2 2 4" xfId="18860"/>
    <cellStyle name="Обычный 3 12 46 2 2 4 2" xfId="18861"/>
    <cellStyle name="Обычный 3 12 46 2 2 5" xfId="18862"/>
    <cellStyle name="Обычный 3 12 46 2 3" xfId="18863"/>
    <cellStyle name="Обычный 3 12 46 2 3 2" xfId="18864"/>
    <cellStyle name="Обычный 3 12 46 2 3 2 2" xfId="18865"/>
    <cellStyle name="Обычный 3 12 46 2 3 2 2 2" xfId="18866"/>
    <cellStyle name="Обычный 3 12 46 2 3 2 2 2 2" xfId="18867"/>
    <cellStyle name="Обычный 3 12 46 2 3 2 2 3" xfId="18868"/>
    <cellStyle name="Обычный 3 12 46 2 3 2 3" xfId="18869"/>
    <cellStyle name="Обычный 3 12 46 2 3 2 3 2" xfId="18870"/>
    <cellStyle name="Обычный 3 12 46 2 3 2 4" xfId="18871"/>
    <cellStyle name="Обычный 3 12 46 2 3 3" xfId="18872"/>
    <cellStyle name="Обычный 3 12 46 2 3 3 2" xfId="18873"/>
    <cellStyle name="Обычный 3 12 46 2 3 3 2 2" xfId="18874"/>
    <cellStyle name="Обычный 3 12 46 2 3 3 3" xfId="18875"/>
    <cellStyle name="Обычный 3 12 46 2 3 4" xfId="18876"/>
    <cellStyle name="Обычный 3 12 46 2 3 4 2" xfId="18877"/>
    <cellStyle name="Обычный 3 12 46 2 3 5" xfId="18878"/>
    <cellStyle name="Обычный 3 12 46 2 4" xfId="18879"/>
    <cellStyle name="Обычный 3 12 46 2 4 2" xfId="18880"/>
    <cellStyle name="Обычный 3 12 46 2 4 2 2" xfId="18881"/>
    <cellStyle name="Обычный 3 12 46 2 4 2 2 2" xfId="18882"/>
    <cellStyle name="Обычный 3 12 46 2 4 2 3" xfId="18883"/>
    <cellStyle name="Обычный 3 12 46 2 4 3" xfId="18884"/>
    <cellStyle name="Обычный 3 12 46 2 4 3 2" xfId="18885"/>
    <cellStyle name="Обычный 3 12 46 2 4 4" xfId="18886"/>
    <cellStyle name="Обычный 3 12 46 2 5" xfId="18887"/>
    <cellStyle name="Обычный 3 12 46 2 5 2" xfId="18888"/>
    <cellStyle name="Обычный 3 12 46 2 5 2 2" xfId="18889"/>
    <cellStyle name="Обычный 3 12 46 2 5 3" xfId="18890"/>
    <cellStyle name="Обычный 3 12 46 2 6" xfId="18891"/>
    <cellStyle name="Обычный 3 12 46 2 6 2" xfId="18892"/>
    <cellStyle name="Обычный 3 12 46 2 7" xfId="18893"/>
    <cellStyle name="Обычный 3 12 46 3" xfId="18894"/>
    <cellStyle name="Обычный 3 12 46 3 2" xfId="18895"/>
    <cellStyle name="Обычный 3 12 46 3 2 2" xfId="18896"/>
    <cellStyle name="Обычный 3 12 46 3 2 2 2" xfId="18897"/>
    <cellStyle name="Обычный 3 12 46 3 2 2 2 2" xfId="18898"/>
    <cellStyle name="Обычный 3 12 46 3 2 2 3" xfId="18899"/>
    <cellStyle name="Обычный 3 12 46 3 2 3" xfId="18900"/>
    <cellStyle name="Обычный 3 12 46 3 2 3 2" xfId="18901"/>
    <cellStyle name="Обычный 3 12 46 3 2 4" xfId="18902"/>
    <cellStyle name="Обычный 3 12 46 3 3" xfId="18903"/>
    <cellStyle name="Обычный 3 12 46 3 3 2" xfId="18904"/>
    <cellStyle name="Обычный 3 12 46 3 3 2 2" xfId="18905"/>
    <cellStyle name="Обычный 3 12 46 3 3 3" xfId="18906"/>
    <cellStyle name="Обычный 3 12 46 3 4" xfId="18907"/>
    <cellStyle name="Обычный 3 12 46 3 4 2" xfId="18908"/>
    <cellStyle name="Обычный 3 12 46 3 5" xfId="18909"/>
    <cellStyle name="Обычный 3 12 46 4" xfId="18910"/>
    <cellStyle name="Обычный 3 12 46 4 2" xfId="18911"/>
    <cellStyle name="Обычный 3 12 46 4 2 2" xfId="18912"/>
    <cellStyle name="Обычный 3 12 46 4 2 2 2" xfId="18913"/>
    <cellStyle name="Обычный 3 12 46 4 2 2 2 2" xfId="18914"/>
    <cellStyle name="Обычный 3 12 46 4 2 2 3" xfId="18915"/>
    <cellStyle name="Обычный 3 12 46 4 2 3" xfId="18916"/>
    <cellStyle name="Обычный 3 12 46 4 2 3 2" xfId="18917"/>
    <cellStyle name="Обычный 3 12 46 4 2 4" xfId="18918"/>
    <cellStyle name="Обычный 3 12 46 4 3" xfId="18919"/>
    <cellStyle name="Обычный 3 12 46 4 3 2" xfId="18920"/>
    <cellStyle name="Обычный 3 12 46 4 3 2 2" xfId="18921"/>
    <cellStyle name="Обычный 3 12 46 4 3 3" xfId="18922"/>
    <cellStyle name="Обычный 3 12 46 4 4" xfId="18923"/>
    <cellStyle name="Обычный 3 12 46 4 4 2" xfId="18924"/>
    <cellStyle name="Обычный 3 12 46 4 5" xfId="18925"/>
    <cellStyle name="Обычный 3 12 46 5" xfId="18926"/>
    <cellStyle name="Обычный 3 12 46 5 2" xfId="18927"/>
    <cellStyle name="Обычный 3 12 46 5 2 2" xfId="18928"/>
    <cellStyle name="Обычный 3 12 46 5 2 2 2" xfId="18929"/>
    <cellStyle name="Обычный 3 12 46 5 2 3" xfId="18930"/>
    <cellStyle name="Обычный 3 12 46 5 3" xfId="18931"/>
    <cellStyle name="Обычный 3 12 46 5 3 2" xfId="18932"/>
    <cellStyle name="Обычный 3 12 46 5 4" xfId="18933"/>
    <cellStyle name="Обычный 3 12 46 6" xfId="18934"/>
    <cellStyle name="Обычный 3 12 46 6 2" xfId="18935"/>
    <cellStyle name="Обычный 3 12 46 6 2 2" xfId="18936"/>
    <cellStyle name="Обычный 3 12 46 6 3" xfId="18937"/>
    <cellStyle name="Обычный 3 12 46 7" xfId="18938"/>
    <cellStyle name="Обычный 3 12 46 7 2" xfId="18939"/>
    <cellStyle name="Обычный 3 12 46 8" xfId="18940"/>
    <cellStyle name="Обычный 3 12 47" xfId="18941"/>
    <cellStyle name="Обычный 3 12 47 2" xfId="18942"/>
    <cellStyle name="Обычный 3 12 47 2 2" xfId="18943"/>
    <cellStyle name="Обычный 3 12 47 2 2 2" xfId="18944"/>
    <cellStyle name="Обычный 3 12 47 2 2 2 2" xfId="18945"/>
    <cellStyle name="Обычный 3 12 47 2 2 2 2 2" xfId="18946"/>
    <cellStyle name="Обычный 3 12 47 2 2 2 2 2 2" xfId="18947"/>
    <cellStyle name="Обычный 3 12 47 2 2 2 2 3" xfId="18948"/>
    <cellStyle name="Обычный 3 12 47 2 2 2 3" xfId="18949"/>
    <cellStyle name="Обычный 3 12 47 2 2 2 3 2" xfId="18950"/>
    <cellStyle name="Обычный 3 12 47 2 2 2 4" xfId="18951"/>
    <cellStyle name="Обычный 3 12 47 2 2 3" xfId="18952"/>
    <cellStyle name="Обычный 3 12 47 2 2 3 2" xfId="18953"/>
    <cellStyle name="Обычный 3 12 47 2 2 3 2 2" xfId="18954"/>
    <cellStyle name="Обычный 3 12 47 2 2 3 3" xfId="18955"/>
    <cellStyle name="Обычный 3 12 47 2 2 4" xfId="18956"/>
    <cellStyle name="Обычный 3 12 47 2 2 4 2" xfId="18957"/>
    <cellStyle name="Обычный 3 12 47 2 2 5" xfId="18958"/>
    <cellStyle name="Обычный 3 12 47 2 3" xfId="18959"/>
    <cellStyle name="Обычный 3 12 47 2 3 2" xfId="18960"/>
    <cellStyle name="Обычный 3 12 47 2 3 2 2" xfId="18961"/>
    <cellStyle name="Обычный 3 12 47 2 3 2 2 2" xfId="18962"/>
    <cellStyle name="Обычный 3 12 47 2 3 2 2 2 2" xfId="18963"/>
    <cellStyle name="Обычный 3 12 47 2 3 2 2 3" xfId="18964"/>
    <cellStyle name="Обычный 3 12 47 2 3 2 3" xfId="18965"/>
    <cellStyle name="Обычный 3 12 47 2 3 2 3 2" xfId="18966"/>
    <cellStyle name="Обычный 3 12 47 2 3 2 4" xfId="18967"/>
    <cellStyle name="Обычный 3 12 47 2 3 3" xfId="18968"/>
    <cellStyle name="Обычный 3 12 47 2 3 3 2" xfId="18969"/>
    <cellStyle name="Обычный 3 12 47 2 3 3 2 2" xfId="18970"/>
    <cellStyle name="Обычный 3 12 47 2 3 3 3" xfId="18971"/>
    <cellStyle name="Обычный 3 12 47 2 3 4" xfId="18972"/>
    <cellStyle name="Обычный 3 12 47 2 3 4 2" xfId="18973"/>
    <cellStyle name="Обычный 3 12 47 2 3 5" xfId="18974"/>
    <cellStyle name="Обычный 3 12 47 2 4" xfId="18975"/>
    <cellStyle name="Обычный 3 12 47 2 4 2" xfId="18976"/>
    <cellStyle name="Обычный 3 12 47 2 4 2 2" xfId="18977"/>
    <cellStyle name="Обычный 3 12 47 2 4 2 2 2" xfId="18978"/>
    <cellStyle name="Обычный 3 12 47 2 4 2 3" xfId="18979"/>
    <cellStyle name="Обычный 3 12 47 2 4 3" xfId="18980"/>
    <cellStyle name="Обычный 3 12 47 2 4 3 2" xfId="18981"/>
    <cellStyle name="Обычный 3 12 47 2 4 4" xfId="18982"/>
    <cellStyle name="Обычный 3 12 47 2 5" xfId="18983"/>
    <cellStyle name="Обычный 3 12 47 2 5 2" xfId="18984"/>
    <cellStyle name="Обычный 3 12 47 2 5 2 2" xfId="18985"/>
    <cellStyle name="Обычный 3 12 47 2 5 3" xfId="18986"/>
    <cellStyle name="Обычный 3 12 47 2 6" xfId="18987"/>
    <cellStyle name="Обычный 3 12 47 2 6 2" xfId="18988"/>
    <cellStyle name="Обычный 3 12 47 2 7" xfId="18989"/>
    <cellStyle name="Обычный 3 12 47 3" xfId="18990"/>
    <cellStyle name="Обычный 3 12 47 3 2" xfId="18991"/>
    <cellStyle name="Обычный 3 12 47 3 2 2" xfId="18992"/>
    <cellStyle name="Обычный 3 12 47 3 2 2 2" xfId="18993"/>
    <cellStyle name="Обычный 3 12 47 3 2 2 2 2" xfId="18994"/>
    <cellStyle name="Обычный 3 12 47 3 2 2 3" xfId="18995"/>
    <cellStyle name="Обычный 3 12 47 3 2 3" xfId="18996"/>
    <cellStyle name="Обычный 3 12 47 3 2 3 2" xfId="18997"/>
    <cellStyle name="Обычный 3 12 47 3 2 4" xfId="18998"/>
    <cellStyle name="Обычный 3 12 47 3 3" xfId="18999"/>
    <cellStyle name="Обычный 3 12 47 3 3 2" xfId="19000"/>
    <cellStyle name="Обычный 3 12 47 3 3 2 2" xfId="19001"/>
    <cellStyle name="Обычный 3 12 47 3 3 3" xfId="19002"/>
    <cellStyle name="Обычный 3 12 47 3 4" xfId="19003"/>
    <cellStyle name="Обычный 3 12 47 3 4 2" xfId="19004"/>
    <cellStyle name="Обычный 3 12 47 3 5" xfId="19005"/>
    <cellStyle name="Обычный 3 12 47 4" xfId="19006"/>
    <cellStyle name="Обычный 3 12 47 4 2" xfId="19007"/>
    <cellStyle name="Обычный 3 12 47 4 2 2" xfId="19008"/>
    <cellStyle name="Обычный 3 12 47 4 2 2 2" xfId="19009"/>
    <cellStyle name="Обычный 3 12 47 4 2 2 2 2" xfId="19010"/>
    <cellStyle name="Обычный 3 12 47 4 2 2 3" xfId="19011"/>
    <cellStyle name="Обычный 3 12 47 4 2 3" xfId="19012"/>
    <cellStyle name="Обычный 3 12 47 4 2 3 2" xfId="19013"/>
    <cellStyle name="Обычный 3 12 47 4 2 4" xfId="19014"/>
    <cellStyle name="Обычный 3 12 47 4 3" xfId="19015"/>
    <cellStyle name="Обычный 3 12 47 4 3 2" xfId="19016"/>
    <cellStyle name="Обычный 3 12 47 4 3 2 2" xfId="19017"/>
    <cellStyle name="Обычный 3 12 47 4 3 3" xfId="19018"/>
    <cellStyle name="Обычный 3 12 47 4 4" xfId="19019"/>
    <cellStyle name="Обычный 3 12 47 4 4 2" xfId="19020"/>
    <cellStyle name="Обычный 3 12 47 4 5" xfId="19021"/>
    <cellStyle name="Обычный 3 12 47 5" xfId="19022"/>
    <cellStyle name="Обычный 3 12 47 5 2" xfId="19023"/>
    <cellStyle name="Обычный 3 12 47 5 2 2" xfId="19024"/>
    <cellStyle name="Обычный 3 12 47 5 2 2 2" xfId="19025"/>
    <cellStyle name="Обычный 3 12 47 5 2 3" xfId="19026"/>
    <cellStyle name="Обычный 3 12 47 5 3" xfId="19027"/>
    <cellStyle name="Обычный 3 12 47 5 3 2" xfId="19028"/>
    <cellStyle name="Обычный 3 12 47 5 4" xfId="19029"/>
    <cellStyle name="Обычный 3 12 47 6" xfId="19030"/>
    <cellStyle name="Обычный 3 12 47 6 2" xfId="19031"/>
    <cellStyle name="Обычный 3 12 47 6 2 2" xfId="19032"/>
    <cellStyle name="Обычный 3 12 47 6 3" xfId="19033"/>
    <cellStyle name="Обычный 3 12 47 7" xfId="19034"/>
    <cellStyle name="Обычный 3 12 47 7 2" xfId="19035"/>
    <cellStyle name="Обычный 3 12 47 8" xfId="19036"/>
    <cellStyle name="Обычный 3 12 48" xfId="19037"/>
    <cellStyle name="Обычный 3 12 48 2" xfId="19038"/>
    <cellStyle name="Обычный 3 12 48 2 2" xfId="19039"/>
    <cellStyle name="Обычный 3 12 48 2 2 2" xfId="19040"/>
    <cellStyle name="Обычный 3 12 48 2 2 2 2" xfId="19041"/>
    <cellStyle name="Обычный 3 12 48 2 2 2 2 2" xfId="19042"/>
    <cellStyle name="Обычный 3 12 48 2 2 2 3" xfId="19043"/>
    <cellStyle name="Обычный 3 12 48 2 2 3" xfId="19044"/>
    <cellStyle name="Обычный 3 12 48 2 2 3 2" xfId="19045"/>
    <cellStyle name="Обычный 3 12 48 2 2 4" xfId="19046"/>
    <cellStyle name="Обычный 3 12 48 2 3" xfId="19047"/>
    <cellStyle name="Обычный 3 12 48 2 3 2" xfId="19048"/>
    <cellStyle name="Обычный 3 12 48 2 3 2 2" xfId="19049"/>
    <cellStyle name="Обычный 3 12 48 2 3 3" xfId="19050"/>
    <cellStyle name="Обычный 3 12 48 2 4" xfId="19051"/>
    <cellStyle name="Обычный 3 12 48 2 4 2" xfId="19052"/>
    <cellStyle name="Обычный 3 12 48 2 5" xfId="19053"/>
    <cellStyle name="Обычный 3 12 48 3" xfId="19054"/>
    <cellStyle name="Обычный 3 12 48 3 2" xfId="19055"/>
    <cellStyle name="Обычный 3 12 48 3 2 2" xfId="19056"/>
    <cellStyle name="Обычный 3 12 48 3 2 2 2" xfId="19057"/>
    <cellStyle name="Обычный 3 12 48 3 2 2 2 2" xfId="19058"/>
    <cellStyle name="Обычный 3 12 48 3 2 2 3" xfId="19059"/>
    <cellStyle name="Обычный 3 12 48 3 2 3" xfId="19060"/>
    <cellStyle name="Обычный 3 12 48 3 2 3 2" xfId="19061"/>
    <cellStyle name="Обычный 3 12 48 3 2 4" xfId="19062"/>
    <cellStyle name="Обычный 3 12 48 3 3" xfId="19063"/>
    <cellStyle name="Обычный 3 12 48 3 3 2" xfId="19064"/>
    <cellStyle name="Обычный 3 12 48 3 3 2 2" xfId="19065"/>
    <cellStyle name="Обычный 3 12 48 3 3 3" xfId="19066"/>
    <cellStyle name="Обычный 3 12 48 3 4" xfId="19067"/>
    <cellStyle name="Обычный 3 12 48 3 4 2" xfId="19068"/>
    <cellStyle name="Обычный 3 12 48 3 5" xfId="19069"/>
    <cellStyle name="Обычный 3 12 48 4" xfId="19070"/>
    <cellStyle name="Обычный 3 12 48 4 2" xfId="19071"/>
    <cellStyle name="Обычный 3 12 48 4 2 2" xfId="19072"/>
    <cellStyle name="Обычный 3 12 48 4 2 2 2" xfId="19073"/>
    <cellStyle name="Обычный 3 12 48 4 2 3" xfId="19074"/>
    <cellStyle name="Обычный 3 12 48 4 3" xfId="19075"/>
    <cellStyle name="Обычный 3 12 48 4 3 2" xfId="19076"/>
    <cellStyle name="Обычный 3 12 48 4 4" xfId="19077"/>
    <cellStyle name="Обычный 3 12 48 5" xfId="19078"/>
    <cellStyle name="Обычный 3 12 48 5 2" xfId="19079"/>
    <cellStyle name="Обычный 3 12 48 5 2 2" xfId="19080"/>
    <cellStyle name="Обычный 3 12 48 5 3" xfId="19081"/>
    <cellStyle name="Обычный 3 12 48 6" xfId="19082"/>
    <cellStyle name="Обычный 3 12 48 6 2" xfId="19083"/>
    <cellStyle name="Обычный 3 12 48 7" xfId="19084"/>
    <cellStyle name="Обычный 3 12 49" xfId="19085"/>
    <cellStyle name="Обычный 3 12 49 2" xfId="19086"/>
    <cellStyle name="Обычный 3 12 49 2 2" xfId="19087"/>
    <cellStyle name="Обычный 3 12 49 2 2 2" xfId="19088"/>
    <cellStyle name="Обычный 3 12 49 2 2 2 2" xfId="19089"/>
    <cellStyle name="Обычный 3 12 49 2 2 3" xfId="19090"/>
    <cellStyle name="Обычный 3 12 49 2 3" xfId="19091"/>
    <cellStyle name="Обычный 3 12 49 2 3 2" xfId="19092"/>
    <cellStyle name="Обычный 3 12 49 2 4" xfId="19093"/>
    <cellStyle name="Обычный 3 12 49 3" xfId="19094"/>
    <cellStyle name="Обычный 3 12 49 3 2" xfId="19095"/>
    <cellStyle name="Обычный 3 12 49 3 2 2" xfId="19096"/>
    <cellStyle name="Обычный 3 12 49 3 3" xfId="19097"/>
    <cellStyle name="Обычный 3 12 49 4" xfId="19098"/>
    <cellStyle name="Обычный 3 12 49 4 2" xfId="19099"/>
    <cellStyle name="Обычный 3 12 49 5" xfId="19100"/>
    <cellStyle name="Обычный 3 12 5" xfId="19101"/>
    <cellStyle name="Обычный 3 12 5 2" xfId="19102"/>
    <cellStyle name="Обычный 3 12 5 2 2" xfId="19103"/>
    <cellStyle name="Обычный 3 12 5 2 2 2" xfId="19104"/>
    <cellStyle name="Обычный 3 12 5 2 2 2 2" xfId="19105"/>
    <cellStyle name="Обычный 3 12 5 2 2 2 2 2" xfId="19106"/>
    <cellStyle name="Обычный 3 12 5 2 2 2 2 2 2" xfId="19107"/>
    <cellStyle name="Обычный 3 12 5 2 2 2 2 3" xfId="19108"/>
    <cellStyle name="Обычный 3 12 5 2 2 2 3" xfId="19109"/>
    <cellStyle name="Обычный 3 12 5 2 2 2 3 2" xfId="19110"/>
    <cellStyle name="Обычный 3 12 5 2 2 2 4" xfId="19111"/>
    <cellStyle name="Обычный 3 12 5 2 2 3" xfId="19112"/>
    <cellStyle name="Обычный 3 12 5 2 2 3 2" xfId="19113"/>
    <cellStyle name="Обычный 3 12 5 2 2 3 2 2" xfId="19114"/>
    <cellStyle name="Обычный 3 12 5 2 2 3 3" xfId="19115"/>
    <cellStyle name="Обычный 3 12 5 2 2 4" xfId="19116"/>
    <cellStyle name="Обычный 3 12 5 2 2 4 2" xfId="19117"/>
    <cellStyle name="Обычный 3 12 5 2 2 5" xfId="19118"/>
    <cellStyle name="Обычный 3 12 5 2 3" xfId="19119"/>
    <cellStyle name="Обычный 3 12 5 2 3 2" xfId="19120"/>
    <cellStyle name="Обычный 3 12 5 2 3 2 2" xfId="19121"/>
    <cellStyle name="Обычный 3 12 5 2 3 2 2 2" xfId="19122"/>
    <cellStyle name="Обычный 3 12 5 2 3 2 2 2 2" xfId="19123"/>
    <cellStyle name="Обычный 3 12 5 2 3 2 2 3" xfId="19124"/>
    <cellStyle name="Обычный 3 12 5 2 3 2 3" xfId="19125"/>
    <cellStyle name="Обычный 3 12 5 2 3 2 3 2" xfId="19126"/>
    <cellStyle name="Обычный 3 12 5 2 3 2 4" xfId="19127"/>
    <cellStyle name="Обычный 3 12 5 2 3 3" xfId="19128"/>
    <cellStyle name="Обычный 3 12 5 2 3 3 2" xfId="19129"/>
    <cellStyle name="Обычный 3 12 5 2 3 3 2 2" xfId="19130"/>
    <cellStyle name="Обычный 3 12 5 2 3 3 3" xfId="19131"/>
    <cellStyle name="Обычный 3 12 5 2 3 4" xfId="19132"/>
    <cellStyle name="Обычный 3 12 5 2 3 4 2" xfId="19133"/>
    <cellStyle name="Обычный 3 12 5 2 3 5" xfId="19134"/>
    <cellStyle name="Обычный 3 12 5 2 4" xfId="19135"/>
    <cellStyle name="Обычный 3 12 5 2 4 2" xfId="19136"/>
    <cellStyle name="Обычный 3 12 5 2 4 2 2" xfId="19137"/>
    <cellStyle name="Обычный 3 12 5 2 4 2 2 2" xfId="19138"/>
    <cellStyle name="Обычный 3 12 5 2 4 2 3" xfId="19139"/>
    <cellStyle name="Обычный 3 12 5 2 4 3" xfId="19140"/>
    <cellStyle name="Обычный 3 12 5 2 4 3 2" xfId="19141"/>
    <cellStyle name="Обычный 3 12 5 2 4 4" xfId="19142"/>
    <cellStyle name="Обычный 3 12 5 2 5" xfId="19143"/>
    <cellStyle name="Обычный 3 12 5 2 5 2" xfId="19144"/>
    <cellStyle name="Обычный 3 12 5 2 5 2 2" xfId="19145"/>
    <cellStyle name="Обычный 3 12 5 2 5 3" xfId="19146"/>
    <cellStyle name="Обычный 3 12 5 2 6" xfId="19147"/>
    <cellStyle name="Обычный 3 12 5 2 6 2" xfId="19148"/>
    <cellStyle name="Обычный 3 12 5 2 7" xfId="19149"/>
    <cellStyle name="Обычный 3 12 5 3" xfId="19150"/>
    <cellStyle name="Обычный 3 12 5 3 2" xfId="19151"/>
    <cellStyle name="Обычный 3 12 5 3 2 2" xfId="19152"/>
    <cellStyle name="Обычный 3 12 5 3 2 2 2" xfId="19153"/>
    <cellStyle name="Обычный 3 12 5 3 2 2 2 2" xfId="19154"/>
    <cellStyle name="Обычный 3 12 5 3 2 2 3" xfId="19155"/>
    <cellStyle name="Обычный 3 12 5 3 2 3" xfId="19156"/>
    <cellStyle name="Обычный 3 12 5 3 2 3 2" xfId="19157"/>
    <cellStyle name="Обычный 3 12 5 3 2 4" xfId="19158"/>
    <cellStyle name="Обычный 3 12 5 3 3" xfId="19159"/>
    <cellStyle name="Обычный 3 12 5 3 3 2" xfId="19160"/>
    <cellStyle name="Обычный 3 12 5 3 3 2 2" xfId="19161"/>
    <cellStyle name="Обычный 3 12 5 3 3 3" xfId="19162"/>
    <cellStyle name="Обычный 3 12 5 3 4" xfId="19163"/>
    <cellStyle name="Обычный 3 12 5 3 4 2" xfId="19164"/>
    <cellStyle name="Обычный 3 12 5 3 5" xfId="19165"/>
    <cellStyle name="Обычный 3 12 5 4" xfId="19166"/>
    <cellStyle name="Обычный 3 12 5 4 2" xfId="19167"/>
    <cellStyle name="Обычный 3 12 5 4 2 2" xfId="19168"/>
    <cellStyle name="Обычный 3 12 5 4 2 2 2" xfId="19169"/>
    <cellStyle name="Обычный 3 12 5 4 2 2 2 2" xfId="19170"/>
    <cellStyle name="Обычный 3 12 5 4 2 2 3" xfId="19171"/>
    <cellStyle name="Обычный 3 12 5 4 2 3" xfId="19172"/>
    <cellStyle name="Обычный 3 12 5 4 2 3 2" xfId="19173"/>
    <cellStyle name="Обычный 3 12 5 4 2 4" xfId="19174"/>
    <cellStyle name="Обычный 3 12 5 4 3" xfId="19175"/>
    <cellStyle name="Обычный 3 12 5 4 3 2" xfId="19176"/>
    <cellStyle name="Обычный 3 12 5 4 3 2 2" xfId="19177"/>
    <cellStyle name="Обычный 3 12 5 4 3 3" xfId="19178"/>
    <cellStyle name="Обычный 3 12 5 4 4" xfId="19179"/>
    <cellStyle name="Обычный 3 12 5 4 4 2" xfId="19180"/>
    <cellStyle name="Обычный 3 12 5 4 5" xfId="19181"/>
    <cellStyle name="Обычный 3 12 5 5" xfId="19182"/>
    <cellStyle name="Обычный 3 12 5 5 2" xfId="19183"/>
    <cellStyle name="Обычный 3 12 5 5 2 2" xfId="19184"/>
    <cellStyle name="Обычный 3 12 5 5 2 2 2" xfId="19185"/>
    <cellStyle name="Обычный 3 12 5 5 2 3" xfId="19186"/>
    <cellStyle name="Обычный 3 12 5 5 3" xfId="19187"/>
    <cellStyle name="Обычный 3 12 5 5 3 2" xfId="19188"/>
    <cellStyle name="Обычный 3 12 5 5 4" xfId="19189"/>
    <cellStyle name="Обычный 3 12 5 6" xfId="19190"/>
    <cellStyle name="Обычный 3 12 5 6 2" xfId="19191"/>
    <cellStyle name="Обычный 3 12 5 6 2 2" xfId="19192"/>
    <cellStyle name="Обычный 3 12 5 6 3" xfId="19193"/>
    <cellStyle name="Обычный 3 12 5 7" xfId="19194"/>
    <cellStyle name="Обычный 3 12 5 7 2" xfId="19195"/>
    <cellStyle name="Обычный 3 12 5 8" xfId="19196"/>
    <cellStyle name="Обычный 3 12 50" xfId="19197"/>
    <cellStyle name="Обычный 3 12 50 2" xfId="19198"/>
    <cellStyle name="Обычный 3 12 50 2 2" xfId="19199"/>
    <cellStyle name="Обычный 3 12 50 2 2 2" xfId="19200"/>
    <cellStyle name="Обычный 3 12 50 2 2 2 2" xfId="19201"/>
    <cellStyle name="Обычный 3 12 50 2 2 3" xfId="19202"/>
    <cellStyle name="Обычный 3 12 50 2 3" xfId="19203"/>
    <cellStyle name="Обычный 3 12 50 2 3 2" xfId="19204"/>
    <cellStyle name="Обычный 3 12 50 2 4" xfId="19205"/>
    <cellStyle name="Обычный 3 12 50 3" xfId="19206"/>
    <cellStyle name="Обычный 3 12 50 3 2" xfId="19207"/>
    <cellStyle name="Обычный 3 12 50 3 2 2" xfId="19208"/>
    <cellStyle name="Обычный 3 12 50 3 3" xfId="19209"/>
    <cellStyle name="Обычный 3 12 50 4" xfId="19210"/>
    <cellStyle name="Обычный 3 12 50 4 2" xfId="19211"/>
    <cellStyle name="Обычный 3 12 50 5" xfId="19212"/>
    <cellStyle name="Обычный 3 12 51" xfId="19213"/>
    <cellStyle name="Обычный 3 12 51 2" xfId="19214"/>
    <cellStyle name="Обычный 3 12 51 2 2" xfId="19215"/>
    <cellStyle name="Обычный 3 12 51 2 2 2" xfId="19216"/>
    <cellStyle name="Обычный 3 12 51 2 3" xfId="19217"/>
    <cellStyle name="Обычный 3 12 51 3" xfId="19218"/>
    <cellStyle name="Обычный 3 12 51 3 2" xfId="19219"/>
    <cellStyle name="Обычный 3 12 51 4" xfId="19220"/>
    <cellStyle name="Обычный 3 12 52" xfId="19221"/>
    <cellStyle name="Обычный 3 12 52 2" xfId="19222"/>
    <cellStyle name="Обычный 3 12 52 2 2" xfId="19223"/>
    <cellStyle name="Обычный 3 12 52 3" xfId="19224"/>
    <cellStyle name="Обычный 3 12 53" xfId="19225"/>
    <cellStyle name="Обычный 3 12 53 2" xfId="19226"/>
    <cellStyle name="Обычный 3 12 54" xfId="19227"/>
    <cellStyle name="Обычный 3 12 6" xfId="19228"/>
    <cellStyle name="Обычный 3 12 6 2" xfId="19229"/>
    <cellStyle name="Обычный 3 12 6 2 2" xfId="19230"/>
    <cellStyle name="Обычный 3 12 6 2 2 2" xfId="19231"/>
    <cellStyle name="Обычный 3 12 6 2 2 2 2" xfId="19232"/>
    <cellStyle name="Обычный 3 12 6 2 2 2 2 2" xfId="19233"/>
    <cellStyle name="Обычный 3 12 6 2 2 2 2 2 2" xfId="19234"/>
    <cellStyle name="Обычный 3 12 6 2 2 2 2 3" xfId="19235"/>
    <cellStyle name="Обычный 3 12 6 2 2 2 3" xfId="19236"/>
    <cellStyle name="Обычный 3 12 6 2 2 2 3 2" xfId="19237"/>
    <cellStyle name="Обычный 3 12 6 2 2 2 4" xfId="19238"/>
    <cellStyle name="Обычный 3 12 6 2 2 3" xfId="19239"/>
    <cellStyle name="Обычный 3 12 6 2 2 3 2" xfId="19240"/>
    <cellStyle name="Обычный 3 12 6 2 2 3 2 2" xfId="19241"/>
    <cellStyle name="Обычный 3 12 6 2 2 3 3" xfId="19242"/>
    <cellStyle name="Обычный 3 12 6 2 2 4" xfId="19243"/>
    <cellStyle name="Обычный 3 12 6 2 2 4 2" xfId="19244"/>
    <cellStyle name="Обычный 3 12 6 2 2 5" xfId="19245"/>
    <cellStyle name="Обычный 3 12 6 2 3" xfId="19246"/>
    <cellStyle name="Обычный 3 12 6 2 3 2" xfId="19247"/>
    <cellStyle name="Обычный 3 12 6 2 3 2 2" xfId="19248"/>
    <cellStyle name="Обычный 3 12 6 2 3 2 2 2" xfId="19249"/>
    <cellStyle name="Обычный 3 12 6 2 3 2 2 2 2" xfId="19250"/>
    <cellStyle name="Обычный 3 12 6 2 3 2 2 3" xfId="19251"/>
    <cellStyle name="Обычный 3 12 6 2 3 2 3" xfId="19252"/>
    <cellStyle name="Обычный 3 12 6 2 3 2 3 2" xfId="19253"/>
    <cellStyle name="Обычный 3 12 6 2 3 2 4" xfId="19254"/>
    <cellStyle name="Обычный 3 12 6 2 3 3" xfId="19255"/>
    <cellStyle name="Обычный 3 12 6 2 3 3 2" xfId="19256"/>
    <cellStyle name="Обычный 3 12 6 2 3 3 2 2" xfId="19257"/>
    <cellStyle name="Обычный 3 12 6 2 3 3 3" xfId="19258"/>
    <cellStyle name="Обычный 3 12 6 2 3 4" xfId="19259"/>
    <cellStyle name="Обычный 3 12 6 2 3 4 2" xfId="19260"/>
    <cellStyle name="Обычный 3 12 6 2 3 5" xfId="19261"/>
    <cellStyle name="Обычный 3 12 6 2 4" xfId="19262"/>
    <cellStyle name="Обычный 3 12 6 2 4 2" xfId="19263"/>
    <cellStyle name="Обычный 3 12 6 2 4 2 2" xfId="19264"/>
    <cellStyle name="Обычный 3 12 6 2 4 2 2 2" xfId="19265"/>
    <cellStyle name="Обычный 3 12 6 2 4 2 3" xfId="19266"/>
    <cellStyle name="Обычный 3 12 6 2 4 3" xfId="19267"/>
    <cellStyle name="Обычный 3 12 6 2 4 3 2" xfId="19268"/>
    <cellStyle name="Обычный 3 12 6 2 4 4" xfId="19269"/>
    <cellStyle name="Обычный 3 12 6 2 5" xfId="19270"/>
    <cellStyle name="Обычный 3 12 6 2 5 2" xfId="19271"/>
    <cellStyle name="Обычный 3 12 6 2 5 2 2" xfId="19272"/>
    <cellStyle name="Обычный 3 12 6 2 5 3" xfId="19273"/>
    <cellStyle name="Обычный 3 12 6 2 6" xfId="19274"/>
    <cellStyle name="Обычный 3 12 6 2 6 2" xfId="19275"/>
    <cellStyle name="Обычный 3 12 6 2 7" xfId="19276"/>
    <cellStyle name="Обычный 3 12 6 3" xfId="19277"/>
    <cellStyle name="Обычный 3 12 6 3 2" xfId="19278"/>
    <cellStyle name="Обычный 3 12 6 3 2 2" xfId="19279"/>
    <cellStyle name="Обычный 3 12 6 3 2 2 2" xfId="19280"/>
    <cellStyle name="Обычный 3 12 6 3 2 2 2 2" xfId="19281"/>
    <cellStyle name="Обычный 3 12 6 3 2 2 3" xfId="19282"/>
    <cellStyle name="Обычный 3 12 6 3 2 3" xfId="19283"/>
    <cellStyle name="Обычный 3 12 6 3 2 3 2" xfId="19284"/>
    <cellStyle name="Обычный 3 12 6 3 2 4" xfId="19285"/>
    <cellStyle name="Обычный 3 12 6 3 3" xfId="19286"/>
    <cellStyle name="Обычный 3 12 6 3 3 2" xfId="19287"/>
    <cellStyle name="Обычный 3 12 6 3 3 2 2" xfId="19288"/>
    <cellStyle name="Обычный 3 12 6 3 3 3" xfId="19289"/>
    <cellStyle name="Обычный 3 12 6 3 4" xfId="19290"/>
    <cellStyle name="Обычный 3 12 6 3 4 2" xfId="19291"/>
    <cellStyle name="Обычный 3 12 6 3 5" xfId="19292"/>
    <cellStyle name="Обычный 3 12 6 4" xfId="19293"/>
    <cellStyle name="Обычный 3 12 6 4 2" xfId="19294"/>
    <cellStyle name="Обычный 3 12 6 4 2 2" xfId="19295"/>
    <cellStyle name="Обычный 3 12 6 4 2 2 2" xfId="19296"/>
    <cellStyle name="Обычный 3 12 6 4 2 2 2 2" xfId="19297"/>
    <cellStyle name="Обычный 3 12 6 4 2 2 3" xfId="19298"/>
    <cellStyle name="Обычный 3 12 6 4 2 3" xfId="19299"/>
    <cellStyle name="Обычный 3 12 6 4 2 3 2" xfId="19300"/>
    <cellStyle name="Обычный 3 12 6 4 2 4" xfId="19301"/>
    <cellStyle name="Обычный 3 12 6 4 3" xfId="19302"/>
    <cellStyle name="Обычный 3 12 6 4 3 2" xfId="19303"/>
    <cellStyle name="Обычный 3 12 6 4 3 2 2" xfId="19304"/>
    <cellStyle name="Обычный 3 12 6 4 3 3" xfId="19305"/>
    <cellStyle name="Обычный 3 12 6 4 4" xfId="19306"/>
    <cellStyle name="Обычный 3 12 6 4 4 2" xfId="19307"/>
    <cellStyle name="Обычный 3 12 6 4 5" xfId="19308"/>
    <cellStyle name="Обычный 3 12 6 5" xfId="19309"/>
    <cellStyle name="Обычный 3 12 6 5 2" xfId="19310"/>
    <cellStyle name="Обычный 3 12 6 5 2 2" xfId="19311"/>
    <cellStyle name="Обычный 3 12 6 5 2 2 2" xfId="19312"/>
    <cellStyle name="Обычный 3 12 6 5 2 3" xfId="19313"/>
    <cellStyle name="Обычный 3 12 6 5 3" xfId="19314"/>
    <cellStyle name="Обычный 3 12 6 5 3 2" xfId="19315"/>
    <cellStyle name="Обычный 3 12 6 5 4" xfId="19316"/>
    <cellStyle name="Обычный 3 12 6 6" xfId="19317"/>
    <cellStyle name="Обычный 3 12 6 6 2" xfId="19318"/>
    <cellStyle name="Обычный 3 12 6 6 2 2" xfId="19319"/>
    <cellStyle name="Обычный 3 12 6 6 3" xfId="19320"/>
    <cellStyle name="Обычный 3 12 6 7" xfId="19321"/>
    <cellStyle name="Обычный 3 12 6 7 2" xfId="19322"/>
    <cellStyle name="Обычный 3 12 6 8" xfId="19323"/>
    <cellStyle name="Обычный 3 12 7" xfId="19324"/>
    <cellStyle name="Обычный 3 12 7 2" xfId="19325"/>
    <cellStyle name="Обычный 3 12 7 2 2" xfId="19326"/>
    <cellStyle name="Обычный 3 12 7 2 2 2" xfId="19327"/>
    <cellStyle name="Обычный 3 12 7 2 2 2 2" xfId="19328"/>
    <cellStyle name="Обычный 3 12 7 2 2 2 2 2" xfId="19329"/>
    <cellStyle name="Обычный 3 12 7 2 2 2 2 2 2" xfId="19330"/>
    <cellStyle name="Обычный 3 12 7 2 2 2 2 3" xfId="19331"/>
    <cellStyle name="Обычный 3 12 7 2 2 2 3" xfId="19332"/>
    <cellStyle name="Обычный 3 12 7 2 2 2 3 2" xfId="19333"/>
    <cellStyle name="Обычный 3 12 7 2 2 2 4" xfId="19334"/>
    <cellStyle name="Обычный 3 12 7 2 2 3" xfId="19335"/>
    <cellStyle name="Обычный 3 12 7 2 2 3 2" xfId="19336"/>
    <cellStyle name="Обычный 3 12 7 2 2 3 2 2" xfId="19337"/>
    <cellStyle name="Обычный 3 12 7 2 2 3 3" xfId="19338"/>
    <cellStyle name="Обычный 3 12 7 2 2 4" xfId="19339"/>
    <cellStyle name="Обычный 3 12 7 2 2 4 2" xfId="19340"/>
    <cellStyle name="Обычный 3 12 7 2 2 5" xfId="19341"/>
    <cellStyle name="Обычный 3 12 7 2 3" xfId="19342"/>
    <cellStyle name="Обычный 3 12 7 2 3 2" xfId="19343"/>
    <cellStyle name="Обычный 3 12 7 2 3 2 2" xfId="19344"/>
    <cellStyle name="Обычный 3 12 7 2 3 2 2 2" xfId="19345"/>
    <cellStyle name="Обычный 3 12 7 2 3 2 2 2 2" xfId="19346"/>
    <cellStyle name="Обычный 3 12 7 2 3 2 2 3" xfId="19347"/>
    <cellStyle name="Обычный 3 12 7 2 3 2 3" xfId="19348"/>
    <cellStyle name="Обычный 3 12 7 2 3 2 3 2" xfId="19349"/>
    <cellStyle name="Обычный 3 12 7 2 3 2 4" xfId="19350"/>
    <cellStyle name="Обычный 3 12 7 2 3 3" xfId="19351"/>
    <cellStyle name="Обычный 3 12 7 2 3 3 2" xfId="19352"/>
    <cellStyle name="Обычный 3 12 7 2 3 3 2 2" xfId="19353"/>
    <cellStyle name="Обычный 3 12 7 2 3 3 3" xfId="19354"/>
    <cellStyle name="Обычный 3 12 7 2 3 4" xfId="19355"/>
    <cellStyle name="Обычный 3 12 7 2 3 4 2" xfId="19356"/>
    <cellStyle name="Обычный 3 12 7 2 3 5" xfId="19357"/>
    <cellStyle name="Обычный 3 12 7 2 4" xfId="19358"/>
    <cellStyle name="Обычный 3 12 7 2 4 2" xfId="19359"/>
    <cellStyle name="Обычный 3 12 7 2 4 2 2" xfId="19360"/>
    <cellStyle name="Обычный 3 12 7 2 4 2 2 2" xfId="19361"/>
    <cellStyle name="Обычный 3 12 7 2 4 2 3" xfId="19362"/>
    <cellStyle name="Обычный 3 12 7 2 4 3" xfId="19363"/>
    <cellStyle name="Обычный 3 12 7 2 4 3 2" xfId="19364"/>
    <cellStyle name="Обычный 3 12 7 2 4 4" xfId="19365"/>
    <cellStyle name="Обычный 3 12 7 2 5" xfId="19366"/>
    <cellStyle name="Обычный 3 12 7 2 5 2" xfId="19367"/>
    <cellStyle name="Обычный 3 12 7 2 5 2 2" xfId="19368"/>
    <cellStyle name="Обычный 3 12 7 2 5 3" xfId="19369"/>
    <cellStyle name="Обычный 3 12 7 2 6" xfId="19370"/>
    <cellStyle name="Обычный 3 12 7 2 6 2" xfId="19371"/>
    <cellStyle name="Обычный 3 12 7 2 7" xfId="19372"/>
    <cellStyle name="Обычный 3 12 7 3" xfId="19373"/>
    <cellStyle name="Обычный 3 12 7 3 2" xfId="19374"/>
    <cellStyle name="Обычный 3 12 7 3 2 2" xfId="19375"/>
    <cellStyle name="Обычный 3 12 7 3 2 2 2" xfId="19376"/>
    <cellStyle name="Обычный 3 12 7 3 2 2 2 2" xfId="19377"/>
    <cellStyle name="Обычный 3 12 7 3 2 2 3" xfId="19378"/>
    <cellStyle name="Обычный 3 12 7 3 2 3" xfId="19379"/>
    <cellStyle name="Обычный 3 12 7 3 2 3 2" xfId="19380"/>
    <cellStyle name="Обычный 3 12 7 3 2 4" xfId="19381"/>
    <cellStyle name="Обычный 3 12 7 3 3" xfId="19382"/>
    <cellStyle name="Обычный 3 12 7 3 3 2" xfId="19383"/>
    <cellStyle name="Обычный 3 12 7 3 3 2 2" xfId="19384"/>
    <cellStyle name="Обычный 3 12 7 3 3 3" xfId="19385"/>
    <cellStyle name="Обычный 3 12 7 3 4" xfId="19386"/>
    <cellStyle name="Обычный 3 12 7 3 4 2" xfId="19387"/>
    <cellStyle name="Обычный 3 12 7 3 5" xfId="19388"/>
    <cellStyle name="Обычный 3 12 7 4" xfId="19389"/>
    <cellStyle name="Обычный 3 12 7 4 2" xfId="19390"/>
    <cellStyle name="Обычный 3 12 7 4 2 2" xfId="19391"/>
    <cellStyle name="Обычный 3 12 7 4 2 2 2" xfId="19392"/>
    <cellStyle name="Обычный 3 12 7 4 2 2 2 2" xfId="19393"/>
    <cellStyle name="Обычный 3 12 7 4 2 2 3" xfId="19394"/>
    <cellStyle name="Обычный 3 12 7 4 2 3" xfId="19395"/>
    <cellStyle name="Обычный 3 12 7 4 2 3 2" xfId="19396"/>
    <cellStyle name="Обычный 3 12 7 4 2 4" xfId="19397"/>
    <cellStyle name="Обычный 3 12 7 4 3" xfId="19398"/>
    <cellStyle name="Обычный 3 12 7 4 3 2" xfId="19399"/>
    <cellStyle name="Обычный 3 12 7 4 3 2 2" xfId="19400"/>
    <cellStyle name="Обычный 3 12 7 4 3 3" xfId="19401"/>
    <cellStyle name="Обычный 3 12 7 4 4" xfId="19402"/>
    <cellStyle name="Обычный 3 12 7 4 4 2" xfId="19403"/>
    <cellStyle name="Обычный 3 12 7 4 5" xfId="19404"/>
    <cellStyle name="Обычный 3 12 7 5" xfId="19405"/>
    <cellStyle name="Обычный 3 12 7 5 2" xfId="19406"/>
    <cellStyle name="Обычный 3 12 7 5 2 2" xfId="19407"/>
    <cellStyle name="Обычный 3 12 7 5 2 2 2" xfId="19408"/>
    <cellStyle name="Обычный 3 12 7 5 2 3" xfId="19409"/>
    <cellStyle name="Обычный 3 12 7 5 3" xfId="19410"/>
    <cellStyle name="Обычный 3 12 7 5 3 2" xfId="19411"/>
    <cellStyle name="Обычный 3 12 7 5 4" xfId="19412"/>
    <cellStyle name="Обычный 3 12 7 6" xfId="19413"/>
    <cellStyle name="Обычный 3 12 7 6 2" xfId="19414"/>
    <cellStyle name="Обычный 3 12 7 6 2 2" xfId="19415"/>
    <cellStyle name="Обычный 3 12 7 6 3" xfId="19416"/>
    <cellStyle name="Обычный 3 12 7 7" xfId="19417"/>
    <cellStyle name="Обычный 3 12 7 7 2" xfId="19418"/>
    <cellStyle name="Обычный 3 12 7 8" xfId="19419"/>
    <cellStyle name="Обычный 3 12 8" xfId="19420"/>
    <cellStyle name="Обычный 3 12 8 2" xfId="19421"/>
    <cellStyle name="Обычный 3 12 8 2 2" xfId="19422"/>
    <cellStyle name="Обычный 3 12 8 2 2 2" xfId="19423"/>
    <cellStyle name="Обычный 3 12 8 2 2 2 2" xfId="19424"/>
    <cellStyle name="Обычный 3 12 8 2 2 2 2 2" xfId="19425"/>
    <cellStyle name="Обычный 3 12 8 2 2 2 2 2 2" xfId="19426"/>
    <cellStyle name="Обычный 3 12 8 2 2 2 2 3" xfId="19427"/>
    <cellStyle name="Обычный 3 12 8 2 2 2 3" xfId="19428"/>
    <cellStyle name="Обычный 3 12 8 2 2 2 3 2" xfId="19429"/>
    <cellStyle name="Обычный 3 12 8 2 2 2 4" xfId="19430"/>
    <cellStyle name="Обычный 3 12 8 2 2 3" xfId="19431"/>
    <cellStyle name="Обычный 3 12 8 2 2 3 2" xfId="19432"/>
    <cellStyle name="Обычный 3 12 8 2 2 3 2 2" xfId="19433"/>
    <cellStyle name="Обычный 3 12 8 2 2 3 3" xfId="19434"/>
    <cellStyle name="Обычный 3 12 8 2 2 4" xfId="19435"/>
    <cellStyle name="Обычный 3 12 8 2 2 4 2" xfId="19436"/>
    <cellStyle name="Обычный 3 12 8 2 2 5" xfId="19437"/>
    <cellStyle name="Обычный 3 12 8 2 3" xfId="19438"/>
    <cellStyle name="Обычный 3 12 8 2 3 2" xfId="19439"/>
    <cellStyle name="Обычный 3 12 8 2 3 2 2" xfId="19440"/>
    <cellStyle name="Обычный 3 12 8 2 3 2 2 2" xfId="19441"/>
    <cellStyle name="Обычный 3 12 8 2 3 2 2 2 2" xfId="19442"/>
    <cellStyle name="Обычный 3 12 8 2 3 2 2 3" xfId="19443"/>
    <cellStyle name="Обычный 3 12 8 2 3 2 3" xfId="19444"/>
    <cellStyle name="Обычный 3 12 8 2 3 2 3 2" xfId="19445"/>
    <cellStyle name="Обычный 3 12 8 2 3 2 4" xfId="19446"/>
    <cellStyle name="Обычный 3 12 8 2 3 3" xfId="19447"/>
    <cellStyle name="Обычный 3 12 8 2 3 3 2" xfId="19448"/>
    <cellStyle name="Обычный 3 12 8 2 3 3 2 2" xfId="19449"/>
    <cellStyle name="Обычный 3 12 8 2 3 3 3" xfId="19450"/>
    <cellStyle name="Обычный 3 12 8 2 3 4" xfId="19451"/>
    <cellStyle name="Обычный 3 12 8 2 3 4 2" xfId="19452"/>
    <cellStyle name="Обычный 3 12 8 2 3 5" xfId="19453"/>
    <cellStyle name="Обычный 3 12 8 2 4" xfId="19454"/>
    <cellStyle name="Обычный 3 12 8 2 4 2" xfId="19455"/>
    <cellStyle name="Обычный 3 12 8 2 4 2 2" xfId="19456"/>
    <cellStyle name="Обычный 3 12 8 2 4 2 2 2" xfId="19457"/>
    <cellStyle name="Обычный 3 12 8 2 4 2 3" xfId="19458"/>
    <cellStyle name="Обычный 3 12 8 2 4 3" xfId="19459"/>
    <cellStyle name="Обычный 3 12 8 2 4 3 2" xfId="19460"/>
    <cellStyle name="Обычный 3 12 8 2 4 4" xfId="19461"/>
    <cellStyle name="Обычный 3 12 8 2 5" xfId="19462"/>
    <cellStyle name="Обычный 3 12 8 2 5 2" xfId="19463"/>
    <cellStyle name="Обычный 3 12 8 2 5 2 2" xfId="19464"/>
    <cellStyle name="Обычный 3 12 8 2 5 3" xfId="19465"/>
    <cellStyle name="Обычный 3 12 8 2 6" xfId="19466"/>
    <cellStyle name="Обычный 3 12 8 2 6 2" xfId="19467"/>
    <cellStyle name="Обычный 3 12 8 2 7" xfId="19468"/>
    <cellStyle name="Обычный 3 12 8 3" xfId="19469"/>
    <cellStyle name="Обычный 3 12 8 3 2" xfId="19470"/>
    <cellStyle name="Обычный 3 12 8 3 2 2" xfId="19471"/>
    <cellStyle name="Обычный 3 12 8 3 2 2 2" xfId="19472"/>
    <cellStyle name="Обычный 3 12 8 3 2 2 2 2" xfId="19473"/>
    <cellStyle name="Обычный 3 12 8 3 2 2 3" xfId="19474"/>
    <cellStyle name="Обычный 3 12 8 3 2 3" xfId="19475"/>
    <cellStyle name="Обычный 3 12 8 3 2 3 2" xfId="19476"/>
    <cellStyle name="Обычный 3 12 8 3 2 4" xfId="19477"/>
    <cellStyle name="Обычный 3 12 8 3 3" xfId="19478"/>
    <cellStyle name="Обычный 3 12 8 3 3 2" xfId="19479"/>
    <cellStyle name="Обычный 3 12 8 3 3 2 2" xfId="19480"/>
    <cellStyle name="Обычный 3 12 8 3 3 3" xfId="19481"/>
    <cellStyle name="Обычный 3 12 8 3 4" xfId="19482"/>
    <cellStyle name="Обычный 3 12 8 3 4 2" xfId="19483"/>
    <cellStyle name="Обычный 3 12 8 3 5" xfId="19484"/>
    <cellStyle name="Обычный 3 12 8 4" xfId="19485"/>
    <cellStyle name="Обычный 3 12 8 4 2" xfId="19486"/>
    <cellStyle name="Обычный 3 12 8 4 2 2" xfId="19487"/>
    <cellStyle name="Обычный 3 12 8 4 2 2 2" xfId="19488"/>
    <cellStyle name="Обычный 3 12 8 4 2 2 2 2" xfId="19489"/>
    <cellStyle name="Обычный 3 12 8 4 2 2 3" xfId="19490"/>
    <cellStyle name="Обычный 3 12 8 4 2 3" xfId="19491"/>
    <cellStyle name="Обычный 3 12 8 4 2 3 2" xfId="19492"/>
    <cellStyle name="Обычный 3 12 8 4 2 4" xfId="19493"/>
    <cellStyle name="Обычный 3 12 8 4 3" xfId="19494"/>
    <cellStyle name="Обычный 3 12 8 4 3 2" xfId="19495"/>
    <cellStyle name="Обычный 3 12 8 4 3 2 2" xfId="19496"/>
    <cellStyle name="Обычный 3 12 8 4 3 3" xfId="19497"/>
    <cellStyle name="Обычный 3 12 8 4 4" xfId="19498"/>
    <cellStyle name="Обычный 3 12 8 4 4 2" xfId="19499"/>
    <cellStyle name="Обычный 3 12 8 4 5" xfId="19500"/>
    <cellStyle name="Обычный 3 12 8 5" xfId="19501"/>
    <cellStyle name="Обычный 3 12 8 5 2" xfId="19502"/>
    <cellStyle name="Обычный 3 12 8 5 2 2" xfId="19503"/>
    <cellStyle name="Обычный 3 12 8 5 2 2 2" xfId="19504"/>
    <cellStyle name="Обычный 3 12 8 5 2 3" xfId="19505"/>
    <cellStyle name="Обычный 3 12 8 5 3" xfId="19506"/>
    <cellStyle name="Обычный 3 12 8 5 3 2" xfId="19507"/>
    <cellStyle name="Обычный 3 12 8 5 4" xfId="19508"/>
    <cellStyle name="Обычный 3 12 8 6" xfId="19509"/>
    <cellStyle name="Обычный 3 12 8 6 2" xfId="19510"/>
    <cellStyle name="Обычный 3 12 8 6 2 2" xfId="19511"/>
    <cellStyle name="Обычный 3 12 8 6 3" xfId="19512"/>
    <cellStyle name="Обычный 3 12 8 7" xfId="19513"/>
    <cellStyle name="Обычный 3 12 8 7 2" xfId="19514"/>
    <cellStyle name="Обычный 3 12 8 8" xfId="19515"/>
    <cellStyle name="Обычный 3 12 9" xfId="19516"/>
    <cellStyle name="Обычный 3 12 9 2" xfId="19517"/>
    <cellStyle name="Обычный 3 12 9 2 2" xfId="19518"/>
    <cellStyle name="Обычный 3 12 9 2 2 2" xfId="19519"/>
    <cellStyle name="Обычный 3 12 9 2 2 2 2" xfId="19520"/>
    <cellStyle name="Обычный 3 12 9 2 2 2 2 2" xfId="19521"/>
    <cellStyle name="Обычный 3 12 9 2 2 2 2 2 2" xfId="19522"/>
    <cellStyle name="Обычный 3 12 9 2 2 2 2 3" xfId="19523"/>
    <cellStyle name="Обычный 3 12 9 2 2 2 3" xfId="19524"/>
    <cellStyle name="Обычный 3 12 9 2 2 2 3 2" xfId="19525"/>
    <cellStyle name="Обычный 3 12 9 2 2 2 4" xfId="19526"/>
    <cellStyle name="Обычный 3 12 9 2 2 3" xfId="19527"/>
    <cellStyle name="Обычный 3 12 9 2 2 3 2" xfId="19528"/>
    <cellStyle name="Обычный 3 12 9 2 2 3 2 2" xfId="19529"/>
    <cellStyle name="Обычный 3 12 9 2 2 3 3" xfId="19530"/>
    <cellStyle name="Обычный 3 12 9 2 2 4" xfId="19531"/>
    <cellStyle name="Обычный 3 12 9 2 2 4 2" xfId="19532"/>
    <cellStyle name="Обычный 3 12 9 2 2 5" xfId="19533"/>
    <cellStyle name="Обычный 3 12 9 2 3" xfId="19534"/>
    <cellStyle name="Обычный 3 12 9 2 3 2" xfId="19535"/>
    <cellStyle name="Обычный 3 12 9 2 3 2 2" xfId="19536"/>
    <cellStyle name="Обычный 3 12 9 2 3 2 2 2" xfId="19537"/>
    <cellStyle name="Обычный 3 12 9 2 3 2 2 2 2" xfId="19538"/>
    <cellStyle name="Обычный 3 12 9 2 3 2 2 3" xfId="19539"/>
    <cellStyle name="Обычный 3 12 9 2 3 2 3" xfId="19540"/>
    <cellStyle name="Обычный 3 12 9 2 3 2 3 2" xfId="19541"/>
    <cellStyle name="Обычный 3 12 9 2 3 2 4" xfId="19542"/>
    <cellStyle name="Обычный 3 12 9 2 3 3" xfId="19543"/>
    <cellStyle name="Обычный 3 12 9 2 3 3 2" xfId="19544"/>
    <cellStyle name="Обычный 3 12 9 2 3 3 2 2" xfId="19545"/>
    <cellStyle name="Обычный 3 12 9 2 3 3 3" xfId="19546"/>
    <cellStyle name="Обычный 3 12 9 2 3 4" xfId="19547"/>
    <cellStyle name="Обычный 3 12 9 2 3 4 2" xfId="19548"/>
    <cellStyle name="Обычный 3 12 9 2 3 5" xfId="19549"/>
    <cellStyle name="Обычный 3 12 9 2 4" xfId="19550"/>
    <cellStyle name="Обычный 3 12 9 2 4 2" xfId="19551"/>
    <cellStyle name="Обычный 3 12 9 2 4 2 2" xfId="19552"/>
    <cellStyle name="Обычный 3 12 9 2 4 2 2 2" xfId="19553"/>
    <cellStyle name="Обычный 3 12 9 2 4 2 3" xfId="19554"/>
    <cellStyle name="Обычный 3 12 9 2 4 3" xfId="19555"/>
    <cellStyle name="Обычный 3 12 9 2 4 3 2" xfId="19556"/>
    <cellStyle name="Обычный 3 12 9 2 4 4" xfId="19557"/>
    <cellStyle name="Обычный 3 12 9 2 5" xfId="19558"/>
    <cellStyle name="Обычный 3 12 9 2 5 2" xfId="19559"/>
    <cellStyle name="Обычный 3 12 9 2 5 2 2" xfId="19560"/>
    <cellStyle name="Обычный 3 12 9 2 5 3" xfId="19561"/>
    <cellStyle name="Обычный 3 12 9 2 6" xfId="19562"/>
    <cellStyle name="Обычный 3 12 9 2 6 2" xfId="19563"/>
    <cellStyle name="Обычный 3 12 9 2 7" xfId="19564"/>
    <cellStyle name="Обычный 3 12 9 3" xfId="19565"/>
    <cellStyle name="Обычный 3 12 9 3 2" xfId="19566"/>
    <cellStyle name="Обычный 3 12 9 3 2 2" xfId="19567"/>
    <cellStyle name="Обычный 3 12 9 3 2 2 2" xfId="19568"/>
    <cellStyle name="Обычный 3 12 9 3 2 2 2 2" xfId="19569"/>
    <cellStyle name="Обычный 3 12 9 3 2 2 3" xfId="19570"/>
    <cellStyle name="Обычный 3 12 9 3 2 3" xfId="19571"/>
    <cellStyle name="Обычный 3 12 9 3 2 3 2" xfId="19572"/>
    <cellStyle name="Обычный 3 12 9 3 2 4" xfId="19573"/>
    <cellStyle name="Обычный 3 12 9 3 3" xfId="19574"/>
    <cellStyle name="Обычный 3 12 9 3 3 2" xfId="19575"/>
    <cellStyle name="Обычный 3 12 9 3 3 2 2" xfId="19576"/>
    <cellStyle name="Обычный 3 12 9 3 3 3" xfId="19577"/>
    <cellStyle name="Обычный 3 12 9 3 4" xfId="19578"/>
    <cellStyle name="Обычный 3 12 9 3 4 2" xfId="19579"/>
    <cellStyle name="Обычный 3 12 9 3 5" xfId="19580"/>
    <cellStyle name="Обычный 3 12 9 4" xfId="19581"/>
    <cellStyle name="Обычный 3 12 9 4 2" xfId="19582"/>
    <cellStyle name="Обычный 3 12 9 4 2 2" xfId="19583"/>
    <cellStyle name="Обычный 3 12 9 4 2 2 2" xfId="19584"/>
    <cellStyle name="Обычный 3 12 9 4 2 2 2 2" xfId="19585"/>
    <cellStyle name="Обычный 3 12 9 4 2 2 3" xfId="19586"/>
    <cellStyle name="Обычный 3 12 9 4 2 3" xfId="19587"/>
    <cellStyle name="Обычный 3 12 9 4 2 3 2" xfId="19588"/>
    <cellStyle name="Обычный 3 12 9 4 2 4" xfId="19589"/>
    <cellStyle name="Обычный 3 12 9 4 3" xfId="19590"/>
    <cellStyle name="Обычный 3 12 9 4 3 2" xfId="19591"/>
    <cellStyle name="Обычный 3 12 9 4 3 2 2" xfId="19592"/>
    <cellStyle name="Обычный 3 12 9 4 3 3" xfId="19593"/>
    <cellStyle name="Обычный 3 12 9 4 4" xfId="19594"/>
    <cellStyle name="Обычный 3 12 9 4 4 2" xfId="19595"/>
    <cellStyle name="Обычный 3 12 9 4 5" xfId="19596"/>
    <cellStyle name="Обычный 3 12 9 5" xfId="19597"/>
    <cellStyle name="Обычный 3 12 9 5 2" xfId="19598"/>
    <cellStyle name="Обычный 3 12 9 5 2 2" xfId="19599"/>
    <cellStyle name="Обычный 3 12 9 5 2 2 2" xfId="19600"/>
    <cellStyle name="Обычный 3 12 9 5 2 3" xfId="19601"/>
    <cellStyle name="Обычный 3 12 9 5 3" xfId="19602"/>
    <cellStyle name="Обычный 3 12 9 5 3 2" xfId="19603"/>
    <cellStyle name="Обычный 3 12 9 5 4" xfId="19604"/>
    <cellStyle name="Обычный 3 12 9 6" xfId="19605"/>
    <cellStyle name="Обычный 3 12 9 6 2" xfId="19606"/>
    <cellStyle name="Обычный 3 12 9 6 2 2" xfId="19607"/>
    <cellStyle name="Обычный 3 12 9 6 3" xfId="19608"/>
    <cellStyle name="Обычный 3 12 9 7" xfId="19609"/>
    <cellStyle name="Обычный 3 12 9 7 2" xfId="19610"/>
    <cellStyle name="Обычный 3 12 9 8" xfId="19611"/>
    <cellStyle name="Обычный 3 13" xfId="19612"/>
    <cellStyle name="Обычный 3 13 10" xfId="19613"/>
    <cellStyle name="Обычный 3 13 10 2" xfId="19614"/>
    <cellStyle name="Обычный 3 13 10 2 2" xfId="19615"/>
    <cellStyle name="Обычный 3 13 10 2 2 2" xfId="19616"/>
    <cellStyle name="Обычный 3 13 10 2 2 2 2" xfId="19617"/>
    <cellStyle name="Обычный 3 13 10 2 2 2 2 2" xfId="19618"/>
    <cellStyle name="Обычный 3 13 10 2 2 2 2 2 2" xfId="19619"/>
    <cellStyle name="Обычный 3 13 10 2 2 2 2 3" xfId="19620"/>
    <cellStyle name="Обычный 3 13 10 2 2 2 3" xfId="19621"/>
    <cellStyle name="Обычный 3 13 10 2 2 2 3 2" xfId="19622"/>
    <cellStyle name="Обычный 3 13 10 2 2 2 4" xfId="19623"/>
    <cellStyle name="Обычный 3 13 10 2 2 3" xfId="19624"/>
    <cellStyle name="Обычный 3 13 10 2 2 3 2" xfId="19625"/>
    <cellStyle name="Обычный 3 13 10 2 2 3 2 2" xfId="19626"/>
    <cellStyle name="Обычный 3 13 10 2 2 3 3" xfId="19627"/>
    <cellStyle name="Обычный 3 13 10 2 2 4" xfId="19628"/>
    <cellStyle name="Обычный 3 13 10 2 2 4 2" xfId="19629"/>
    <cellStyle name="Обычный 3 13 10 2 2 5" xfId="19630"/>
    <cellStyle name="Обычный 3 13 10 2 3" xfId="19631"/>
    <cellStyle name="Обычный 3 13 10 2 3 2" xfId="19632"/>
    <cellStyle name="Обычный 3 13 10 2 3 2 2" xfId="19633"/>
    <cellStyle name="Обычный 3 13 10 2 3 2 2 2" xfId="19634"/>
    <cellStyle name="Обычный 3 13 10 2 3 2 2 2 2" xfId="19635"/>
    <cellStyle name="Обычный 3 13 10 2 3 2 2 3" xfId="19636"/>
    <cellStyle name="Обычный 3 13 10 2 3 2 3" xfId="19637"/>
    <cellStyle name="Обычный 3 13 10 2 3 2 3 2" xfId="19638"/>
    <cellStyle name="Обычный 3 13 10 2 3 2 4" xfId="19639"/>
    <cellStyle name="Обычный 3 13 10 2 3 3" xfId="19640"/>
    <cellStyle name="Обычный 3 13 10 2 3 3 2" xfId="19641"/>
    <cellStyle name="Обычный 3 13 10 2 3 3 2 2" xfId="19642"/>
    <cellStyle name="Обычный 3 13 10 2 3 3 3" xfId="19643"/>
    <cellStyle name="Обычный 3 13 10 2 3 4" xfId="19644"/>
    <cellStyle name="Обычный 3 13 10 2 3 4 2" xfId="19645"/>
    <cellStyle name="Обычный 3 13 10 2 3 5" xfId="19646"/>
    <cellStyle name="Обычный 3 13 10 2 4" xfId="19647"/>
    <cellStyle name="Обычный 3 13 10 2 4 2" xfId="19648"/>
    <cellStyle name="Обычный 3 13 10 2 4 2 2" xfId="19649"/>
    <cellStyle name="Обычный 3 13 10 2 4 2 2 2" xfId="19650"/>
    <cellStyle name="Обычный 3 13 10 2 4 2 3" xfId="19651"/>
    <cellStyle name="Обычный 3 13 10 2 4 3" xfId="19652"/>
    <cellStyle name="Обычный 3 13 10 2 4 3 2" xfId="19653"/>
    <cellStyle name="Обычный 3 13 10 2 4 4" xfId="19654"/>
    <cellStyle name="Обычный 3 13 10 2 5" xfId="19655"/>
    <cellStyle name="Обычный 3 13 10 2 5 2" xfId="19656"/>
    <cellStyle name="Обычный 3 13 10 2 5 2 2" xfId="19657"/>
    <cellStyle name="Обычный 3 13 10 2 5 3" xfId="19658"/>
    <cellStyle name="Обычный 3 13 10 2 6" xfId="19659"/>
    <cellStyle name="Обычный 3 13 10 2 6 2" xfId="19660"/>
    <cellStyle name="Обычный 3 13 10 2 7" xfId="19661"/>
    <cellStyle name="Обычный 3 13 10 3" xfId="19662"/>
    <cellStyle name="Обычный 3 13 10 3 2" xfId="19663"/>
    <cellStyle name="Обычный 3 13 10 3 2 2" xfId="19664"/>
    <cellStyle name="Обычный 3 13 10 3 2 2 2" xfId="19665"/>
    <cellStyle name="Обычный 3 13 10 3 2 2 2 2" xfId="19666"/>
    <cellStyle name="Обычный 3 13 10 3 2 2 3" xfId="19667"/>
    <cellStyle name="Обычный 3 13 10 3 2 3" xfId="19668"/>
    <cellStyle name="Обычный 3 13 10 3 2 3 2" xfId="19669"/>
    <cellStyle name="Обычный 3 13 10 3 2 4" xfId="19670"/>
    <cellStyle name="Обычный 3 13 10 3 3" xfId="19671"/>
    <cellStyle name="Обычный 3 13 10 3 3 2" xfId="19672"/>
    <cellStyle name="Обычный 3 13 10 3 3 2 2" xfId="19673"/>
    <cellStyle name="Обычный 3 13 10 3 3 3" xfId="19674"/>
    <cellStyle name="Обычный 3 13 10 3 4" xfId="19675"/>
    <cellStyle name="Обычный 3 13 10 3 4 2" xfId="19676"/>
    <cellStyle name="Обычный 3 13 10 3 5" xfId="19677"/>
    <cellStyle name="Обычный 3 13 10 4" xfId="19678"/>
    <cellStyle name="Обычный 3 13 10 4 2" xfId="19679"/>
    <cellStyle name="Обычный 3 13 10 4 2 2" xfId="19680"/>
    <cellStyle name="Обычный 3 13 10 4 2 2 2" xfId="19681"/>
    <cellStyle name="Обычный 3 13 10 4 2 2 2 2" xfId="19682"/>
    <cellStyle name="Обычный 3 13 10 4 2 2 3" xfId="19683"/>
    <cellStyle name="Обычный 3 13 10 4 2 3" xfId="19684"/>
    <cellStyle name="Обычный 3 13 10 4 2 3 2" xfId="19685"/>
    <cellStyle name="Обычный 3 13 10 4 2 4" xfId="19686"/>
    <cellStyle name="Обычный 3 13 10 4 3" xfId="19687"/>
    <cellStyle name="Обычный 3 13 10 4 3 2" xfId="19688"/>
    <cellStyle name="Обычный 3 13 10 4 3 2 2" xfId="19689"/>
    <cellStyle name="Обычный 3 13 10 4 3 3" xfId="19690"/>
    <cellStyle name="Обычный 3 13 10 4 4" xfId="19691"/>
    <cellStyle name="Обычный 3 13 10 4 4 2" xfId="19692"/>
    <cellStyle name="Обычный 3 13 10 4 5" xfId="19693"/>
    <cellStyle name="Обычный 3 13 10 5" xfId="19694"/>
    <cellStyle name="Обычный 3 13 10 5 2" xfId="19695"/>
    <cellStyle name="Обычный 3 13 10 5 2 2" xfId="19696"/>
    <cellStyle name="Обычный 3 13 10 5 2 2 2" xfId="19697"/>
    <cellStyle name="Обычный 3 13 10 5 2 3" xfId="19698"/>
    <cellStyle name="Обычный 3 13 10 5 3" xfId="19699"/>
    <cellStyle name="Обычный 3 13 10 5 3 2" xfId="19700"/>
    <cellStyle name="Обычный 3 13 10 5 4" xfId="19701"/>
    <cellStyle name="Обычный 3 13 10 6" xfId="19702"/>
    <cellStyle name="Обычный 3 13 10 6 2" xfId="19703"/>
    <cellStyle name="Обычный 3 13 10 6 2 2" xfId="19704"/>
    <cellStyle name="Обычный 3 13 10 6 3" xfId="19705"/>
    <cellStyle name="Обычный 3 13 10 7" xfId="19706"/>
    <cellStyle name="Обычный 3 13 10 7 2" xfId="19707"/>
    <cellStyle name="Обычный 3 13 10 8" xfId="19708"/>
    <cellStyle name="Обычный 3 13 11" xfId="19709"/>
    <cellStyle name="Обычный 3 13 11 2" xfId="19710"/>
    <cellStyle name="Обычный 3 13 11 2 2" xfId="19711"/>
    <cellStyle name="Обычный 3 13 11 2 2 2" xfId="19712"/>
    <cellStyle name="Обычный 3 13 11 2 2 2 2" xfId="19713"/>
    <cellStyle name="Обычный 3 13 11 2 2 2 2 2" xfId="19714"/>
    <cellStyle name="Обычный 3 13 11 2 2 2 2 2 2" xfId="19715"/>
    <cellStyle name="Обычный 3 13 11 2 2 2 2 3" xfId="19716"/>
    <cellStyle name="Обычный 3 13 11 2 2 2 3" xfId="19717"/>
    <cellStyle name="Обычный 3 13 11 2 2 2 3 2" xfId="19718"/>
    <cellStyle name="Обычный 3 13 11 2 2 2 4" xfId="19719"/>
    <cellStyle name="Обычный 3 13 11 2 2 3" xfId="19720"/>
    <cellStyle name="Обычный 3 13 11 2 2 3 2" xfId="19721"/>
    <cellStyle name="Обычный 3 13 11 2 2 3 2 2" xfId="19722"/>
    <cellStyle name="Обычный 3 13 11 2 2 3 3" xfId="19723"/>
    <cellStyle name="Обычный 3 13 11 2 2 4" xfId="19724"/>
    <cellStyle name="Обычный 3 13 11 2 2 4 2" xfId="19725"/>
    <cellStyle name="Обычный 3 13 11 2 2 5" xfId="19726"/>
    <cellStyle name="Обычный 3 13 11 2 3" xfId="19727"/>
    <cellStyle name="Обычный 3 13 11 2 3 2" xfId="19728"/>
    <cellStyle name="Обычный 3 13 11 2 3 2 2" xfId="19729"/>
    <cellStyle name="Обычный 3 13 11 2 3 2 2 2" xfId="19730"/>
    <cellStyle name="Обычный 3 13 11 2 3 2 2 2 2" xfId="19731"/>
    <cellStyle name="Обычный 3 13 11 2 3 2 2 3" xfId="19732"/>
    <cellStyle name="Обычный 3 13 11 2 3 2 3" xfId="19733"/>
    <cellStyle name="Обычный 3 13 11 2 3 2 3 2" xfId="19734"/>
    <cellStyle name="Обычный 3 13 11 2 3 2 4" xfId="19735"/>
    <cellStyle name="Обычный 3 13 11 2 3 3" xfId="19736"/>
    <cellStyle name="Обычный 3 13 11 2 3 3 2" xfId="19737"/>
    <cellStyle name="Обычный 3 13 11 2 3 3 2 2" xfId="19738"/>
    <cellStyle name="Обычный 3 13 11 2 3 3 3" xfId="19739"/>
    <cellStyle name="Обычный 3 13 11 2 3 4" xfId="19740"/>
    <cellStyle name="Обычный 3 13 11 2 3 4 2" xfId="19741"/>
    <cellStyle name="Обычный 3 13 11 2 3 5" xfId="19742"/>
    <cellStyle name="Обычный 3 13 11 2 4" xfId="19743"/>
    <cellStyle name="Обычный 3 13 11 2 4 2" xfId="19744"/>
    <cellStyle name="Обычный 3 13 11 2 4 2 2" xfId="19745"/>
    <cellStyle name="Обычный 3 13 11 2 4 2 2 2" xfId="19746"/>
    <cellStyle name="Обычный 3 13 11 2 4 2 3" xfId="19747"/>
    <cellStyle name="Обычный 3 13 11 2 4 3" xfId="19748"/>
    <cellStyle name="Обычный 3 13 11 2 4 3 2" xfId="19749"/>
    <cellStyle name="Обычный 3 13 11 2 4 4" xfId="19750"/>
    <cellStyle name="Обычный 3 13 11 2 5" xfId="19751"/>
    <cellStyle name="Обычный 3 13 11 2 5 2" xfId="19752"/>
    <cellStyle name="Обычный 3 13 11 2 5 2 2" xfId="19753"/>
    <cellStyle name="Обычный 3 13 11 2 5 3" xfId="19754"/>
    <cellStyle name="Обычный 3 13 11 2 6" xfId="19755"/>
    <cellStyle name="Обычный 3 13 11 2 6 2" xfId="19756"/>
    <cellStyle name="Обычный 3 13 11 2 7" xfId="19757"/>
    <cellStyle name="Обычный 3 13 11 3" xfId="19758"/>
    <cellStyle name="Обычный 3 13 11 3 2" xfId="19759"/>
    <cellStyle name="Обычный 3 13 11 3 2 2" xfId="19760"/>
    <cellStyle name="Обычный 3 13 11 3 2 2 2" xfId="19761"/>
    <cellStyle name="Обычный 3 13 11 3 2 2 2 2" xfId="19762"/>
    <cellStyle name="Обычный 3 13 11 3 2 2 3" xfId="19763"/>
    <cellStyle name="Обычный 3 13 11 3 2 3" xfId="19764"/>
    <cellStyle name="Обычный 3 13 11 3 2 3 2" xfId="19765"/>
    <cellStyle name="Обычный 3 13 11 3 2 4" xfId="19766"/>
    <cellStyle name="Обычный 3 13 11 3 3" xfId="19767"/>
    <cellStyle name="Обычный 3 13 11 3 3 2" xfId="19768"/>
    <cellStyle name="Обычный 3 13 11 3 3 2 2" xfId="19769"/>
    <cellStyle name="Обычный 3 13 11 3 3 3" xfId="19770"/>
    <cellStyle name="Обычный 3 13 11 3 4" xfId="19771"/>
    <cellStyle name="Обычный 3 13 11 3 4 2" xfId="19772"/>
    <cellStyle name="Обычный 3 13 11 3 5" xfId="19773"/>
    <cellStyle name="Обычный 3 13 11 4" xfId="19774"/>
    <cellStyle name="Обычный 3 13 11 4 2" xfId="19775"/>
    <cellStyle name="Обычный 3 13 11 4 2 2" xfId="19776"/>
    <cellStyle name="Обычный 3 13 11 4 2 2 2" xfId="19777"/>
    <cellStyle name="Обычный 3 13 11 4 2 2 2 2" xfId="19778"/>
    <cellStyle name="Обычный 3 13 11 4 2 2 3" xfId="19779"/>
    <cellStyle name="Обычный 3 13 11 4 2 3" xfId="19780"/>
    <cellStyle name="Обычный 3 13 11 4 2 3 2" xfId="19781"/>
    <cellStyle name="Обычный 3 13 11 4 2 4" xfId="19782"/>
    <cellStyle name="Обычный 3 13 11 4 3" xfId="19783"/>
    <cellStyle name="Обычный 3 13 11 4 3 2" xfId="19784"/>
    <cellStyle name="Обычный 3 13 11 4 3 2 2" xfId="19785"/>
    <cellStyle name="Обычный 3 13 11 4 3 3" xfId="19786"/>
    <cellStyle name="Обычный 3 13 11 4 4" xfId="19787"/>
    <cellStyle name="Обычный 3 13 11 4 4 2" xfId="19788"/>
    <cellStyle name="Обычный 3 13 11 4 5" xfId="19789"/>
    <cellStyle name="Обычный 3 13 11 5" xfId="19790"/>
    <cellStyle name="Обычный 3 13 11 5 2" xfId="19791"/>
    <cellStyle name="Обычный 3 13 11 5 2 2" xfId="19792"/>
    <cellStyle name="Обычный 3 13 11 5 2 2 2" xfId="19793"/>
    <cellStyle name="Обычный 3 13 11 5 2 3" xfId="19794"/>
    <cellStyle name="Обычный 3 13 11 5 3" xfId="19795"/>
    <cellStyle name="Обычный 3 13 11 5 3 2" xfId="19796"/>
    <cellStyle name="Обычный 3 13 11 5 4" xfId="19797"/>
    <cellStyle name="Обычный 3 13 11 6" xfId="19798"/>
    <cellStyle name="Обычный 3 13 11 6 2" xfId="19799"/>
    <cellStyle name="Обычный 3 13 11 6 2 2" xfId="19800"/>
    <cellStyle name="Обычный 3 13 11 6 3" xfId="19801"/>
    <cellStyle name="Обычный 3 13 11 7" xfId="19802"/>
    <cellStyle name="Обычный 3 13 11 7 2" xfId="19803"/>
    <cellStyle name="Обычный 3 13 11 8" xfId="19804"/>
    <cellStyle name="Обычный 3 13 12" xfId="19805"/>
    <cellStyle name="Обычный 3 13 12 2" xfId="19806"/>
    <cellStyle name="Обычный 3 13 12 2 2" xfId="19807"/>
    <cellStyle name="Обычный 3 13 12 2 2 2" xfId="19808"/>
    <cellStyle name="Обычный 3 13 12 2 2 2 2" xfId="19809"/>
    <cellStyle name="Обычный 3 13 12 2 2 2 2 2" xfId="19810"/>
    <cellStyle name="Обычный 3 13 12 2 2 2 2 2 2" xfId="19811"/>
    <cellStyle name="Обычный 3 13 12 2 2 2 2 3" xfId="19812"/>
    <cellStyle name="Обычный 3 13 12 2 2 2 3" xfId="19813"/>
    <cellStyle name="Обычный 3 13 12 2 2 2 3 2" xfId="19814"/>
    <cellStyle name="Обычный 3 13 12 2 2 2 4" xfId="19815"/>
    <cellStyle name="Обычный 3 13 12 2 2 3" xfId="19816"/>
    <cellStyle name="Обычный 3 13 12 2 2 3 2" xfId="19817"/>
    <cellStyle name="Обычный 3 13 12 2 2 3 2 2" xfId="19818"/>
    <cellStyle name="Обычный 3 13 12 2 2 3 3" xfId="19819"/>
    <cellStyle name="Обычный 3 13 12 2 2 4" xfId="19820"/>
    <cellStyle name="Обычный 3 13 12 2 2 4 2" xfId="19821"/>
    <cellStyle name="Обычный 3 13 12 2 2 5" xfId="19822"/>
    <cellStyle name="Обычный 3 13 12 2 3" xfId="19823"/>
    <cellStyle name="Обычный 3 13 12 2 3 2" xfId="19824"/>
    <cellStyle name="Обычный 3 13 12 2 3 2 2" xfId="19825"/>
    <cellStyle name="Обычный 3 13 12 2 3 2 2 2" xfId="19826"/>
    <cellStyle name="Обычный 3 13 12 2 3 2 2 2 2" xfId="19827"/>
    <cellStyle name="Обычный 3 13 12 2 3 2 2 3" xfId="19828"/>
    <cellStyle name="Обычный 3 13 12 2 3 2 3" xfId="19829"/>
    <cellStyle name="Обычный 3 13 12 2 3 2 3 2" xfId="19830"/>
    <cellStyle name="Обычный 3 13 12 2 3 2 4" xfId="19831"/>
    <cellStyle name="Обычный 3 13 12 2 3 3" xfId="19832"/>
    <cellStyle name="Обычный 3 13 12 2 3 3 2" xfId="19833"/>
    <cellStyle name="Обычный 3 13 12 2 3 3 2 2" xfId="19834"/>
    <cellStyle name="Обычный 3 13 12 2 3 3 3" xfId="19835"/>
    <cellStyle name="Обычный 3 13 12 2 3 4" xfId="19836"/>
    <cellStyle name="Обычный 3 13 12 2 3 4 2" xfId="19837"/>
    <cellStyle name="Обычный 3 13 12 2 3 5" xfId="19838"/>
    <cellStyle name="Обычный 3 13 12 2 4" xfId="19839"/>
    <cellStyle name="Обычный 3 13 12 2 4 2" xfId="19840"/>
    <cellStyle name="Обычный 3 13 12 2 4 2 2" xfId="19841"/>
    <cellStyle name="Обычный 3 13 12 2 4 2 2 2" xfId="19842"/>
    <cellStyle name="Обычный 3 13 12 2 4 2 3" xfId="19843"/>
    <cellStyle name="Обычный 3 13 12 2 4 3" xfId="19844"/>
    <cellStyle name="Обычный 3 13 12 2 4 3 2" xfId="19845"/>
    <cellStyle name="Обычный 3 13 12 2 4 4" xfId="19846"/>
    <cellStyle name="Обычный 3 13 12 2 5" xfId="19847"/>
    <cellStyle name="Обычный 3 13 12 2 5 2" xfId="19848"/>
    <cellStyle name="Обычный 3 13 12 2 5 2 2" xfId="19849"/>
    <cellStyle name="Обычный 3 13 12 2 5 3" xfId="19850"/>
    <cellStyle name="Обычный 3 13 12 2 6" xfId="19851"/>
    <cellStyle name="Обычный 3 13 12 2 6 2" xfId="19852"/>
    <cellStyle name="Обычный 3 13 12 2 7" xfId="19853"/>
    <cellStyle name="Обычный 3 13 12 3" xfId="19854"/>
    <cellStyle name="Обычный 3 13 12 3 2" xfId="19855"/>
    <cellStyle name="Обычный 3 13 12 3 2 2" xfId="19856"/>
    <cellStyle name="Обычный 3 13 12 3 2 2 2" xfId="19857"/>
    <cellStyle name="Обычный 3 13 12 3 2 2 2 2" xfId="19858"/>
    <cellStyle name="Обычный 3 13 12 3 2 2 3" xfId="19859"/>
    <cellStyle name="Обычный 3 13 12 3 2 3" xfId="19860"/>
    <cellStyle name="Обычный 3 13 12 3 2 3 2" xfId="19861"/>
    <cellStyle name="Обычный 3 13 12 3 2 4" xfId="19862"/>
    <cellStyle name="Обычный 3 13 12 3 3" xfId="19863"/>
    <cellStyle name="Обычный 3 13 12 3 3 2" xfId="19864"/>
    <cellStyle name="Обычный 3 13 12 3 3 2 2" xfId="19865"/>
    <cellStyle name="Обычный 3 13 12 3 3 3" xfId="19866"/>
    <cellStyle name="Обычный 3 13 12 3 4" xfId="19867"/>
    <cellStyle name="Обычный 3 13 12 3 4 2" xfId="19868"/>
    <cellStyle name="Обычный 3 13 12 3 5" xfId="19869"/>
    <cellStyle name="Обычный 3 13 12 4" xfId="19870"/>
    <cellStyle name="Обычный 3 13 12 4 2" xfId="19871"/>
    <cellStyle name="Обычный 3 13 12 4 2 2" xfId="19872"/>
    <cellStyle name="Обычный 3 13 12 4 2 2 2" xfId="19873"/>
    <cellStyle name="Обычный 3 13 12 4 2 2 2 2" xfId="19874"/>
    <cellStyle name="Обычный 3 13 12 4 2 2 3" xfId="19875"/>
    <cellStyle name="Обычный 3 13 12 4 2 3" xfId="19876"/>
    <cellStyle name="Обычный 3 13 12 4 2 3 2" xfId="19877"/>
    <cellStyle name="Обычный 3 13 12 4 2 4" xfId="19878"/>
    <cellStyle name="Обычный 3 13 12 4 3" xfId="19879"/>
    <cellStyle name="Обычный 3 13 12 4 3 2" xfId="19880"/>
    <cellStyle name="Обычный 3 13 12 4 3 2 2" xfId="19881"/>
    <cellStyle name="Обычный 3 13 12 4 3 3" xfId="19882"/>
    <cellStyle name="Обычный 3 13 12 4 4" xfId="19883"/>
    <cellStyle name="Обычный 3 13 12 4 4 2" xfId="19884"/>
    <cellStyle name="Обычный 3 13 12 4 5" xfId="19885"/>
    <cellStyle name="Обычный 3 13 12 5" xfId="19886"/>
    <cellStyle name="Обычный 3 13 12 5 2" xfId="19887"/>
    <cellStyle name="Обычный 3 13 12 5 2 2" xfId="19888"/>
    <cellStyle name="Обычный 3 13 12 5 2 2 2" xfId="19889"/>
    <cellStyle name="Обычный 3 13 12 5 2 3" xfId="19890"/>
    <cellStyle name="Обычный 3 13 12 5 3" xfId="19891"/>
    <cellStyle name="Обычный 3 13 12 5 3 2" xfId="19892"/>
    <cellStyle name="Обычный 3 13 12 5 4" xfId="19893"/>
    <cellStyle name="Обычный 3 13 12 6" xfId="19894"/>
    <cellStyle name="Обычный 3 13 12 6 2" xfId="19895"/>
    <cellStyle name="Обычный 3 13 12 6 2 2" xfId="19896"/>
    <cellStyle name="Обычный 3 13 12 6 3" xfId="19897"/>
    <cellStyle name="Обычный 3 13 12 7" xfId="19898"/>
    <cellStyle name="Обычный 3 13 12 7 2" xfId="19899"/>
    <cellStyle name="Обычный 3 13 12 8" xfId="19900"/>
    <cellStyle name="Обычный 3 13 13" xfId="19901"/>
    <cellStyle name="Обычный 3 13 13 2" xfId="19902"/>
    <cellStyle name="Обычный 3 13 13 2 2" xfId="19903"/>
    <cellStyle name="Обычный 3 13 13 2 2 2" xfId="19904"/>
    <cellStyle name="Обычный 3 13 13 2 2 2 2" xfId="19905"/>
    <cellStyle name="Обычный 3 13 13 2 2 2 2 2" xfId="19906"/>
    <cellStyle name="Обычный 3 13 13 2 2 2 2 2 2" xfId="19907"/>
    <cellStyle name="Обычный 3 13 13 2 2 2 2 3" xfId="19908"/>
    <cellStyle name="Обычный 3 13 13 2 2 2 3" xfId="19909"/>
    <cellStyle name="Обычный 3 13 13 2 2 2 3 2" xfId="19910"/>
    <cellStyle name="Обычный 3 13 13 2 2 2 4" xfId="19911"/>
    <cellStyle name="Обычный 3 13 13 2 2 3" xfId="19912"/>
    <cellStyle name="Обычный 3 13 13 2 2 3 2" xfId="19913"/>
    <cellStyle name="Обычный 3 13 13 2 2 3 2 2" xfId="19914"/>
    <cellStyle name="Обычный 3 13 13 2 2 3 3" xfId="19915"/>
    <cellStyle name="Обычный 3 13 13 2 2 4" xfId="19916"/>
    <cellStyle name="Обычный 3 13 13 2 2 4 2" xfId="19917"/>
    <cellStyle name="Обычный 3 13 13 2 2 5" xfId="19918"/>
    <cellStyle name="Обычный 3 13 13 2 3" xfId="19919"/>
    <cellStyle name="Обычный 3 13 13 2 3 2" xfId="19920"/>
    <cellStyle name="Обычный 3 13 13 2 3 2 2" xfId="19921"/>
    <cellStyle name="Обычный 3 13 13 2 3 2 2 2" xfId="19922"/>
    <cellStyle name="Обычный 3 13 13 2 3 2 2 2 2" xfId="19923"/>
    <cellStyle name="Обычный 3 13 13 2 3 2 2 3" xfId="19924"/>
    <cellStyle name="Обычный 3 13 13 2 3 2 3" xfId="19925"/>
    <cellStyle name="Обычный 3 13 13 2 3 2 3 2" xfId="19926"/>
    <cellStyle name="Обычный 3 13 13 2 3 2 4" xfId="19927"/>
    <cellStyle name="Обычный 3 13 13 2 3 3" xfId="19928"/>
    <cellStyle name="Обычный 3 13 13 2 3 3 2" xfId="19929"/>
    <cellStyle name="Обычный 3 13 13 2 3 3 2 2" xfId="19930"/>
    <cellStyle name="Обычный 3 13 13 2 3 3 3" xfId="19931"/>
    <cellStyle name="Обычный 3 13 13 2 3 4" xfId="19932"/>
    <cellStyle name="Обычный 3 13 13 2 3 4 2" xfId="19933"/>
    <cellStyle name="Обычный 3 13 13 2 3 5" xfId="19934"/>
    <cellStyle name="Обычный 3 13 13 2 4" xfId="19935"/>
    <cellStyle name="Обычный 3 13 13 2 4 2" xfId="19936"/>
    <cellStyle name="Обычный 3 13 13 2 4 2 2" xfId="19937"/>
    <cellStyle name="Обычный 3 13 13 2 4 2 2 2" xfId="19938"/>
    <cellStyle name="Обычный 3 13 13 2 4 2 3" xfId="19939"/>
    <cellStyle name="Обычный 3 13 13 2 4 3" xfId="19940"/>
    <cellStyle name="Обычный 3 13 13 2 4 3 2" xfId="19941"/>
    <cellStyle name="Обычный 3 13 13 2 4 4" xfId="19942"/>
    <cellStyle name="Обычный 3 13 13 2 5" xfId="19943"/>
    <cellStyle name="Обычный 3 13 13 2 5 2" xfId="19944"/>
    <cellStyle name="Обычный 3 13 13 2 5 2 2" xfId="19945"/>
    <cellStyle name="Обычный 3 13 13 2 5 3" xfId="19946"/>
    <cellStyle name="Обычный 3 13 13 2 6" xfId="19947"/>
    <cellStyle name="Обычный 3 13 13 2 6 2" xfId="19948"/>
    <cellStyle name="Обычный 3 13 13 2 7" xfId="19949"/>
    <cellStyle name="Обычный 3 13 13 3" xfId="19950"/>
    <cellStyle name="Обычный 3 13 13 3 2" xfId="19951"/>
    <cellStyle name="Обычный 3 13 13 3 2 2" xfId="19952"/>
    <cellStyle name="Обычный 3 13 13 3 2 2 2" xfId="19953"/>
    <cellStyle name="Обычный 3 13 13 3 2 2 2 2" xfId="19954"/>
    <cellStyle name="Обычный 3 13 13 3 2 2 3" xfId="19955"/>
    <cellStyle name="Обычный 3 13 13 3 2 3" xfId="19956"/>
    <cellStyle name="Обычный 3 13 13 3 2 3 2" xfId="19957"/>
    <cellStyle name="Обычный 3 13 13 3 2 4" xfId="19958"/>
    <cellStyle name="Обычный 3 13 13 3 3" xfId="19959"/>
    <cellStyle name="Обычный 3 13 13 3 3 2" xfId="19960"/>
    <cellStyle name="Обычный 3 13 13 3 3 2 2" xfId="19961"/>
    <cellStyle name="Обычный 3 13 13 3 3 3" xfId="19962"/>
    <cellStyle name="Обычный 3 13 13 3 4" xfId="19963"/>
    <cellStyle name="Обычный 3 13 13 3 4 2" xfId="19964"/>
    <cellStyle name="Обычный 3 13 13 3 5" xfId="19965"/>
    <cellStyle name="Обычный 3 13 13 4" xfId="19966"/>
    <cellStyle name="Обычный 3 13 13 4 2" xfId="19967"/>
    <cellStyle name="Обычный 3 13 13 4 2 2" xfId="19968"/>
    <cellStyle name="Обычный 3 13 13 4 2 2 2" xfId="19969"/>
    <cellStyle name="Обычный 3 13 13 4 2 2 2 2" xfId="19970"/>
    <cellStyle name="Обычный 3 13 13 4 2 2 3" xfId="19971"/>
    <cellStyle name="Обычный 3 13 13 4 2 3" xfId="19972"/>
    <cellStyle name="Обычный 3 13 13 4 2 3 2" xfId="19973"/>
    <cellStyle name="Обычный 3 13 13 4 2 4" xfId="19974"/>
    <cellStyle name="Обычный 3 13 13 4 3" xfId="19975"/>
    <cellStyle name="Обычный 3 13 13 4 3 2" xfId="19976"/>
    <cellStyle name="Обычный 3 13 13 4 3 2 2" xfId="19977"/>
    <cellStyle name="Обычный 3 13 13 4 3 3" xfId="19978"/>
    <cellStyle name="Обычный 3 13 13 4 4" xfId="19979"/>
    <cellStyle name="Обычный 3 13 13 4 4 2" xfId="19980"/>
    <cellStyle name="Обычный 3 13 13 4 5" xfId="19981"/>
    <cellStyle name="Обычный 3 13 13 5" xfId="19982"/>
    <cellStyle name="Обычный 3 13 13 5 2" xfId="19983"/>
    <cellStyle name="Обычный 3 13 13 5 2 2" xfId="19984"/>
    <cellStyle name="Обычный 3 13 13 5 2 2 2" xfId="19985"/>
    <cellStyle name="Обычный 3 13 13 5 2 3" xfId="19986"/>
    <cellStyle name="Обычный 3 13 13 5 3" xfId="19987"/>
    <cellStyle name="Обычный 3 13 13 5 3 2" xfId="19988"/>
    <cellStyle name="Обычный 3 13 13 5 4" xfId="19989"/>
    <cellStyle name="Обычный 3 13 13 6" xfId="19990"/>
    <cellStyle name="Обычный 3 13 13 6 2" xfId="19991"/>
    <cellStyle name="Обычный 3 13 13 6 2 2" xfId="19992"/>
    <cellStyle name="Обычный 3 13 13 6 3" xfId="19993"/>
    <cellStyle name="Обычный 3 13 13 7" xfId="19994"/>
    <cellStyle name="Обычный 3 13 13 7 2" xfId="19995"/>
    <cellStyle name="Обычный 3 13 13 8" xfId="19996"/>
    <cellStyle name="Обычный 3 13 14" xfId="19997"/>
    <cellStyle name="Обычный 3 13 14 2" xfId="19998"/>
    <cellStyle name="Обычный 3 13 14 2 2" xfId="19999"/>
    <cellStyle name="Обычный 3 13 14 2 2 2" xfId="20000"/>
    <cellStyle name="Обычный 3 13 14 2 2 2 2" xfId="20001"/>
    <cellStyle name="Обычный 3 13 14 2 2 2 2 2" xfId="20002"/>
    <cellStyle name="Обычный 3 13 14 2 2 2 2 2 2" xfId="20003"/>
    <cellStyle name="Обычный 3 13 14 2 2 2 2 3" xfId="20004"/>
    <cellStyle name="Обычный 3 13 14 2 2 2 3" xfId="20005"/>
    <cellStyle name="Обычный 3 13 14 2 2 2 3 2" xfId="20006"/>
    <cellStyle name="Обычный 3 13 14 2 2 2 4" xfId="20007"/>
    <cellStyle name="Обычный 3 13 14 2 2 3" xfId="20008"/>
    <cellStyle name="Обычный 3 13 14 2 2 3 2" xfId="20009"/>
    <cellStyle name="Обычный 3 13 14 2 2 3 2 2" xfId="20010"/>
    <cellStyle name="Обычный 3 13 14 2 2 3 3" xfId="20011"/>
    <cellStyle name="Обычный 3 13 14 2 2 4" xfId="20012"/>
    <cellStyle name="Обычный 3 13 14 2 2 4 2" xfId="20013"/>
    <cellStyle name="Обычный 3 13 14 2 2 5" xfId="20014"/>
    <cellStyle name="Обычный 3 13 14 2 3" xfId="20015"/>
    <cellStyle name="Обычный 3 13 14 2 3 2" xfId="20016"/>
    <cellStyle name="Обычный 3 13 14 2 3 2 2" xfId="20017"/>
    <cellStyle name="Обычный 3 13 14 2 3 2 2 2" xfId="20018"/>
    <cellStyle name="Обычный 3 13 14 2 3 2 2 2 2" xfId="20019"/>
    <cellStyle name="Обычный 3 13 14 2 3 2 2 3" xfId="20020"/>
    <cellStyle name="Обычный 3 13 14 2 3 2 3" xfId="20021"/>
    <cellStyle name="Обычный 3 13 14 2 3 2 3 2" xfId="20022"/>
    <cellStyle name="Обычный 3 13 14 2 3 2 4" xfId="20023"/>
    <cellStyle name="Обычный 3 13 14 2 3 3" xfId="20024"/>
    <cellStyle name="Обычный 3 13 14 2 3 3 2" xfId="20025"/>
    <cellStyle name="Обычный 3 13 14 2 3 3 2 2" xfId="20026"/>
    <cellStyle name="Обычный 3 13 14 2 3 3 3" xfId="20027"/>
    <cellStyle name="Обычный 3 13 14 2 3 4" xfId="20028"/>
    <cellStyle name="Обычный 3 13 14 2 3 4 2" xfId="20029"/>
    <cellStyle name="Обычный 3 13 14 2 3 5" xfId="20030"/>
    <cellStyle name="Обычный 3 13 14 2 4" xfId="20031"/>
    <cellStyle name="Обычный 3 13 14 2 4 2" xfId="20032"/>
    <cellStyle name="Обычный 3 13 14 2 4 2 2" xfId="20033"/>
    <cellStyle name="Обычный 3 13 14 2 4 2 2 2" xfId="20034"/>
    <cellStyle name="Обычный 3 13 14 2 4 2 3" xfId="20035"/>
    <cellStyle name="Обычный 3 13 14 2 4 3" xfId="20036"/>
    <cellStyle name="Обычный 3 13 14 2 4 3 2" xfId="20037"/>
    <cellStyle name="Обычный 3 13 14 2 4 4" xfId="20038"/>
    <cellStyle name="Обычный 3 13 14 2 5" xfId="20039"/>
    <cellStyle name="Обычный 3 13 14 2 5 2" xfId="20040"/>
    <cellStyle name="Обычный 3 13 14 2 5 2 2" xfId="20041"/>
    <cellStyle name="Обычный 3 13 14 2 5 3" xfId="20042"/>
    <cellStyle name="Обычный 3 13 14 2 6" xfId="20043"/>
    <cellStyle name="Обычный 3 13 14 2 6 2" xfId="20044"/>
    <cellStyle name="Обычный 3 13 14 2 7" xfId="20045"/>
    <cellStyle name="Обычный 3 13 14 3" xfId="20046"/>
    <cellStyle name="Обычный 3 13 14 3 2" xfId="20047"/>
    <cellStyle name="Обычный 3 13 14 3 2 2" xfId="20048"/>
    <cellStyle name="Обычный 3 13 14 3 2 2 2" xfId="20049"/>
    <cellStyle name="Обычный 3 13 14 3 2 2 2 2" xfId="20050"/>
    <cellStyle name="Обычный 3 13 14 3 2 2 3" xfId="20051"/>
    <cellStyle name="Обычный 3 13 14 3 2 3" xfId="20052"/>
    <cellStyle name="Обычный 3 13 14 3 2 3 2" xfId="20053"/>
    <cellStyle name="Обычный 3 13 14 3 2 4" xfId="20054"/>
    <cellStyle name="Обычный 3 13 14 3 3" xfId="20055"/>
    <cellStyle name="Обычный 3 13 14 3 3 2" xfId="20056"/>
    <cellStyle name="Обычный 3 13 14 3 3 2 2" xfId="20057"/>
    <cellStyle name="Обычный 3 13 14 3 3 3" xfId="20058"/>
    <cellStyle name="Обычный 3 13 14 3 4" xfId="20059"/>
    <cellStyle name="Обычный 3 13 14 3 4 2" xfId="20060"/>
    <cellStyle name="Обычный 3 13 14 3 5" xfId="20061"/>
    <cellStyle name="Обычный 3 13 14 4" xfId="20062"/>
    <cellStyle name="Обычный 3 13 14 4 2" xfId="20063"/>
    <cellStyle name="Обычный 3 13 14 4 2 2" xfId="20064"/>
    <cellStyle name="Обычный 3 13 14 4 2 2 2" xfId="20065"/>
    <cellStyle name="Обычный 3 13 14 4 2 2 2 2" xfId="20066"/>
    <cellStyle name="Обычный 3 13 14 4 2 2 3" xfId="20067"/>
    <cellStyle name="Обычный 3 13 14 4 2 3" xfId="20068"/>
    <cellStyle name="Обычный 3 13 14 4 2 3 2" xfId="20069"/>
    <cellStyle name="Обычный 3 13 14 4 2 4" xfId="20070"/>
    <cellStyle name="Обычный 3 13 14 4 3" xfId="20071"/>
    <cellStyle name="Обычный 3 13 14 4 3 2" xfId="20072"/>
    <cellStyle name="Обычный 3 13 14 4 3 2 2" xfId="20073"/>
    <cellStyle name="Обычный 3 13 14 4 3 3" xfId="20074"/>
    <cellStyle name="Обычный 3 13 14 4 4" xfId="20075"/>
    <cellStyle name="Обычный 3 13 14 4 4 2" xfId="20076"/>
    <cellStyle name="Обычный 3 13 14 4 5" xfId="20077"/>
    <cellStyle name="Обычный 3 13 14 5" xfId="20078"/>
    <cellStyle name="Обычный 3 13 14 5 2" xfId="20079"/>
    <cellStyle name="Обычный 3 13 14 5 2 2" xfId="20080"/>
    <cellStyle name="Обычный 3 13 14 5 2 2 2" xfId="20081"/>
    <cellStyle name="Обычный 3 13 14 5 2 3" xfId="20082"/>
    <cellStyle name="Обычный 3 13 14 5 3" xfId="20083"/>
    <cellStyle name="Обычный 3 13 14 5 3 2" xfId="20084"/>
    <cellStyle name="Обычный 3 13 14 5 4" xfId="20085"/>
    <cellStyle name="Обычный 3 13 14 6" xfId="20086"/>
    <cellStyle name="Обычный 3 13 14 6 2" xfId="20087"/>
    <cellStyle name="Обычный 3 13 14 6 2 2" xfId="20088"/>
    <cellStyle name="Обычный 3 13 14 6 3" xfId="20089"/>
    <cellStyle name="Обычный 3 13 14 7" xfId="20090"/>
    <cellStyle name="Обычный 3 13 14 7 2" xfId="20091"/>
    <cellStyle name="Обычный 3 13 14 8" xfId="20092"/>
    <cellStyle name="Обычный 3 13 15" xfId="20093"/>
    <cellStyle name="Обычный 3 13 15 2" xfId="20094"/>
    <cellStyle name="Обычный 3 13 15 2 2" xfId="20095"/>
    <cellStyle name="Обычный 3 13 15 2 2 2" xfId="20096"/>
    <cellStyle name="Обычный 3 13 15 2 2 2 2" xfId="20097"/>
    <cellStyle name="Обычный 3 13 15 2 2 2 2 2" xfId="20098"/>
    <cellStyle name="Обычный 3 13 15 2 2 2 2 2 2" xfId="20099"/>
    <cellStyle name="Обычный 3 13 15 2 2 2 2 3" xfId="20100"/>
    <cellStyle name="Обычный 3 13 15 2 2 2 3" xfId="20101"/>
    <cellStyle name="Обычный 3 13 15 2 2 2 3 2" xfId="20102"/>
    <cellStyle name="Обычный 3 13 15 2 2 2 4" xfId="20103"/>
    <cellStyle name="Обычный 3 13 15 2 2 3" xfId="20104"/>
    <cellStyle name="Обычный 3 13 15 2 2 3 2" xfId="20105"/>
    <cellStyle name="Обычный 3 13 15 2 2 3 2 2" xfId="20106"/>
    <cellStyle name="Обычный 3 13 15 2 2 3 3" xfId="20107"/>
    <cellStyle name="Обычный 3 13 15 2 2 4" xfId="20108"/>
    <cellStyle name="Обычный 3 13 15 2 2 4 2" xfId="20109"/>
    <cellStyle name="Обычный 3 13 15 2 2 5" xfId="20110"/>
    <cellStyle name="Обычный 3 13 15 2 3" xfId="20111"/>
    <cellStyle name="Обычный 3 13 15 2 3 2" xfId="20112"/>
    <cellStyle name="Обычный 3 13 15 2 3 2 2" xfId="20113"/>
    <cellStyle name="Обычный 3 13 15 2 3 2 2 2" xfId="20114"/>
    <cellStyle name="Обычный 3 13 15 2 3 2 2 2 2" xfId="20115"/>
    <cellStyle name="Обычный 3 13 15 2 3 2 2 3" xfId="20116"/>
    <cellStyle name="Обычный 3 13 15 2 3 2 3" xfId="20117"/>
    <cellStyle name="Обычный 3 13 15 2 3 2 3 2" xfId="20118"/>
    <cellStyle name="Обычный 3 13 15 2 3 2 4" xfId="20119"/>
    <cellStyle name="Обычный 3 13 15 2 3 3" xfId="20120"/>
    <cellStyle name="Обычный 3 13 15 2 3 3 2" xfId="20121"/>
    <cellStyle name="Обычный 3 13 15 2 3 3 2 2" xfId="20122"/>
    <cellStyle name="Обычный 3 13 15 2 3 3 3" xfId="20123"/>
    <cellStyle name="Обычный 3 13 15 2 3 4" xfId="20124"/>
    <cellStyle name="Обычный 3 13 15 2 3 4 2" xfId="20125"/>
    <cellStyle name="Обычный 3 13 15 2 3 5" xfId="20126"/>
    <cellStyle name="Обычный 3 13 15 2 4" xfId="20127"/>
    <cellStyle name="Обычный 3 13 15 2 4 2" xfId="20128"/>
    <cellStyle name="Обычный 3 13 15 2 4 2 2" xfId="20129"/>
    <cellStyle name="Обычный 3 13 15 2 4 2 2 2" xfId="20130"/>
    <cellStyle name="Обычный 3 13 15 2 4 2 3" xfId="20131"/>
    <cellStyle name="Обычный 3 13 15 2 4 3" xfId="20132"/>
    <cellStyle name="Обычный 3 13 15 2 4 3 2" xfId="20133"/>
    <cellStyle name="Обычный 3 13 15 2 4 4" xfId="20134"/>
    <cellStyle name="Обычный 3 13 15 2 5" xfId="20135"/>
    <cellStyle name="Обычный 3 13 15 2 5 2" xfId="20136"/>
    <cellStyle name="Обычный 3 13 15 2 5 2 2" xfId="20137"/>
    <cellStyle name="Обычный 3 13 15 2 5 3" xfId="20138"/>
    <cellStyle name="Обычный 3 13 15 2 6" xfId="20139"/>
    <cellStyle name="Обычный 3 13 15 2 6 2" xfId="20140"/>
    <cellStyle name="Обычный 3 13 15 2 7" xfId="20141"/>
    <cellStyle name="Обычный 3 13 15 3" xfId="20142"/>
    <cellStyle name="Обычный 3 13 15 3 2" xfId="20143"/>
    <cellStyle name="Обычный 3 13 15 3 2 2" xfId="20144"/>
    <cellStyle name="Обычный 3 13 15 3 2 2 2" xfId="20145"/>
    <cellStyle name="Обычный 3 13 15 3 2 2 2 2" xfId="20146"/>
    <cellStyle name="Обычный 3 13 15 3 2 2 3" xfId="20147"/>
    <cellStyle name="Обычный 3 13 15 3 2 3" xfId="20148"/>
    <cellStyle name="Обычный 3 13 15 3 2 3 2" xfId="20149"/>
    <cellStyle name="Обычный 3 13 15 3 2 4" xfId="20150"/>
    <cellStyle name="Обычный 3 13 15 3 3" xfId="20151"/>
    <cellStyle name="Обычный 3 13 15 3 3 2" xfId="20152"/>
    <cellStyle name="Обычный 3 13 15 3 3 2 2" xfId="20153"/>
    <cellStyle name="Обычный 3 13 15 3 3 3" xfId="20154"/>
    <cellStyle name="Обычный 3 13 15 3 4" xfId="20155"/>
    <cellStyle name="Обычный 3 13 15 3 4 2" xfId="20156"/>
    <cellStyle name="Обычный 3 13 15 3 5" xfId="20157"/>
    <cellStyle name="Обычный 3 13 15 4" xfId="20158"/>
    <cellStyle name="Обычный 3 13 15 4 2" xfId="20159"/>
    <cellStyle name="Обычный 3 13 15 4 2 2" xfId="20160"/>
    <cellStyle name="Обычный 3 13 15 4 2 2 2" xfId="20161"/>
    <cellStyle name="Обычный 3 13 15 4 2 2 2 2" xfId="20162"/>
    <cellStyle name="Обычный 3 13 15 4 2 2 3" xfId="20163"/>
    <cellStyle name="Обычный 3 13 15 4 2 3" xfId="20164"/>
    <cellStyle name="Обычный 3 13 15 4 2 3 2" xfId="20165"/>
    <cellStyle name="Обычный 3 13 15 4 2 4" xfId="20166"/>
    <cellStyle name="Обычный 3 13 15 4 3" xfId="20167"/>
    <cellStyle name="Обычный 3 13 15 4 3 2" xfId="20168"/>
    <cellStyle name="Обычный 3 13 15 4 3 2 2" xfId="20169"/>
    <cellStyle name="Обычный 3 13 15 4 3 3" xfId="20170"/>
    <cellStyle name="Обычный 3 13 15 4 4" xfId="20171"/>
    <cellStyle name="Обычный 3 13 15 4 4 2" xfId="20172"/>
    <cellStyle name="Обычный 3 13 15 4 5" xfId="20173"/>
    <cellStyle name="Обычный 3 13 15 5" xfId="20174"/>
    <cellStyle name="Обычный 3 13 15 5 2" xfId="20175"/>
    <cellStyle name="Обычный 3 13 15 5 2 2" xfId="20176"/>
    <cellStyle name="Обычный 3 13 15 5 2 2 2" xfId="20177"/>
    <cellStyle name="Обычный 3 13 15 5 2 3" xfId="20178"/>
    <cellStyle name="Обычный 3 13 15 5 3" xfId="20179"/>
    <cellStyle name="Обычный 3 13 15 5 3 2" xfId="20180"/>
    <cellStyle name="Обычный 3 13 15 5 4" xfId="20181"/>
    <cellStyle name="Обычный 3 13 15 6" xfId="20182"/>
    <cellStyle name="Обычный 3 13 15 6 2" xfId="20183"/>
    <cellStyle name="Обычный 3 13 15 6 2 2" xfId="20184"/>
    <cellStyle name="Обычный 3 13 15 6 3" xfId="20185"/>
    <cellStyle name="Обычный 3 13 15 7" xfId="20186"/>
    <cellStyle name="Обычный 3 13 15 7 2" xfId="20187"/>
    <cellStyle name="Обычный 3 13 15 8" xfId="20188"/>
    <cellStyle name="Обычный 3 13 16" xfId="20189"/>
    <cellStyle name="Обычный 3 13 16 2" xfId="20190"/>
    <cellStyle name="Обычный 3 13 16 2 2" xfId="20191"/>
    <cellStyle name="Обычный 3 13 16 2 2 2" xfId="20192"/>
    <cellStyle name="Обычный 3 13 16 2 2 2 2" xfId="20193"/>
    <cellStyle name="Обычный 3 13 16 2 2 2 2 2" xfId="20194"/>
    <cellStyle name="Обычный 3 13 16 2 2 2 2 2 2" xfId="20195"/>
    <cellStyle name="Обычный 3 13 16 2 2 2 2 3" xfId="20196"/>
    <cellStyle name="Обычный 3 13 16 2 2 2 3" xfId="20197"/>
    <cellStyle name="Обычный 3 13 16 2 2 2 3 2" xfId="20198"/>
    <cellStyle name="Обычный 3 13 16 2 2 2 4" xfId="20199"/>
    <cellStyle name="Обычный 3 13 16 2 2 3" xfId="20200"/>
    <cellStyle name="Обычный 3 13 16 2 2 3 2" xfId="20201"/>
    <cellStyle name="Обычный 3 13 16 2 2 3 2 2" xfId="20202"/>
    <cellStyle name="Обычный 3 13 16 2 2 3 3" xfId="20203"/>
    <cellStyle name="Обычный 3 13 16 2 2 4" xfId="20204"/>
    <cellStyle name="Обычный 3 13 16 2 2 4 2" xfId="20205"/>
    <cellStyle name="Обычный 3 13 16 2 2 5" xfId="20206"/>
    <cellStyle name="Обычный 3 13 16 2 3" xfId="20207"/>
    <cellStyle name="Обычный 3 13 16 2 3 2" xfId="20208"/>
    <cellStyle name="Обычный 3 13 16 2 3 2 2" xfId="20209"/>
    <cellStyle name="Обычный 3 13 16 2 3 2 2 2" xfId="20210"/>
    <cellStyle name="Обычный 3 13 16 2 3 2 2 2 2" xfId="20211"/>
    <cellStyle name="Обычный 3 13 16 2 3 2 2 3" xfId="20212"/>
    <cellStyle name="Обычный 3 13 16 2 3 2 3" xfId="20213"/>
    <cellStyle name="Обычный 3 13 16 2 3 2 3 2" xfId="20214"/>
    <cellStyle name="Обычный 3 13 16 2 3 2 4" xfId="20215"/>
    <cellStyle name="Обычный 3 13 16 2 3 3" xfId="20216"/>
    <cellStyle name="Обычный 3 13 16 2 3 3 2" xfId="20217"/>
    <cellStyle name="Обычный 3 13 16 2 3 3 2 2" xfId="20218"/>
    <cellStyle name="Обычный 3 13 16 2 3 3 3" xfId="20219"/>
    <cellStyle name="Обычный 3 13 16 2 3 4" xfId="20220"/>
    <cellStyle name="Обычный 3 13 16 2 3 4 2" xfId="20221"/>
    <cellStyle name="Обычный 3 13 16 2 3 5" xfId="20222"/>
    <cellStyle name="Обычный 3 13 16 2 4" xfId="20223"/>
    <cellStyle name="Обычный 3 13 16 2 4 2" xfId="20224"/>
    <cellStyle name="Обычный 3 13 16 2 4 2 2" xfId="20225"/>
    <cellStyle name="Обычный 3 13 16 2 4 2 2 2" xfId="20226"/>
    <cellStyle name="Обычный 3 13 16 2 4 2 3" xfId="20227"/>
    <cellStyle name="Обычный 3 13 16 2 4 3" xfId="20228"/>
    <cellStyle name="Обычный 3 13 16 2 4 3 2" xfId="20229"/>
    <cellStyle name="Обычный 3 13 16 2 4 4" xfId="20230"/>
    <cellStyle name="Обычный 3 13 16 2 5" xfId="20231"/>
    <cellStyle name="Обычный 3 13 16 2 5 2" xfId="20232"/>
    <cellStyle name="Обычный 3 13 16 2 5 2 2" xfId="20233"/>
    <cellStyle name="Обычный 3 13 16 2 5 3" xfId="20234"/>
    <cellStyle name="Обычный 3 13 16 2 6" xfId="20235"/>
    <cellStyle name="Обычный 3 13 16 2 6 2" xfId="20236"/>
    <cellStyle name="Обычный 3 13 16 2 7" xfId="20237"/>
    <cellStyle name="Обычный 3 13 16 3" xfId="20238"/>
    <cellStyle name="Обычный 3 13 16 3 2" xfId="20239"/>
    <cellStyle name="Обычный 3 13 16 3 2 2" xfId="20240"/>
    <cellStyle name="Обычный 3 13 16 3 2 2 2" xfId="20241"/>
    <cellStyle name="Обычный 3 13 16 3 2 2 2 2" xfId="20242"/>
    <cellStyle name="Обычный 3 13 16 3 2 2 3" xfId="20243"/>
    <cellStyle name="Обычный 3 13 16 3 2 3" xfId="20244"/>
    <cellStyle name="Обычный 3 13 16 3 2 3 2" xfId="20245"/>
    <cellStyle name="Обычный 3 13 16 3 2 4" xfId="20246"/>
    <cellStyle name="Обычный 3 13 16 3 3" xfId="20247"/>
    <cellStyle name="Обычный 3 13 16 3 3 2" xfId="20248"/>
    <cellStyle name="Обычный 3 13 16 3 3 2 2" xfId="20249"/>
    <cellStyle name="Обычный 3 13 16 3 3 3" xfId="20250"/>
    <cellStyle name="Обычный 3 13 16 3 4" xfId="20251"/>
    <cellStyle name="Обычный 3 13 16 3 4 2" xfId="20252"/>
    <cellStyle name="Обычный 3 13 16 3 5" xfId="20253"/>
    <cellStyle name="Обычный 3 13 16 4" xfId="20254"/>
    <cellStyle name="Обычный 3 13 16 4 2" xfId="20255"/>
    <cellStyle name="Обычный 3 13 16 4 2 2" xfId="20256"/>
    <cellStyle name="Обычный 3 13 16 4 2 2 2" xfId="20257"/>
    <cellStyle name="Обычный 3 13 16 4 2 2 2 2" xfId="20258"/>
    <cellStyle name="Обычный 3 13 16 4 2 2 3" xfId="20259"/>
    <cellStyle name="Обычный 3 13 16 4 2 3" xfId="20260"/>
    <cellStyle name="Обычный 3 13 16 4 2 3 2" xfId="20261"/>
    <cellStyle name="Обычный 3 13 16 4 2 4" xfId="20262"/>
    <cellStyle name="Обычный 3 13 16 4 3" xfId="20263"/>
    <cellStyle name="Обычный 3 13 16 4 3 2" xfId="20264"/>
    <cellStyle name="Обычный 3 13 16 4 3 2 2" xfId="20265"/>
    <cellStyle name="Обычный 3 13 16 4 3 3" xfId="20266"/>
    <cellStyle name="Обычный 3 13 16 4 4" xfId="20267"/>
    <cellStyle name="Обычный 3 13 16 4 4 2" xfId="20268"/>
    <cellStyle name="Обычный 3 13 16 4 5" xfId="20269"/>
    <cellStyle name="Обычный 3 13 16 5" xfId="20270"/>
    <cellStyle name="Обычный 3 13 16 5 2" xfId="20271"/>
    <cellStyle name="Обычный 3 13 16 5 2 2" xfId="20272"/>
    <cellStyle name="Обычный 3 13 16 5 2 2 2" xfId="20273"/>
    <cellStyle name="Обычный 3 13 16 5 2 3" xfId="20274"/>
    <cellStyle name="Обычный 3 13 16 5 3" xfId="20275"/>
    <cellStyle name="Обычный 3 13 16 5 3 2" xfId="20276"/>
    <cellStyle name="Обычный 3 13 16 5 4" xfId="20277"/>
    <cellStyle name="Обычный 3 13 16 6" xfId="20278"/>
    <cellStyle name="Обычный 3 13 16 6 2" xfId="20279"/>
    <cellStyle name="Обычный 3 13 16 6 2 2" xfId="20280"/>
    <cellStyle name="Обычный 3 13 16 6 3" xfId="20281"/>
    <cellStyle name="Обычный 3 13 16 7" xfId="20282"/>
    <cellStyle name="Обычный 3 13 16 7 2" xfId="20283"/>
    <cellStyle name="Обычный 3 13 16 8" xfId="20284"/>
    <cellStyle name="Обычный 3 13 17" xfId="20285"/>
    <cellStyle name="Обычный 3 13 17 2" xfId="20286"/>
    <cellStyle name="Обычный 3 13 17 2 2" xfId="20287"/>
    <cellStyle name="Обычный 3 13 17 2 2 2" xfId="20288"/>
    <cellStyle name="Обычный 3 13 17 2 2 2 2" xfId="20289"/>
    <cellStyle name="Обычный 3 13 17 2 2 2 2 2" xfId="20290"/>
    <cellStyle name="Обычный 3 13 17 2 2 2 2 2 2" xfId="20291"/>
    <cellStyle name="Обычный 3 13 17 2 2 2 2 3" xfId="20292"/>
    <cellStyle name="Обычный 3 13 17 2 2 2 3" xfId="20293"/>
    <cellStyle name="Обычный 3 13 17 2 2 2 3 2" xfId="20294"/>
    <cellStyle name="Обычный 3 13 17 2 2 2 4" xfId="20295"/>
    <cellStyle name="Обычный 3 13 17 2 2 3" xfId="20296"/>
    <cellStyle name="Обычный 3 13 17 2 2 3 2" xfId="20297"/>
    <cellStyle name="Обычный 3 13 17 2 2 3 2 2" xfId="20298"/>
    <cellStyle name="Обычный 3 13 17 2 2 3 3" xfId="20299"/>
    <cellStyle name="Обычный 3 13 17 2 2 4" xfId="20300"/>
    <cellStyle name="Обычный 3 13 17 2 2 4 2" xfId="20301"/>
    <cellStyle name="Обычный 3 13 17 2 2 5" xfId="20302"/>
    <cellStyle name="Обычный 3 13 17 2 3" xfId="20303"/>
    <cellStyle name="Обычный 3 13 17 2 3 2" xfId="20304"/>
    <cellStyle name="Обычный 3 13 17 2 3 2 2" xfId="20305"/>
    <cellStyle name="Обычный 3 13 17 2 3 2 2 2" xfId="20306"/>
    <cellStyle name="Обычный 3 13 17 2 3 2 2 2 2" xfId="20307"/>
    <cellStyle name="Обычный 3 13 17 2 3 2 2 3" xfId="20308"/>
    <cellStyle name="Обычный 3 13 17 2 3 2 3" xfId="20309"/>
    <cellStyle name="Обычный 3 13 17 2 3 2 3 2" xfId="20310"/>
    <cellStyle name="Обычный 3 13 17 2 3 2 4" xfId="20311"/>
    <cellStyle name="Обычный 3 13 17 2 3 3" xfId="20312"/>
    <cellStyle name="Обычный 3 13 17 2 3 3 2" xfId="20313"/>
    <cellStyle name="Обычный 3 13 17 2 3 3 2 2" xfId="20314"/>
    <cellStyle name="Обычный 3 13 17 2 3 3 3" xfId="20315"/>
    <cellStyle name="Обычный 3 13 17 2 3 4" xfId="20316"/>
    <cellStyle name="Обычный 3 13 17 2 3 4 2" xfId="20317"/>
    <cellStyle name="Обычный 3 13 17 2 3 5" xfId="20318"/>
    <cellStyle name="Обычный 3 13 17 2 4" xfId="20319"/>
    <cellStyle name="Обычный 3 13 17 2 4 2" xfId="20320"/>
    <cellStyle name="Обычный 3 13 17 2 4 2 2" xfId="20321"/>
    <cellStyle name="Обычный 3 13 17 2 4 2 2 2" xfId="20322"/>
    <cellStyle name="Обычный 3 13 17 2 4 2 3" xfId="20323"/>
    <cellStyle name="Обычный 3 13 17 2 4 3" xfId="20324"/>
    <cellStyle name="Обычный 3 13 17 2 4 3 2" xfId="20325"/>
    <cellStyle name="Обычный 3 13 17 2 4 4" xfId="20326"/>
    <cellStyle name="Обычный 3 13 17 2 5" xfId="20327"/>
    <cellStyle name="Обычный 3 13 17 2 5 2" xfId="20328"/>
    <cellStyle name="Обычный 3 13 17 2 5 2 2" xfId="20329"/>
    <cellStyle name="Обычный 3 13 17 2 5 3" xfId="20330"/>
    <cellStyle name="Обычный 3 13 17 2 6" xfId="20331"/>
    <cellStyle name="Обычный 3 13 17 2 6 2" xfId="20332"/>
    <cellStyle name="Обычный 3 13 17 2 7" xfId="20333"/>
    <cellStyle name="Обычный 3 13 17 3" xfId="20334"/>
    <cellStyle name="Обычный 3 13 17 3 2" xfId="20335"/>
    <cellStyle name="Обычный 3 13 17 3 2 2" xfId="20336"/>
    <cellStyle name="Обычный 3 13 17 3 2 2 2" xfId="20337"/>
    <cellStyle name="Обычный 3 13 17 3 2 2 2 2" xfId="20338"/>
    <cellStyle name="Обычный 3 13 17 3 2 2 3" xfId="20339"/>
    <cellStyle name="Обычный 3 13 17 3 2 3" xfId="20340"/>
    <cellStyle name="Обычный 3 13 17 3 2 3 2" xfId="20341"/>
    <cellStyle name="Обычный 3 13 17 3 2 4" xfId="20342"/>
    <cellStyle name="Обычный 3 13 17 3 3" xfId="20343"/>
    <cellStyle name="Обычный 3 13 17 3 3 2" xfId="20344"/>
    <cellStyle name="Обычный 3 13 17 3 3 2 2" xfId="20345"/>
    <cellStyle name="Обычный 3 13 17 3 3 3" xfId="20346"/>
    <cellStyle name="Обычный 3 13 17 3 4" xfId="20347"/>
    <cellStyle name="Обычный 3 13 17 3 4 2" xfId="20348"/>
    <cellStyle name="Обычный 3 13 17 3 5" xfId="20349"/>
    <cellStyle name="Обычный 3 13 17 4" xfId="20350"/>
    <cellStyle name="Обычный 3 13 17 4 2" xfId="20351"/>
    <cellStyle name="Обычный 3 13 17 4 2 2" xfId="20352"/>
    <cellStyle name="Обычный 3 13 17 4 2 2 2" xfId="20353"/>
    <cellStyle name="Обычный 3 13 17 4 2 2 2 2" xfId="20354"/>
    <cellStyle name="Обычный 3 13 17 4 2 2 3" xfId="20355"/>
    <cellStyle name="Обычный 3 13 17 4 2 3" xfId="20356"/>
    <cellStyle name="Обычный 3 13 17 4 2 3 2" xfId="20357"/>
    <cellStyle name="Обычный 3 13 17 4 2 4" xfId="20358"/>
    <cellStyle name="Обычный 3 13 17 4 3" xfId="20359"/>
    <cellStyle name="Обычный 3 13 17 4 3 2" xfId="20360"/>
    <cellStyle name="Обычный 3 13 17 4 3 2 2" xfId="20361"/>
    <cellStyle name="Обычный 3 13 17 4 3 3" xfId="20362"/>
    <cellStyle name="Обычный 3 13 17 4 4" xfId="20363"/>
    <cellStyle name="Обычный 3 13 17 4 4 2" xfId="20364"/>
    <cellStyle name="Обычный 3 13 17 4 5" xfId="20365"/>
    <cellStyle name="Обычный 3 13 17 5" xfId="20366"/>
    <cellStyle name="Обычный 3 13 17 5 2" xfId="20367"/>
    <cellStyle name="Обычный 3 13 17 5 2 2" xfId="20368"/>
    <cellStyle name="Обычный 3 13 17 5 2 2 2" xfId="20369"/>
    <cellStyle name="Обычный 3 13 17 5 2 3" xfId="20370"/>
    <cellStyle name="Обычный 3 13 17 5 3" xfId="20371"/>
    <cellStyle name="Обычный 3 13 17 5 3 2" xfId="20372"/>
    <cellStyle name="Обычный 3 13 17 5 4" xfId="20373"/>
    <cellStyle name="Обычный 3 13 17 6" xfId="20374"/>
    <cellStyle name="Обычный 3 13 17 6 2" xfId="20375"/>
    <cellStyle name="Обычный 3 13 17 6 2 2" xfId="20376"/>
    <cellStyle name="Обычный 3 13 17 6 3" xfId="20377"/>
    <cellStyle name="Обычный 3 13 17 7" xfId="20378"/>
    <cellStyle name="Обычный 3 13 17 7 2" xfId="20379"/>
    <cellStyle name="Обычный 3 13 17 8" xfId="20380"/>
    <cellStyle name="Обычный 3 13 18" xfId="20381"/>
    <cellStyle name="Обычный 3 13 18 2" xfId="20382"/>
    <cellStyle name="Обычный 3 13 18 2 2" xfId="20383"/>
    <cellStyle name="Обычный 3 13 18 2 2 2" xfId="20384"/>
    <cellStyle name="Обычный 3 13 18 2 2 2 2" xfId="20385"/>
    <cellStyle name="Обычный 3 13 18 2 2 2 2 2" xfId="20386"/>
    <cellStyle name="Обычный 3 13 18 2 2 2 2 2 2" xfId="20387"/>
    <cellStyle name="Обычный 3 13 18 2 2 2 2 3" xfId="20388"/>
    <cellStyle name="Обычный 3 13 18 2 2 2 3" xfId="20389"/>
    <cellStyle name="Обычный 3 13 18 2 2 2 3 2" xfId="20390"/>
    <cellStyle name="Обычный 3 13 18 2 2 2 4" xfId="20391"/>
    <cellStyle name="Обычный 3 13 18 2 2 3" xfId="20392"/>
    <cellStyle name="Обычный 3 13 18 2 2 3 2" xfId="20393"/>
    <cellStyle name="Обычный 3 13 18 2 2 3 2 2" xfId="20394"/>
    <cellStyle name="Обычный 3 13 18 2 2 3 3" xfId="20395"/>
    <cellStyle name="Обычный 3 13 18 2 2 4" xfId="20396"/>
    <cellStyle name="Обычный 3 13 18 2 2 4 2" xfId="20397"/>
    <cellStyle name="Обычный 3 13 18 2 2 5" xfId="20398"/>
    <cellStyle name="Обычный 3 13 18 2 3" xfId="20399"/>
    <cellStyle name="Обычный 3 13 18 2 3 2" xfId="20400"/>
    <cellStyle name="Обычный 3 13 18 2 3 2 2" xfId="20401"/>
    <cellStyle name="Обычный 3 13 18 2 3 2 2 2" xfId="20402"/>
    <cellStyle name="Обычный 3 13 18 2 3 2 2 2 2" xfId="20403"/>
    <cellStyle name="Обычный 3 13 18 2 3 2 2 3" xfId="20404"/>
    <cellStyle name="Обычный 3 13 18 2 3 2 3" xfId="20405"/>
    <cellStyle name="Обычный 3 13 18 2 3 2 3 2" xfId="20406"/>
    <cellStyle name="Обычный 3 13 18 2 3 2 4" xfId="20407"/>
    <cellStyle name="Обычный 3 13 18 2 3 3" xfId="20408"/>
    <cellStyle name="Обычный 3 13 18 2 3 3 2" xfId="20409"/>
    <cellStyle name="Обычный 3 13 18 2 3 3 2 2" xfId="20410"/>
    <cellStyle name="Обычный 3 13 18 2 3 3 3" xfId="20411"/>
    <cellStyle name="Обычный 3 13 18 2 3 4" xfId="20412"/>
    <cellStyle name="Обычный 3 13 18 2 3 4 2" xfId="20413"/>
    <cellStyle name="Обычный 3 13 18 2 3 5" xfId="20414"/>
    <cellStyle name="Обычный 3 13 18 2 4" xfId="20415"/>
    <cellStyle name="Обычный 3 13 18 2 4 2" xfId="20416"/>
    <cellStyle name="Обычный 3 13 18 2 4 2 2" xfId="20417"/>
    <cellStyle name="Обычный 3 13 18 2 4 2 2 2" xfId="20418"/>
    <cellStyle name="Обычный 3 13 18 2 4 2 3" xfId="20419"/>
    <cellStyle name="Обычный 3 13 18 2 4 3" xfId="20420"/>
    <cellStyle name="Обычный 3 13 18 2 4 3 2" xfId="20421"/>
    <cellStyle name="Обычный 3 13 18 2 4 4" xfId="20422"/>
    <cellStyle name="Обычный 3 13 18 2 5" xfId="20423"/>
    <cellStyle name="Обычный 3 13 18 2 5 2" xfId="20424"/>
    <cellStyle name="Обычный 3 13 18 2 5 2 2" xfId="20425"/>
    <cellStyle name="Обычный 3 13 18 2 5 3" xfId="20426"/>
    <cellStyle name="Обычный 3 13 18 2 6" xfId="20427"/>
    <cellStyle name="Обычный 3 13 18 2 6 2" xfId="20428"/>
    <cellStyle name="Обычный 3 13 18 2 7" xfId="20429"/>
    <cellStyle name="Обычный 3 13 18 3" xfId="20430"/>
    <cellStyle name="Обычный 3 13 18 3 2" xfId="20431"/>
    <cellStyle name="Обычный 3 13 18 3 2 2" xfId="20432"/>
    <cellStyle name="Обычный 3 13 18 3 2 2 2" xfId="20433"/>
    <cellStyle name="Обычный 3 13 18 3 2 2 2 2" xfId="20434"/>
    <cellStyle name="Обычный 3 13 18 3 2 2 3" xfId="20435"/>
    <cellStyle name="Обычный 3 13 18 3 2 3" xfId="20436"/>
    <cellStyle name="Обычный 3 13 18 3 2 3 2" xfId="20437"/>
    <cellStyle name="Обычный 3 13 18 3 2 4" xfId="20438"/>
    <cellStyle name="Обычный 3 13 18 3 3" xfId="20439"/>
    <cellStyle name="Обычный 3 13 18 3 3 2" xfId="20440"/>
    <cellStyle name="Обычный 3 13 18 3 3 2 2" xfId="20441"/>
    <cellStyle name="Обычный 3 13 18 3 3 3" xfId="20442"/>
    <cellStyle name="Обычный 3 13 18 3 4" xfId="20443"/>
    <cellStyle name="Обычный 3 13 18 3 4 2" xfId="20444"/>
    <cellStyle name="Обычный 3 13 18 3 5" xfId="20445"/>
    <cellStyle name="Обычный 3 13 18 4" xfId="20446"/>
    <cellStyle name="Обычный 3 13 18 4 2" xfId="20447"/>
    <cellStyle name="Обычный 3 13 18 4 2 2" xfId="20448"/>
    <cellStyle name="Обычный 3 13 18 4 2 2 2" xfId="20449"/>
    <cellStyle name="Обычный 3 13 18 4 2 2 2 2" xfId="20450"/>
    <cellStyle name="Обычный 3 13 18 4 2 2 3" xfId="20451"/>
    <cellStyle name="Обычный 3 13 18 4 2 3" xfId="20452"/>
    <cellStyle name="Обычный 3 13 18 4 2 3 2" xfId="20453"/>
    <cellStyle name="Обычный 3 13 18 4 2 4" xfId="20454"/>
    <cellStyle name="Обычный 3 13 18 4 3" xfId="20455"/>
    <cellStyle name="Обычный 3 13 18 4 3 2" xfId="20456"/>
    <cellStyle name="Обычный 3 13 18 4 3 2 2" xfId="20457"/>
    <cellStyle name="Обычный 3 13 18 4 3 3" xfId="20458"/>
    <cellStyle name="Обычный 3 13 18 4 4" xfId="20459"/>
    <cellStyle name="Обычный 3 13 18 4 4 2" xfId="20460"/>
    <cellStyle name="Обычный 3 13 18 4 5" xfId="20461"/>
    <cellStyle name="Обычный 3 13 18 5" xfId="20462"/>
    <cellStyle name="Обычный 3 13 18 5 2" xfId="20463"/>
    <cellStyle name="Обычный 3 13 18 5 2 2" xfId="20464"/>
    <cellStyle name="Обычный 3 13 18 5 2 2 2" xfId="20465"/>
    <cellStyle name="Обычный 3 13 18 5 2 3" xfId="20466"/>
    <cellStyle name="Обычный 3 13 18 5 3" xfId="20467"/>
    <cellStyle name="Обычный 3 13 18 5 3 2" xfId="20468"/>
    <cellStyle name="Обычный 3 13 18 5 4" xfId="20469"/>
    <cellStyle name="Обычный 3 13 18 6" xfId="20470"/>
    <cellStyle name="Обычный 3 13 18 6 2" xfId="20471"/>
    <cellStyle name="Обычный 3 13 18 6 2 2" xfId="20472"/>
    <cellStyle name="Обычный 3 13 18 6 3" xfId="20473"/>
    <cellStyle name="Обычный 3 13 18 7" xfId="20474"/>
    <cellStyle name="Обычный 3 13 18 7 2" xfId="20475"/>
    <cellStyle name="Обычный 3 13 18 8" xfId="20476"/>
    <cellStyle name="Обычный 3 13 19" xfId="20477"/>
    <cellStyle name="Обычный 3 13 19 2" xfId="20478"/>
    <cellStyle name="Обычный 3 13 19 2 2" xfId="20479"/>
    <cellStyle name="Обычный 3 13 19 2 2 2" xfId="20480"/>
    <cellStyle name="Обычный 3 13 19 2 2 2 2" xfId="20481"/>
    <cellStyle name="Обычный 3 13 19 2 2 2 2 2" xfId="20482"/>
    <cellStyle name="Обычный 3 13 19 2 2 2 2 2 2" xfId="20483"/>
    <cellStyle name="Обычный 3 13 19 2 2 2 2 3" xfId="20484"/>
    <cellStyle name="Обычный 3 13 19 2 2 2 3" xfId="20485"/>
    <cellStyle name="Обычный 3 13 19 2 2 2 3 2" xfId="20486"/>
    <cellStyle name="Обычный 3 13 19 2 2 2 4" xfId="20487"/>
    <cellStyle name="Обычный 3 13 19 2 2 3" xfId="20488"/>
    <cellStyle name="Обычный 3 13 19 2 2 3 2" xfId="20489"/>
    <cellStyle name="Обычный 3 13 19 2 2 3 2 2" xfId="20490"/>
    <cellStyle name="Обычный 3 13 19 2 2 3 3" xfId="20491"/>
    <cellStyle name="Обычный 3 13 19 2 2 4" xfId="20492"/>
    <cellStyle name="Обычный 3 13 19 2 2 4 2" xfId="20493"/>
    <cellStyle name="Обычный 3 13 19 2 2 5" xfId="20494"/>
    <cellStyle name="Обычный 3 13 19 2 3" xfId="20495"/>
    <cellStyle name="Обычный 3 13 19 2 3 2" xfId="20496"/>
    <cellStyle name="Обычный 3 13 19 2 3 2 2" xfId="20497"/>
    <cellStyle name="Обычный 3 13 19 2 3 2 2 2" xfId="20498"/>
    <cellStyle name="Обычный 3 13 19 2 3 2 2 2 2" xfId="20499"/>
    <cellStyle name="Обычный 3 13 19 2 3 2 2 3" xfId="20500"/>
    <cellStyle name="Обычный 3 13 19 2 3 2 3" xfId="20501"/>
    <cellStyle name="Обычный 3 13 19 2 3 2 3 2" xfId="20502"/>
    <cellStyle name="Обычный 3 13 19 2 3 2 4" xfId="20503"/>
    <cellStyle name="Обычный 3 13 19 2 3 3" xfId="20504"/>
    <cellStyle name="Обычный 3 13 19 2 3 3 2" xfId="20505"/>
    <cellStyle name="Обычный 3 13 19 2 3 3 2 2" xfId="20506"/>
    <cellStyle name="Обычный 3 13 19 2 3 3 3" xfId="20507"/>
    <cellStyle name="Обычный 3 13 19 2 3 4" xfId="20508"/>
    <cellStyle name="Обычный 3 13 19 2 3 4 2" xfId="20509"/>
    <cellStyle name="Обычный 3 13 19 2 3 5" xfId="20510"/>
    <cellStyle name="Обычный 3 13 19 2 4" xfId="20511"/>
    <cellStyle name="Обычный 3 13 19 2 4 2" xfId="20512"/>
    <cellStyle name="Обычный 3 13 19 2 4 2 2" xfId="20513"/>
    <cellStyle name="Обычный 3 13 19 2 4 2 2 2" xfId="20514"/>
    <cellStyle name="Обычный 3 13 19 2 4 2 3" xfId="20515"/>
    <cellStyle name="Обычный 3 13 19 2 4 3" xfId="20516"/>
    <cellStyle name="Обычный 3 13 19 2 4 3 2" xfId="20517"/>
    <cellStyle name="Обычный 3 13 19 2 4 4" xfId="20518"/>
    <cellStyle name="Обычный 3 13 19 2 5" xfId="20519"/>
    <cellStyle name="Обычный 3 13 19 2 5 2" xfId="20520"/>
    <cellStyle name="Обычный 3 13 19 2 5 2 2" xfId="20521"/>
    <cellStyle name="Обычный 3 13 19 2 5 3" xfId="20522"/>
    <cellStyle name="Обычный 3 13 19 2 6" xfId="20523"/>
    <cellStyle name="Обычный 3 13 19 2 6 2" xfId="20524"/>
    <cellStyle name="Обычный 3 13 19 2 7" xfId="20525"/>
    <cellStyle name="Обычный 3 13 19 3" xfId="20526"/>
    <cellStyle name="Обычный 3 13 19 3 2" xfId="20527"/>
    <cellStyle name="Обычный 3 13 19 3 2 2" xfId="20528"/>
    <cellStyle name="Обычный 3 13 19 3 2 2 2" xfId="20529"/>
    <cellStyle name="Обычный 3 13 19 3 2 2 2 2" xfId="20530"/>
    <cellStyle name="Обычный 3 13 19 3 2 2 3" xfId="20531"/>
    <cellStyle name="Обычный 3 13 19 3 2 3" xfId="20532"/>
    <cellStyle name="Обычный 3 13 19 3 2 3 2" xfId="20533"/>
    <cellStyle name="Обычный 3 13 19 3 2 4" xfId="20534"/>
    <cellStyle name="Обычный 3 13 19 3 3" xfId="20535"/>
    <cellStyle name="Обычный 3 13 19 3 3 2" xfId="20536"/>
    <cellStyle name="Обычный 3 13 19 3 3 2 2" xfId="20537"/>
    <cellStyle name="Обычный 3 13 19 3 3 3" xfId="20538"/>
    <cellStyle name="Обычный 3 13 19 3 4" xfId="20539"/>
    <cellStyle name="Обычный 3 13 19 3 4 2" xfId="20540"/>
    <cellStyle name="Обычный 3 13 19 3 5" xfId="20541"/>
    <cellStyle name="Обычный 3 13 19 4" xfId="20542"/>
    <cellStyle name="Обычный 3 13 19 4 2" xfId="20543"/>
    <cellStyle name="Обычный 3 13 19 4 2 2" xfId="20544"/>
    <cellStyle name="Обычный 3 13 19 4 2 2 2" xfId="20545"/>
    <cellStyle name="Обычный 3 13 19 4 2 2 2 2" xfId="20546"/>
    <cellStyle name="Обычный 3 13 19 4 2 2 3" xfId="20547"/>
    <cellStyle name="Обычный 3 13 19 4 2 3" xfId="20548"/>
    <cellStyle name="Обычный 3 13 19 4 2 3 2" xfId="20549"/>
    <cellStyle name="Обычный 3 13 19 4 2 4" xfId="20550"/>
    <cellStyle name="Обычный 3 13 19 4 3" xfId="20551"/>
    <cellStyle name="Обычный 3 13 19 4 3 2" xfId="20552"/>
    <cellStyle name="Обычный 3 13 19 4 3 2 2" xfId="20553"/>
    <cellStyle name="Обычный 3 13 19 4 3 3" xfId="20554"/>
    <cellStyle name="Обычный 3 13 19 4 4" xfId="20555"/>
    <cellStyle name="Обычный 3 13 19 4 4 2" xfId="20556"/>
    <cellStyle name="Обычный 3 13 19 4 5" xfId="20557"/>
    <cellStyle name="Обычный 3 13 19 5" xfId="20558"/>
    <cellStyle name="Обычный 3 13 19 5 2" xfId="20559"/>
    <cellStyle name="Обычный 3 13 19 5 2 2" xfId="20560"/>
    <cellStyle name="Обычный 3 13 19 5 2 2 2" xfId="20561"/>
    <cellStyle name="Обычный 3 13 19 5 2 3" xfId="20562"/>
    <cellStyle name="Обычный 3 13 19 5 3" xfId="20563"/>
    <cellStyle name="Обычный 3 13 19 5 3 2" xfId="20564"/>
    <cellStyle name="Обычный 3 13 19 5 4" xfId="20565"/>
    <cellStyle name="Обычный 3 13 19 6" xfId="20566"/>
    <cellStyle name="Обычный 3 13 19 6 2" xfId="20567"/>
    <cellStyle name="Обычный 3 13 19 6 2 2" xfId="20568"/>
    <cellStyle name="Обычный 3 13 19 6 3" xfId="20569"/>
    <cellStyle name="Обычный 3 13 19 7" xfId="20570"/>
    <cellStyle name="Обычный 3 13 19 7 2" xfId="20571"/>
    <cellStyle name="Обычный 3 13 19 8" xfId="20572"/>
    <cellStyle name="Обычный 3 13 2" xfId="20573"/>
    <cellStyle name="Обычный 3 13 2 2" xfId="20574"/>
    <cellStyle name="Обычный 3 13 2 2 2" xfId="20575"/>
    <cellStyle name="Обычный 3 13 2 2 2 2" xfId="20576"/>
    <cellStyle name="Обычный 3 13 2 2 2 2 2" xfId="20577"/>
    <cellStyle name="Обычный 3 13 2 2 2 2 2 2" xfId="20578"/>
    <cellStyle name="Обычный 3 13 2 2 2 2 2 2 2" xfId="20579"/>
    <cellStyle name="Обычный 3 13 2 2 2 2 2 3" xfId="20580"/>
    <cellStyle name="Обычный 3 13 2 2 2 2 3" xfId="20581"/>
    <cellStyle name="Обычный 3 13 2 2 2 2 3 2" xfId="20582"/>
    <cellStyle name="Обычный 3 13 2 2 2 2 4" xfId="20583"/>
    <cellStyle name="Обычный 3 13 2 2 2 3" xfId="20584"/>
    <cellStyle name="Обычный 3 13 2 2 2 3 2" xfId="20585"/>
    <cellStyle name="Обычный 3 13 2 2 2 3 2 2" xfId="20586"/>
    <cellStyle name="Обычный 3 13 2 2 2 3 3" xfId="20587"/>
    <cellStyle name="Обычный 3 13 2 2 2 4" xfId="20588"/>
    <cellStyle name="Обычный 3 13 2 2 2 4 2" xfId="20589"/>
    <cellStyle name="Обычный 3 13 2 2 2 5" xfId="20590"/>
    <cellStyle name="Обычный 3 13 2 2 3" xfId="20591"/>
    <cellStyle name="Обычный 3 13 2 2 3 2" xfId="20592"/>
    <cellStyle name="Обычный 3 13 2 2 3 2 2" xfId="20593"/>
    <cellStyle name="Обычный 3 13 2 2 3 2 2 2" xfId="20594"/>
    <cellStyle name="Обычный 3 13 2 2 3 2 2 2 2" xfId="20595"/>
    <cellStyle name="Обычный 3 13 2 2 3 2 2 3" xfId="20596"/>
    <cellStyle name="Обычный 3 13 2 2 3 2 3" xfId="20597"/>
    <cellStyle name="Обычный 3 13 2 2 3 2 3 2" xfId="20598"/>
    <cellStyle name="Обычный 3 13 2 2 3 2 4" xfId="20599"/>
    <cellStyle name="Обычный 3 13 2 2 3 3" xfId="20600"/>
    <cellStyle name="Обычный 3 13 2 2 3 3 2" xfId="20601"/>
    <cellStyle name="Обычный 3 13 2 2 3 3 2 2" xfId="20602"/>
    <cellStyle name="Обычный 3 13 2 2 3 3 3" xfId="20603"/>
    <cellStyle name="Обычный 3 13 2 2 3 4" xfId="20604"/>
    <cellStyle name="Обычный 3 13 2 2 3 4 2" xfId="20605"/>
    <cellStyle name="Обычный 3 13 2 2 3 5" xfId="20606"/>
    <cellStyle name="Обычный 3 13 2 2 4" xfId="20607"/>
    <cellStyle name="Обычный 3 13 2 2 4 2" xfId="20608"/>
    <cellStyle name="Обычный 3 13 2 2 4 2 2" xfId="20609"/>
    <cellStyle name="Обычный 3 13 2 2 4 2 2 2" xfId="20610"/>
    <cellStyle name="Обычный 3 13 2 2 4 2 3" xfId="20611"/>
    <cellStyle name="Обычный 3 13 2 2 4 3" xfId="20612"/>
    <cellStyle name="Обычный 3 13 2 2 4 3 2" xfId="20613"/>
    <cellStyle name="Обычный 3 13 2 2 4 4" xfId="20614"/>
    <cellStyle name="Обычный 3 13 2 2 5" xfId="20615"/>
    <cellStyle name="Обычный 3 13 2 2 5 2" xfId="20616"/>
    <cellStyle name="Обычный 3 13 2 2 5 2 2" xfId="20617"/>
    <cellStyle name="Обычный 3 13 2 2 5 3" xfId="20618"/>
    <cellStyle name="Обычный 3 13 2 2 6" xfId="20619"/>
    <cellStyle name="Обычный 3 13 2 2 6 2" xfId="20620"/>
    <cellStyle name="Обычный 3 13 2 2 7" xfId="20621"/>
    <cellStyle name="Обычный 3 13 2 3" xfId="20622"/>
    <cellStyle name="Обычный 3 13 2 3 2" xfId="20623"/>
    <cellStyle name="Обычный 3 13 2 3 2 2" xfId="20624"/>
    <cellStyle name="Обычный 3 13 2 3 2 2 2" xfId="20625"/>
    <cellStyle name="Обычный 3 13 2 3 2 2 2 2" xfId="20626"/>
    <cellStyle name="Обычный 3 13 2 3 2 2 3" xfId="20627"/>
    <cellStyle name="Обычный 3 13 2 3 2 3" xfId="20628"/>
    <cellStyle name="Обычный 3 13 2 3 2 3 2" xfId="20629"/>
    <cellStyle name="Обычный 3 13 2 3 2 4" xfId="20630"/>
    <cellStyle name="Обычный 3 13 2 3 3" xfId="20631"/>
    <cellStyle name="Обычный 3 13 2 3 3 2" xfId="20632"/>
    <cellStyle name="Обычный 3 13 2 3 3 2 2" xfId="20633"/>
    <cellStyle name="Обычный 3 13 2 3 3 3" xfId="20634"/>
    <cellStyle name="Обычный 3 13 2 3 4" xfId="20635"/>
    <cellStyle name="Обычный 3 13 2 3 4 2" xfId="20636"/>
    <cellStyle name="Обычный 3 13 2 3 5" xfId="20637"/>
    <cellStyle name="Обычный 3 13 2 4" xfId="20638"/>
    <cellStyle name="Обычный 3 13 2 4 2" xfId="20639"/>
    <cellStyle name="Обычный 3 13 2 4 2 2" xfId="20640"/>
    <cellStyle name="Обычный 3 13 2 4 2 2 2" xfId="20641"/>
    <cellStyle name="Обычный 3 13 2 4 2 2 2 2" xfId="20642"/>
    <cellStyle name="Обычный 3 13 2 4 2 2 3" xfId="20643"/>
    <cellStyle name="Обычный 3 13 2 4 2 3" xfId="20644"/>
    <cellStyle name="Обычный 3 13 2 4 2 3 2" xfId="20645"/>
    <cellStyle name="Обычный 3 13 2 4 2 4" xfId="20646"/>
    <cellStyle name="Обычный 3 13 2 4 3" xfId="20647"/>
    <cellStyle name="Обычный 3 13 2 4 3 2" xfId="20648"/>
    <cellStyle name="Обычный 3 13 2 4 3 2 2" xfId="20649"/>
    <cellStyle name="Обычный 3 13 2 4 3 3" xfId="20650"/>
    <cellStyle name="Обычный 3 13 2 4 4" xfId="20651"/>
    <cellStyle name="Обычный 3 13 2 4 4 2" xfId="20652"/>
    <cellStyle name="Обычный 3 13 2 4 5" xfId="20653"/>
    <cellStyle name="Обычный 3 13 2 5" xfId="20654"/>
    <cellStyle name="Обычный 3 13 2 5 2" xfId="20655"/>
    <cellStyle name="Обычный 3 13 2 5 2 2" xfId="20656"/>
    <cellStyle name="Обычный 3 13 2 5 2 2 2" xfId="20657"/>
    <cellStyle name="Обычный 3 13 2 5 2 3" xfId="20658"/>
    <cellStyle name="Обычный 3 13 2 5 3" xfId="20659"/>
    <cellStyle name="Обычный 3 13 2 5 3 2" xfId="20660"/>
    <cellStyle name="Обычный 3 13 2 5 4" xfId="20661"/>
    <cellStyle name="Обычный 3 13 2 6" xfId="20662"/>
    <cellStyle name="Обычный 3 13 2 6 2" xfId="20663"/>
    <cellStyle name="Обычный 3 13 2 6 2 2" xfId="20664"/>
    <cellStyle name="Обычный 3 13 2 6 3" xfId="20665"/>
    <cellStyle name="Обычный 3 13 2 7" xfId="20666"/>
    <cellStyle name="Обычный 3 13 2 7 2" xfId="20667"/>
    <cellStyle name="Обычный 3 13 2 8" xfId="20668"/>
    <cellStyle name="Обычный 3 13 20" xfId="20669"/>
    <cellStyle name="Обычный 3 13 20 2" xfId="20670"/>
    <cellStyle name="Обычный 3 13 20 2 2" xfId="20671"/>
    <cellStyle name="Обычный 3 13 20 2 2 2" xfId="20672"/>
    <cellStyle name="Обычный 3 13 20 2 2 2 2" xfId="20673"/>
    <cellStyle name="Обычный 3 13 20 2 2 2 2 2" xfId="20674"/>
    <cellStyle name="Обычный 3 13 20 2 2 2 2 2 2" xfId="20675"/>
    <cellStyle name="Обычный 3 13 20 2 2 2 2 3" xfId="20676"/>
    <cellStyle name="Обычный 3 13 20 2 2 2 3" xfId="20677"/>
    <cellStyle name="Обычный 3 13 20 2 2 2 3 2" xfId="20678"/>
    <cellStyle name="Обычный 3 13 20 2 2 2 4" xfId="20679"/>
    <cellStyle name="Обычный 3 13 20 2 2 3" xfId="20680"/>
    <cellStyle name="Обычный 3 13 20 2 2 3 2" xfId="20681"/>
    <cellStyle name="Обычный 3 13 20 2 2 3 2 2" xfId="20682"/>
    <cellStyle name="Обычный 3 13 20 2 2 3 3" xfId="20683"/>
    <cellStyle name="Обычный 3 13 20 2 2 4" xfId="20684"/>
    <cellStyle name="Обычный 3 13 20 2 2 4 2" xfId="20685"/>
    <cellStyle name="Обычный 3 13 20 2 2 5" xfId="20686"/>
    <cellStyle name="Обычный 3 13 20 2 3" xfId="20687"/>
    <cellStyle name="Обычный 3 13 20 2 3 2" xfId="20688"/>
    <cellStyle name="Обычный 3 13 20 2 3 2 2" xfId="20689"/>
    <cellStyle name="Обычный 3 13 20 2 3 2 2 2" xfId="20690"/>
    <cellStyle name="Обычный 3 13 20 2 3 2 2 2 2" xfId="20691"/>
    <cellStyle name="Обычный 3 13 20 2 3 2 2 3" xfId="20692"/>
    <cellStyle name="Обычный 3 13 20 2 3 2 3" xfId="20693"/>
    <cellStyle name="Обычный 3 13 20 2 3 2 3 2" xfId="20694"/>
    <cellStyle name="Обычный 3 13 20 2 3 2 4" xfId="20695"/>
    <cellStyle name="Обычный 3 13 20 2 3 3" xfId="20696"/>
    <cellStyle name="Обычный 3 13 20 2 3 3 2" xfId="20697"/>
    <cellStyle name="Обычный 3 13 20 2 3 3 2 2" xfId="20698"/>
    <cellStyle name="Обычный 3 13 20 2 3 3 3" xfId="20699"/>
    <cellStyle name="Обычный 3 13 20 2 3 4" xfId="20700"/>
    <cellStyle name="Обычный 3 13 20 2 3 4 2" xfId="20701"/>
    <cellStyle name="Обычный 3 13 20 2 3 5" xfId="20702"/>
    <cellStyle name="Обычный 3 13 20 2 4" xfId="20703"/>
    <cellStyle name="Обычный 3 13 20 2 4 2" xfId="20704"/>
    <cellStyle name="Обычный 3 13 20 2 4 2 2" xfId="20705"/>
    <cellStyle name="Обычный 3 13 20 2 4 2 2 2" xfId="20706"/>
    <cellStyle name="Обычный 3 13 20 2 4 2 3" xfId="20707"/>
    <cellStyle name="Обычный 3 13 20 2 4 3" xfId="20708"/>
    <cellStyle name="Обычный 3 13 20 2 4 3 2" xfId="20709"/>
    <cellStyle name="Обычный 3 13 20 2 4 4" xfId="20710"/>
    <cellStyle name="Обычный 3 13 20 2 5" xfId="20711"/>
    <cellStyle name="Обычный 3 13 20 2 5 2" xfId="20712"/>
    <cellStyle name="Обычный 3 13 20 2 5 2 2" xfId="20713"/>
    <cellStyle name="Обычный 3 13 20 2 5 3" xfId="20714"/>
    <cellStyle name="Обычный 3 13 20 2 6" xfId="20715"/>
    <cellStyle name="Обычный 3 13 20 2 6 2" xfId="20716"/>
    <cellStyle name="Обычный 3 13 20 2 7" xfId="20717"/>
    <cellStyle name="Обычный 3 13 20 3" xfId="20718"/>
    <cellStyle name="Обычный 3 13 20 3 2" xfId="20719"/>
    <cellStyle name="Обычный 3 13 20 3 2 2" xfId="20720"/>
    <cellStyle name="Обычный 3 13 20 3 2 2 2" xfId="20721"/>
    <cellStyle name="Обычный 3 13 20 3 2 2 2 2" xfId="20722"/>
    <cellStyle name="Обычный 3 13 20 3 2 2 3" xfId="20723"/>
    <cellStyle name="Обычный 3 13 20 3 2 3" xfId="20724"/>
    <cellStyle name="Обычный 3 13 20 3 2 3 2" xfId="20725"/>
    <cellStyle name="Обычный 3 13 20 3 2 4" xfId="20726"/>
    <cellStyle name="Обычный 3 13 20 3 3" xfId="20727"/>
    <cellStyle name="Обычный 3 13 20 3 3 2" xfId="20728"/>
    <cellStyle name="Обычный 3 13 20 3 3 2 2" xfId="20729"/>
    <cellStyle name="Обычный 3 13 20 3 3 3" xfId="20730"/>
    <cellStyle name="Обычный 3 13 20 3 4" xfId="20731"/>
    <cellStyle name="Обычный 3 13 20 3 4 2" xfId="20732"/>
    <cellStyle name="Обычный 3 13 20 3 5" xfId="20733"/>
    <cellStyle name="Обычный 3 13 20 4" xfId="20734"/>
    <cellStyle name="Обычный 3 13 20 4 2" xfId="20735"/>
    <cellStyle name="Обычный 3 13 20 4 2 2" xfId="20736"/>
    <cellStyle name="Обычный 3 13 20 4 2 2 2" xfId="20737"/>
    <cellStyle name="Обычный 3 13 20 4 2 2 2 2" xfId="20738"/>
    <cellStyle name="Обычный 3 13 20 4 2 2 3" xfId="20739"/>
    <cellStyle name="Обычный 3 13 20 4 2 3" xfId="20740"/>
    <cellStyle name="Обычный 3 13 20 4 2 3 2" xfId="20741"/>
    <cellStyle name="Обычный 3 13 20 4 2 4" xfId="20742"/>
    <cellStyle name="Обычный 3 13 20 4 3" xfId="20743"/>
    <cellStyle name="Обычный 3 13 20 4 3 2" xfId="20744"/>
    <cellStyle name="Обычный 3 13 20 4 3 2 2" xfId="20745"/>
    <cellStyle name="Обычный 3 13 20 4 3 3" xfId="20746"/>
    <cellStyle name="Обычный 3 13 20 4 4" xfId="20747"/>
    <cellStyle name="Обычный 3 13 20 4 4 2" xfId="20748"/>
    <cellStyle name="Обычный 3 13 20 4 5" xfId="20749"/>
    <cellStyle name="Обычный 3 13 20 5" xfId="20750"/>
    <cellStyle name="Обычный 3 13 20 5 2" xfId="20751"/>
    <cellStyle name="Обычный 3 13 20 5 2 2" xfId="20752"/>
    <cellStyle name="Обычный 3 13 20 5 2 2 2" xfId="20753"/>
    <cellStyle name="Обычный 3 13 20 5 2 3" xfId="20754"/>
    <cellStyle name="Обычный 3 13 20 5 3" xfId="20755"/>
    <cellStyle name="Обычный 3 13 20 5 3 2" xfId="20756"/>
    <cellStyle name="Обычный 3 13 20 5 4" xfId="20757"/>
    <cellStyle name="Обычный 3 13 20 6" xfId="20758"/>
    <cellStyle name="Обычный 3 13 20 6 2" xfId="20759"/>
    <cellStyle name="Обычный 3 13 20 6 2 2" xfId="20760"/>
    <cellStyle name="Обычный 3 13 20 6 3" xfId="20761"/>
    <cellStyle name="Обычный 3 13 20 7" xfId="20762"/>
    <cellStyle name="Обычный 3 13 20 7 2" xfId="20763"/>
    <cellStyle name="Обычный 3 13 20 8" xfId="20764"/>
    <cellStyle name="Обычный 3 13 21" xfId="20765"/>
    <cellStyle name="Обычный 3 13 21 2" xfId="20766"/>
    <cellStyle name="Обычный 3 13 21 2 2" xfId="20767"/>
    <cellStyle name="Обычный 3 13 21 2 2 2" xfId="20768"/>
    <cellStyle name="Обычный 3 13 21 2 2 2 2" xfId="20769"/>
    <cellStyle name="Обычный 3 13 21 2 2 2 2 2" xfId="20770"/>
    <cellStyle name="Обычный 3 13 21 2 2 2 2 2 2" xfId="20771"/>
    <cellStyle name="Обычный 3 13 21 2 2 2 2 3" xfId="20772"/>
    <cellStyle name="Обычный 3 13 21 2 2 2 3" xfId="20773"/>
    <cellStyle name="Обычный 3 13 21 2 2 2 3 2" xfId="20774"/>
    <cellStyle name="Обычный 3 13 21 2 2 2 4" xfId="20775"/>
    <cellStyle name="Обычный 3 13 21 2 2 3" xfId="20776"/>
    <cellStyle name="Обычный 3 13 21 2 2 3 2" xfId="20777"/>
    <cellStyle name="Обычный 3 13 21 2 2 3 2 2" xfId="20778"/>
    <cellStyle name="Обычный 3 13 21 2 2 3 3" xfId="20779"/>
    <cellStyle name="Обычный 3 13 21 2 2 4" xfId="20780"/>
    <cellStyle name="Обычный 3 13 21 2 2 4 2" xfId="20781"/>
    <cellStyle name="Обычный 3 13 21 2 2 5" xfId="20782"/>
    <cellStyle name="Обычный 3 13 21 2 3" xfId="20783"/>
    <cellStyle name="Обычный 3 13 21 2 3 2" xfId="20784"/>
    <cellStyle name="Обычный 3 13 21 2 3 2 2" xfId="20785"/>
    <cellStyle name="Обычный 3 13 21 2 3 2 2 2" xfId="20786"/>
    <cellStyle name="Обычный 3 13 21 2 3 2 2 2 2" xfId="20787"/>
    <cellStyle name="Обычный 3 13 21 2 3 2 2 3" xfId="20788"/>
    <cellStyle name="Обычный 3 13 21 2 3 2 3" xfId="20789"/>
    <cellStyle name="Обычный 3 13 21 2 3 2 3 2" xfId="20790"/>
    <cellStyle name="Обычный 3 13 21 2 3 2 4" xfId="20791"/>
    <cellStyle name="Обычный 3 13 21 2 3 3" xfId="20792"/>
    <cellStyle name="Обычный 3 13 21 2 3 3 2" xfId="20793"/>
    <cellStyle name="Обычный 3 13 21 2 3 3 2 2" xfId="20794"/>
    <cellStyle name="Обычный 3 13 21 2 3 3 3" xfId="20795"/>
    <cellStyle name="Обычный 3 13 21 2 3 4" xfId="20796"/>
    <cellStyle name="Обычный 3 13 21 2 3 4 2" xfId="20797"/>
    <cellStyle name="Обычный 3 13 21 2 3 5" xfId="20798"/>
    <cellStyle name="Обычный 3 13 21 2 4" xfId="20799"/>
    <cellStyle name="Обычный 3 13 21 2 4 2" xfId="20800"/>
    <cellStyle name="Обычный 3 13 21 2 4 2 2" xfId="20801"/>
    <cellStyle name="Обычный 3 13 21 2 4 2 2 2" xfId="20802"/>
    <cellStyle name="Обычный 3 13 21 2 4 2 3" xfId="20803"/>
    <cellStyle name="Обычный 3 13 21 2 4 3" xfId="20804"/>
    <cellStyle name="Обычный 3 13 21 2 4 3 2" xfId="20805"/>
    <cellStyle name="Обычный 3 13 21 2 4 4" xfId="20806"/>
    <cellStyle name="Обычный 3 13 21 2 5" xfId="20807"/>
    <cellStyle name="Обычный 3 13 21 2 5 2" xfId="20808"/>
    <cellStyle name="Обычный 3 13 21 2 5 2 2" xfId="20809"/>
    <cellStyle name="Обычный 3 13 21 2 5 3" xfId="20810"/>
    <cellStyle name="Обычный 3 13 21 2 6" xfId="20811"/>
    <cellStyle name="Обычный 3 13 21 2 6 2" xfId="20812"/>
    <cellStyle name="Обычный 3 13 21 2 7" xfId="20813"/>
    <cellStyle name="Обычный 3 13 21 3" xfId="20814"/>
    <cellStyle name="Обычный 3 13 21 3 2" xfId="20815"/>
    <cellStyle name="Обычный 3 13 21 3 2 2" xfId="20816"/>
    <cellStyle name="Обычный 3 13 21 3 2 2 2" xfId="20817"/>
    <cellStyle name="Обычный 3 13 21 3 2 2 2 2" xfId="20818"/>
    <cellStyle name="Обычный 3 13 21 3 2 2 3" xfId="20819"/>
    <cellStyle name="Обычный 3 13 21 3 2 3" xfId="20820"/>
    <cellStyle name="Обычный 3 13 21 3 2 3 2" xfId="20821"/>
    <cellStyle name="Обычный 3 13 21 3 2 4" xfId="20822"/>
    <cellStyle name="Обычный 3 13 21 3 3" xfId="20823"/>
    <cellStyle name="Обычный 3 13 21 3 3 2" xfId="20824"/>
    <cellStyle name="Обычный 3 13 21 3 3 2 2" xfId="20825"/>
    <cellStyle name="Обычный 3 13 21 3 3 3" xfId="20826"/>
    <cellStyle name="Обычный 3 13 21 3 4" xfId="20827"/>
    <cellStyle name="Обычный 3 13 21 3 4 2" xfId="20828"/>
    <cellStyle name="Обычный 3 13 21 3 5" xfId="20829"/>
    <cellStyle name="Обычный 3 13 21 4" xfId="20830"/>
    <cellStyle name="Обычный 3 13 21 4 2" xfId="20831"/>
    <cellStyle name="Обычный 3 13 21 4 2 2" xfId="20832"/>
    <cellStyle name="Обычный 3 13 21 4 2 2 2" xfId="20833"/>
    <cellStyle name="Обычный 3 13 21 4 2 2 2 2" xfId="20834"/>
    <cellStyle name="Обычный 3 13 21 4 2 2 3" xfId="20835"/>
    <cellStyle name="Обычный 3 13 21 4 2 3" xfId="20836"/>
    <cellStyle name="Обычный 3 13 21 4 2 3 2" xfId="20837"/>
    <cellStyle name="Обычный 3 13 21 4 2 4" xfId="20838"/>
    <cellStyle name="Обычный 3 13 21 4 3" xfId="20839"/>
    <cellStyle name="Обычный 3 13 21 4 3 2" xfId="20840"/>
    <cellStyle name="Обычный 3 13 21 4 3 2 2" xfId="20841"/>
    <cellStyle name="Обычный 3 13 21 4 3 3" xfId="20842"/>
    <cellStyle name="Обычный 3 13 21 4 4" xfId="20843"/>
    <cellStyle name="Обычный 3 13 21 4 4 2" xfId="20844"/>
    <cellStyle name="Обычный 3 13 21 4 5" xfId="20845"/>
    <cellStyle name="Обычный 3 13 21 5" xfId="20846"/>
    <cellStyle name="Обычный 3 13 21 5 2" xfId="20847"/>
    <cellStyle name="Обычный 3 13 21 5 2 2" xfId="20848"/>
    <cellStyle name="Обычный 3 13 21 5 2 2 2" xfId="20849"/>
    <cellStyle name="Обычный 3 13 21 5 2 3" xfId="20850"/>
    <cellStyle name="Обычный 3 13 21 5 3" xfId="20851"/>
    <cellStyle name="Обычный 3 13 21 5 3 2" xfId="20852"/>
    <cellStyle name="Обычный 3 13 21 5 4" xfId="20853"/>
    <cellStyle name="Обычный 3 13 21 6" xfId="20854"/>
    <cellStyle name="Обычный 3 13 21 6 2" xfId="20855"/>
    <cellStyle name="Обычный 3 13 21 6 2 2" xfId="20856"/>
    <cellStyle name="Обычный 3 13 21 6 3" xfId="20857"/>
    <cellStyle name="Обычный 3 13 21 7" xfId="20858"/>
    <cellStyle name="Обычный 3 13 21 7 2" xfId="20859"/>
    <cellStyle name="Обычный 3 13 21 8" xfId="20860"/>
    <cellStyle name="Обычный 3 13 22" xfId="20861"/>
    <cellStyle name="Обычный 3 13 22 2" xfId="20862"/>
    <cellStyle name="Обычный 3 13 22 2 2" xfId="20863"/>
    <cellStyle name="Обычный 3 13 22 2 2 2" xfId="20864"/>
    <cellStyle name="Обычный 3 13 22 2 2 2 2" xfId="20865"/>
    <cellStyle name="Обычный 3 13 22 2 2 2 2 2" xfId="20866"/>
    <cellStyle name="Обычный 3 13 22 2 2 2 2 2 2" xfId="20867"/>
    <cellStyle name="Обычный 3 13 22 2 2 2 2 3" xfId="20868"/>
    <cellStyle name="Обычный 3 13 22 2 2 2 3" xfId="20869"/>
    <cellStyle name="Обычный 3 13 22 2 2 2 3 2" xfId="20870"/>
    <cellStyle name="Обычный 3 13 22 2 2 2 4" xfId="20871"/>
    <cellStyle name="Обычный 3 13 22 2 2 3" xfId="20872"/>
    <cellStyle name="Обычный 3 13 22 2 2 3 2" xfId="20873"/>
    <cellStyle name="Обычный 3 13 22 2 2 3 2 2" xfId="20874"/>
    <cellStyle name="Обычный 3 13 22 2 2 3 3" xfId="20875"/>
    <cellStyle name="Обычный 3 13 22 2 2 4" xfId="20876"/>
    <cellStyle name="Обычный 3 13 22 2 2 4 2" xfId="20877"/>
    <cellStyle name="Обычный 3 13 22 2 2 5" xfId="20878"/>
    <cellStyle name="Обычный 3 13 22 2 3" xfId="20879"/>
    <cellStyle name="Обычный 3 13 22 2 3 2" xfId="20880"/>
    <cellStyle name="Обычный 3 13 22 2 3 2 2" xfId="20881"/>
    <cellStyle name="Обычный 3 13 22 2 3 2 2 2" xfId="20882"/>
    <cellStyle name="Обычный 3 13 22 2 3 2 2 2 2" xfId="20883"/>
    <cellStyle name="Обычный 3 13 22 2 3 2 2 3" xfId="20884"/>
    <cellStyle name="Обычный 3 13 22 2 3 2 3" xfId="20885"/>
    <cellStyle name="Обычный 3 13 22 2 3 2 3 2" xfId="20886"/>
    <cellStyle name="Обычный 3 13 22 2 3 2 4" xfId="20887"/>
    <cellStyle name="Обычный 3 13 22 2 3 3" xfId="20888"/>
    <cellStyle name="Обычный 3 13 22 2 3 3 2" xfId="20889"/>
    <cellStyle name="Обычный 3 13 22 2 3 3 2 2" xfId="20890"/>
    <cellStyle name="Обычный 3 13 22 2 3 3 3" xfId="20891"/>
    <cellStyle name="Обычный 3 13 22 2 3 4" xfId="20892"/>
    <cellStyle name="Обычный 3 13 22 2 3 4 2" xfId="20893"/>
    <cellStyle name="Обычный 3 13 22 2 3 5" xfId="20894"/>
    <cellStyle name="Обычный 3 13 22 2 4" xfId="20895"/>
    <cellStyle name="Обычный 3 13 22 2 4 2" xfId="20896"/>
    <cellStyle name="Обычный 3 13 22 2 4 2 2" xfId="20897"/>
    <cellStyle name="Обычный 3 13 22 2 4 2 2 2" xfId="20898"/>
    <cellStyle name="Обычный 3 13 22 2 4 2 3" xfId="20899"/>
    <cellStyle name="Обычный 3 13 22 2 4 3" xfId="20900"/>
    <cellStyle name="Обычный 3 13 22 2 4 3 2" xfId="20901"/>
    <cellStyle name="Обычный 3 13 22 2 4 4" xfId="20902"/>
    <cellStyle name="Обычный 3 13 22 2 5" xfId="20903"/>
    <cellStyle name="Обычный 3 13 22 2 5 2" xfId="20904"/>
    <cellStyle name="Обычный 3 13 22 2 5 2 2" xfId="20905"/>
    <cellStyle name="Обычный 3 13 22 2 5 3" xfId="20906"/>
    <cellStyle name="Обычный 3 13 22 2 6" xfId="20907"/>
    <cellStyle name="Обычный 3 13 22 2 6 2" xfId="20908"/>
    <cellStyle name="Обычный 3 13 22 2 7" xfId="20909"/>
    <cellStyle name="Обычный 3 13 22 3" xfId="20910"/>
    <cellStyle name="Обычный 3 13 22 3 2" xfId="20911"/>
    <cellStyle name="Обычный 3 13 22 3 2 2" xfId="20912"/>
    <cellStyle name="Обычный 3 13 22 3 2 2 2" xfId="20913"/>
    <cellStyle name="Обычный 3 13 22 3 2 2 2 2" xfId="20914"/>
    <cellStyle name="Обычный 3 13 22 3 2 2 3" xfId="20915"/>
    <cellStyle name="Обычный 3 13 22 3 2 3" xfId="20916"/>
    <cellStyle name="Обычный 3 13 22 3 2 3 2" xfId="20917"/>
    <cellStyle name="Обычный 3 13 22 3 2 4" xfId="20918"/>
    <cellStyle name="Обычный 3 13 22 3 3" xfId="20919"/>
    <cellStyle name="Обычный 3 13 22 3 3 2" xfId="20920"/>
    <cellStyle name="Обычный 3 13 22 3 3 2 2" xfId="20921"/>
    <cellStyle name="Обычный 3 13 22 3 3 3" xfId="20922"/>
    <cellStyle name="Обычный 3 13 22 3 4" xfId="20923"/>
    <cellStyle name="Обычный 3 13 22 3 4 2" xfId="20924"/>
    <cellStyle name="Обычный 3 13 22 3 5" xfId="20925"/>
    <cellStyle name="Обычный 3 13 22 4" xfId="20926"/>
    <cellStyle name="Обычный 3 13 22 4 2" xfId="20927"/>
    <cellStyle name="Обычный 3 13 22 4 2 2" xfId="20928"/>
    <cellStyle name="Обычный 3 13 22 4 2 2 2" xfId="20929"/>
    <cellStyle name="Обычный 3 13 22 4 2 2 2 2" xfId="20930"/>
    <cellStyle name="Обычный 3 13 22 4 2 2 3" xfId="20931"/>
    <cellStyle name="Обычный 3 13 22 4 2 3" xfId="20932"/>
    <cellStyle name="Обычный 3 13 22 4 2 3 2" xfId="20933"/>
    <cellStyle name="Обычный 3 13 22 4 2 4" xfId="20934"/>
    <cellStyle name="Обычный 3 13 22 4 3" xfId="20935"/>
    <cellStyle name="Обычный 3 13 22 4 3 2" xfId="20936"/>
    <cellStyle name="Обычный 3 13 22 4 3 2 2" xfId="20937"/>
    <cellStyle name="Обычный 3 13 22 4 3 3" xfId="20938"/>
    <cellStyle name="Обычный 3 13 22 4 4" xfId="20939"/>
    <cellStyle name="Обычный 3 13 22 4 4 2" xfId="20940"/>
    <cellStyle name="Обычный 3 13 22 4 5" xfId="20941"/>
    <cellStyle name="Обычный 3 13 22 5" xfId="20942"/>
    <cellStyle name="Обычный 3 13 22 5 2" xfId="20943"/>
    <cellStyle name="Обычный 3 13 22 5 2 2" xfId="20944"/>
    <cellStyle name="Обычный 3 13 22 5 2 2 2" xfId="20945"/>
    <cellStyle name="Обычный 3 13 22 5 2 3" xfId="20946"/>
    <cellStyle name="Обычный 3 13 22 5 3" xfId="20947"/>
    <cellStyle name="Обычный 3 13 22 5 3 2" xfId="20948"/>
    <cellStyle name="Обычный 3 13 22 5 4" xfId="20949"/>
    <cellStyle name="Обычный 3 13 22 6" xfId="20950"/>
    <cellStyle name="Обычный 3 13 22 6 2" xfId="20951"/>
    <cellStyle name="Обычный 3 13 22 6 2 2" xfId="20952"/>
    <cellStyle name="Обычный 3 13 22 6 3" xfId="20953"/>
    <cellStyle name="Обычный 3 13 22 7" xfId="20954"/>
    <cellStyle name="Обычный 3 13 22 7 2" xfId="20955"/>
    <cellStyle name="Обычный 3 13 22 8" xfId="20956"/>
    <cellStyle name="Обычный 3 13 23" xfId="20957"/>
    <cellStyle name="Обычный 3 13 23 2" xfId="20958"/>
    <cellStyle name="Обычный 3 13 23 2 2" xfId="20959"/>
    <cellStyle name="Обычный 3 13 23 2 2 2" xfId="20960"/>
    <cellStyle name="Обычный 3 13 23 2 2 2 2" xfId="20961"/>
    <cellStyle name="Обычный 3 13 23 2 2 2 2 2" xfId="20962"/>
    <cellStyle name="Обычный 3 13 23 2 2 2 2 2 2" xfId="20963"/>
    <cellStyle name="Обычный 3 13 23 2 2 2 2 3" xfId="20964"/>
    <cellStyle name="Обычный 3 13 23 2 2 2 3" xfId="20965"/>
    <cellStyle name="Обычный 3 13 23 2 2 2 3 2" xfId="20966"/>
    <cellStyle name="Обычный 3 13 23 2 2 2 4" xfId="20967"/>
    <cellStyle name="Обычный 3 13 23 2 2 3" xfId="20968"/>
    <cellStyle name="Обычный 3 13 23 2 2 3 2" xfId="20969"/>
    <cellStyle name="Обычный 3 13 23 2 2 3 2 2" xfId="20970"/>
    <cellStyle name="Обычный 3 13 23 2 2 3 3" xfId="20971"/>
    <cellStyle name="Обычный 3 13 23 2 2 4" xfId="20972"/>
    <cellStyle name="Обычный 3 13 23 2 2 4 2" xfId="20973"/>
    <cellStyle name="Обычный 3 13 23 2 2 5" xfId="20974"/>
    <cellStyle name="Обычный 3 13 23 2 3" xfId="20975"/>
    <cellStyle name="Обычный 3 13 23 2 3 2" xfId="20976"/>
    <cellStyle name="Обычный 3 13 23 2 3 2 2" xfId="20977"/>
    <cellStyle name="Обычный 3 13 23 2 3 2 2 2" xfId="20978"/>
    <cellStyle name="Обычный 3 13 23 2 3 2 2 2 2" xfId="20979"/>
    <cellStyle name="Обычный 3 13 23 2 3 2 2 3" xfId="20980"/>
    <cellStyle name="Обычный 3 13 23 2 3 2 3" xfId="20981"/>
    <cellStyle name="Обычный 3 13 23 2 3 2 3 2" xfId="20982"/>
    <cellStyle name="Обычный 3 13 23 2 3 2 4" xfId="20983"/>
    <cellStyle name="Обычный 3 13 23 2 3 3" xfId="20984"/>
    <cellStyle name="Обычный 3 13 23 2 3 3 2" xfId="20985"/>
    <cellStyle name="Обычный 3 13 23 2 3 3 2 2" xfId="20986"/>
    <cellStyle name="Обычный 3 13 23 2 3 3 3" xfId="20987"/>
    <cellStyle name="Обычный 3 13 23 2 3 4" xfId="20988"/>
    <cellStyle name="Обычный 3 13 23 2 3 4 2" xfId="20989"/>
    <cellStyle name="Обычный 3 13 23 2 3 5" xfId="20990"/>
    <cellStyle name="Обычный 3 13 23 2 4" xfId="20991"/>
    <cellStyle name="Обычный 3 13 23 2 4 2" xfId="20992"/>
    <cellStyle name="Обычный 3 13 23 2 4 2 2" xfId="20993"/>
    <cellStyle name="Обычный 3 13 23 2 4 2 2 2" xfId="20994"/>
    <cellStyle name="Обычный 3 13 23 2 4 2 3" xfId="20995"/>
    <cellStyle name="Обычный 3 13 23 2 4 3" xfId="20996"/>
    <cellStyle name="Обычный 3 13 23 2 4 3 2" xfId="20997"/>
    <cellStyle name="Обычный 3 13 23 2 4 4" xfId="20998"/>
    <cellStyle name="Обычный 3 13 23 2 5" xfId="20999"/>
    <cellStyle name="Обычный 3 13 23 2 5 2" xfId="21000"/>
    <cellStyle name="Обычный 3 13 23 2 5 2 2" xfId="21001"/>
    <cellStyle name="Обычный 3 13 23 2 5 3" xfId="21002"/>
    <cellStyle name="Обычный 3 13 23 2 6" xfId="21003"/>
    <cellStyle name="Обычный 3 13 23 2 6 2" xfId="21004"/>
    <cellStyle name="Обычный 3 13 23 2 7" xfId="21005"/>
    <cellStyle name="Обычный 3 13 23 3" xfId="21006"/>
    <cellStyle name="Обычный 3 13 23 3 2" xfId="21007"/>
    <cellStyle name="Обычный 3 13 23 3 2 2" xfId="21008"/>
    <cellStyle name="Обычный 3 13 23 3 2 2 2" xfId="21009"/>
    <cellStyle name="Обычный 3 13 23 3 2 2 2 2" xfId="21010"/>
    <cellStyle name="Обычный 3 13 23 3 2 2 3" xfId="21011"/>
    <cellStyle name="Обычный 3 13 23 3 2 3" xfId="21012"/>
    <cellStyle name="Обычный 3 13 23 3 2 3 2" xfId="21013"/>
    <cellStyle name="Обычный 3 13 23 3 2 4" xfId="21014"/>
    <cellStyle name="Обычный 3 13 23 3 3" xfId="21015"/>
    <cellStyle name="Обычный 3 13 23 3 3 2" xfId="21016"/>
    <cellStyle name="Обычный 3 13 23 3 3 2 2" xfId="21017"/>
    <cellStyle name="Обычный 3 13 23 3 3 3" xfId="21018"/>
    <cellStyle name="Обычный 3 13 23 3 4" xfId="21019"/>
    <cellStyle name="Обычный 3 13 23 3 4 2" xfId="21020"/>
    <cellStyle name="Обычный 3 13 23 3 5" xfId="21021"/>
    <cellStyle name="Обычный 3 13 23 4" xfId="21022"/>
    <cellStyle name="Обычный 3 13 23 4 2" xfId="21023"/>
    <cellStyle name="Обычный 3 13 23 4 2 2" xfId="21024"/>
    <cellStyle name="Обычный 3 13 23 4 2 2 2" xfId="21025"/>
    <cellStyle name="Обычный 3 13 23 4 2 2 2 2" xfId="21026"/>
    <cellStyle name="Обычный 3 13 23 4 2 2 3" xfId="21027"/>
    <cellStyle name="Обычный 3 13 23 4 2 3" xfId="21028"/>
    <cellStyle name="Обычный 3 13 23 4 2 3 2" xfId="21029"/>
    <cellStyle name="Обычный 3 13 23 4 2 4" xfId="21030"/>
    <cellStyle name="Обычный 3 13 23 4 3" xfId="21031"/>
    <cellStyle name="Обычный 3 13 23 4 3 2" xfId="21032"/>
    <cellStyle name="Обычный 3 13 23 4 3 2 2" xfId="21033"/>
    <cellStyle name="Обычный 3 13 23 4 3 3" xfId="21034"/>
    <cellStyle name="Обычный 3 13 23 4 4" xfId="21035"/>
    <cellStyle name="Обычный 3 13 23 4 4 2" xfId="21036"/>
    <cellStyle name="Обычный 3 13 23 4 5" xfId="21037"/>
    <cellStyle name="Обычный 3 13 23 5" xfId="21038"/>
    <cellStyle name="Обычный 3 13 23 5 2" xfId="21039"/>
    <cellStyle name="Обычный 3 13 23 5 2 2" xfId="21040"/>
    <cellStyle name="Обычный 3 13 23 5 2 2 2" xfId="21041"/>
    <cellStyle name="Обычный 3 13 23 5 2 3" xfId="21042"/>
    <cellStyle name="Обычный 3 13 23 5 3" xfId="21043"/>
    <cellStyle name="Обычный 3 13 23 5 3 2" xfId="21044"/>
    <cellStyle name="Обычный 3 13 23 5 4" xfId="21045"/>
    <cellStyle name="Обычный 3 13 23 6" xfId="21046"/>
    <cellStyle name="Обычный 3 13 23 6 2" xfId="21047"/>
    <cellStyle name="Обычный 3 13 23 6 2 2" xfId="21048"/>
    <cellStyle name="Обычный 3 13 23 6 3" xfId="21049"/>
    <cellStyle name="Обычный 3 13 23 7" xfId="21050"/>
    <cellStyle name="Обычный 3 13 23 7 2" xfId="21051"/>
    <cellStyle name="Обычный 3 13 23 8" xfId="21052"/>
    <cellStyle name="Обычный 3 13 24" xfId="21053"/>
    <cellStyle name="Обычный 3 13 24 2" xfId="21054"/>
    <cellStyle name="Обычный 3 13 24 2 2" xfId="21055"/>
    <cellStyle name="Обычный 3 13 24 2 2 2" xfId="21056"/>
    <cellStyle name="Обычный 3 13 24 2 2 2 2" xfId="21057"/>
    <cellStyle name="Обычный 3 13 24 2 2 2 2 2" xfId="21058"/>
    <cellStyle name="Обычный 3 13 24 2 2 2 2 2 2" xfId="21059"/>
    <cellStyle name="Обычный 3 13 24 2 2 2 2 3" xfId="21060"/>
    <cellStyle name="Обычный 3 13 24 2 2 2 3" xfId="21061"/>
    <cellStyle name="Обычный 3 13 24 2 2 2 3 2" xfId="21062"/>
    <cellStyle name="Обычный 3 13 24 2 2 2 4" xfId="21063"/>
    <cellStyle name="Обычный 3 13 24 2 2 3" xfId="21064"/>
    <cellStyle name="Обычный 3 13 24 2 2 3 2" xfId="21065"/>
    <cellStyle name="Обычный 3 13 24 2 2 3 2 2" xfId="21066"/>
    <cellStyle name="Обычный 3 13 24 2 2 3 3" xfId="21067"/>
    <cellStyle name="Обычный 3 13 24 2 2 4" xfId="21068"/>
    <cellStyle name="Обычный 3 13 24 2 2 4 2" xfId="21069"/>
    <cellStyle name="Обычный 3 13 24 2 2 5" xfId="21070"/>
    <cellStyle name="Обычный 3 13 24 2 3" xfId="21071"/>
    <cellStyle name="Обычный 3 13 24 2 3 2" xfId="21072"/>
    <cellStyle name="Обычный 3 13 24 2 3 2 2" xfId="21073"/>
    <cellStyle name="Обычный 3 13 24 2 3 2 2 2" xfId="21074"/>
    <cellStyle name="Обычный 3 13 24 2 3 2 2 2 2" xfId="21075"/>
    <cellStyle name="Обычный 3 13 24 2 3 2 2 3" xfId="21076"/>
    <cellStyle name="Обычный 3 13 24 2 3 2 3" xfId="21077"/>
    <cellStyle name="Обычный 3 13 24 2 3 2 3 2" xfId="21078"/>
    <cellStyle name="Обычный 3 13 24 2 3 2 4" xfId="21079"/>
    <cellStyle name="Обычный 3 13 24 2 3 3" xfId="21080"/>
    <cellStyle name="Обычный 3 13 24 2 3 3 2" xfId="21081"/>
    <cellStyle name="Обычный 3 13 24 2 3 3 2 2" xfId="21082"/>
    <cellStyle name="Обычный 3 13 24 2 3 3 3" xfId="21083"/>
    <cellStyle name="Обычный 3 13 24 2 3 4" xfId="21084"/>
    <cellStyle name="Обычный 3 13 24 2 3 4 2" xfId="21085"/>
    <cellStyle name="Обычный 3 13 24 2 3 5" xfId="21086"/>
    <cellStyle name="Обычный 3 13 24 2 4" xfId="21087"/>
    <cellStyle name="Обычный 3 13 24 2 4 2" xfId="21088"/>
    <cellStyle name="Обычный 3 13 24 2 4 2 2" xfId="21089"/>
    <cellStyle name="Обычный 3 13 24 2 4 2 2 2" xfId="21090"/>
    <cellStyle name="Обычный 3 13 24 2 4 2 3" xfId="21091"/>
    <cellStyle name="Обычный 3 13 24 2 4 3" xfId="21092"/>
    <cellStyle name="Обычный 3 13 24 2 4 3 2" xfId="21093"/>
    <cellStyle name="Обычный 3 13 24 2 4 4" xfId="21094"/>
    <cellStyle name="Обычный 3 13 24 2 5" xfId="21095"/>
    <cellStyle name="Обычный 3 13 24 2 5 2" xfId="21096"/>
    <cellStyle name="Обычный 3 13 24 2 5 2 2" xfId="21097"/>
    <cellStyle name="Обычный 3 13 24 2 5 3" xfId="21098"/>
    <cellStyle name="Обычный 3 13 24 2 6" xfId="21099"/>
    <cellStyle name="Обычный 3 13 24 2 6 2" xfId="21100"/>
    <cellStyle name="Обычный 3 13 24 2 7" xfId="21101"/>
    <cellStyle name="Обычный 3 13 24 3" xfId="21102"/>
    <cellStyle name="Обычный 3 13 24 3 2" xfId="21103"/>
    <cellStyle name="Обычный 3 13 24 3 2 2" xfId="21104"/>
    <cellStyle name="Обычный 3 13 24 3 2 2 2" xfId="21105"/>
    <cellStyle name="Обычный 3 13 24 3 2 2 2 2" xfId="21106"/>
    <cellStyle name="Обычный 3 13 24 3 2 2 3" xfId="21107"/>
    <cellStyle name="Обычный 3 13 24 3 2 3" xfId="21108"/>
    <cellStyle name="Обычный 3 13 24 3 2 3 2" xfId="21109"/>
    <cellStyle name="Обычный 3 13 24 3 2 4" xfId="21110"/>
    <cellStyle name="Обычный 3 13 24 3 3" xfId="21111"/>
    <cellStyle name="Обычный 3 13 24 3 3 2" xfId="21112"/>
    <cellStyle name="Обычный 3 13 24 3 3 2 2" xfId="21113"/>
    <cellStyle name="Обычный 3 13 24 3 3 3" xfId="21114"/>
    <cellStyle name="Обычный 3 13 24 3 4" xfId="21115"/>
    <cellStyle name="Обычный 3 13 24 3 4 2" xfId="21116"/>
    <cellStyle name="Обычный 3 13 24 3 5" xfId="21117"/>
    <cellStyle name="Обычный 3 13 24 4" xfId="21118"/>
    <cellStyle name="Обычный 3 13 24 4 2" xfId="21119"/>
    <cellStyle name="Обычный 3 13 24 4 2 2" xfId="21120"/>
    <cellStyle name="Обычный 3 13 24 4 2 2 2" xfId="21121"/>
    <cellStyle name="Обычный 3 13 24 4 2 2 2 2" xfId="21122"/>
    <cellStyle name="Обычный 3 13 24 4 2 2 3" xfId="21123"/>
    <cellStyle name="Обычный 3 13 24 4 2 3" xfId="21124"/>
    <cellStyle name="Обычный 3 13 24 4 2 3 2" xfId="21125"/>
    <cellStyle name="Обычный 3 13 24 4 2 4" xfId="21126"/>
    <cellStyle name="Обычный 3 13 24 4 3" xfId="21127"/>
    <cellStyle name="Обычный 3 13 24 4 3 2" xfId="21128"/>
    <cellStyle name="Обычный 3 13 24 4 3 2 2" xfId="21129"/>
    <cellStyle name="Обычный 3 13 24 4 3 3" xfId="21130"/>
    <cellStyle name="Обычный 3 13 24 4 4" xfId="21131"/>
    <cellStyle name="Обычный 3 13 24 4 4 2" xfId="21132"/>
    <cellStyle name="Обычный 3 13 24 4 5" xfId="21133"/>
    <cellStyle name="Обычный 3 13 24 5" xfId="21134"/>
    <cellStyle name="Обычный 3 13 24 5 2" xfId="21135"/>
    <cellStyle name="Обычный 3 13 24 5 2 2" xfId="21136"/>
    <cellStyle name="Обычный 3 13 24 5 2 2 2" xfId="21137"/>
    <cellStyle name="Обычный 3 13 24 5 2 3" xfId="21138"/>
    <cellStyle name="Обычный 3 13 24 5 3" xfId="21139"/>
    <cellStyle name="Обычный 3 13 24 5 3 2" xfId="21140"/>
    <cellStyle name="Обычный 3 13 24 5 4" xfId="21141"/>
    <cellStyle name="Обычный 3 13 24 6" xfId="21142"/>
    <cellStyle name="Обычный 3 13 24 6 2" xfId="21143"/>
    <cellStyle name="Обычный 3 13 24 6 2 2" xfId="21144"/>
    <cellStyle name="Обычный 3 13 24 6 3" xfId="21145"/>
    <cellStyle name="Обычный 3 13 24 7" xfId="21146"/>
    <cellStyle name="Обычный 3 13 24 7 2" xfId="21147"/>
    <cellStyle name="Обычный 3 13 24 8" xfId="21148"/>
    <cellStyle name="Обычный 3 13 25" xfId="21149"/>
    <cellStyle name="Обычный 3 13 25 2" xfId="21150"/>
    <cellStyle name="Обычный 3 13 25 2 2" xfId="21151"/>
    <cellStyle name="Обычный 3 13 25 2 2 2" xfId="21152"/>
    <cellStyle name="Обычный 3 13 25 2 2 2 2" xfId="21153"/>
    <cellStyle name="Обычный 3 13 25 2 2 2 2 2" xfId="21154"/>
    <cellStyle name="Обычный 3 13 25 2 2 2 2 2 2" xfId="21155"/>
    <cellStyle name="Обычный 3 13 25 2 2 2 2 3" xfId="21156"/>
    <cellStyle name="Обычный 3 13 25 2 2 2 3" xfId="21157"/>
    <cellStyle name="Обычный 3 13 25 2 2 2 3 2" xfId="21158"/>
    <cellStyle name="Обычный 3 13 25 2 2 2 4" xfId="21159"/>
    <cellStyle name="Обычный 3 13 25 2 2 3" xfId="21160"/>
    <cellStyle name="Обычный 3 13 25 2 2 3 2" xfId="21161"/>
    <cellStyle name="Обычный 3 13 25 2 2 3 2 2" xfId="21162"/>
    <cellStyle name="Обычный 3 13 25 2 2 3 3" xfId="21163"/>
    <cellStyle name="Обычный 3 13 25 2 2 4" xfId="21164"/>
    <cellStyle name="Обычный 3 13 25 2 2 4 2" xfId="21165"/>
    <cellStyle name="Обычный 3 13 25 2 2 5" xfId="21166"/>
    <cellStyle name="Обычный 3 13 25 2 3" xfId="21167"/>
    <cellStyle name="Обычный 3 13 25 2 3 2" xfId="21168"/>
    <cellStyle name="Обычный 3 13 25 2 3 2 2" xfId="21169"/>
    <cellStyle name="Обычный 3 13 25 2 3 2 2 2" xfId="21170"/>
    <cellStyle name="Обычный 3 13 25 2 3 2 2 2 2" xfId="21171"/>
    <cellStyle name="Обычный 3 13 25 2 3 2 2 3" xfId="21172"/>
    <cellStyle name="Обычный 3 13 25 2 3 2 3" xfId="21173"/>
    <cellStyle name="Обычный 3 13 25 2 3 2 3 2" xfId="21174"/>
    <cellStyle name="Обычный 3 13 25 2 3 2 4" xfId="21175"/>
    <cellStyle name="Обычный 3 13 25 2 3 3" xfId="21176"/>
    <cellStyle name="Обычный 3 13 25 2 3 3 2" xfId="21177"/>
    <cellStyle name="Обычный 3 13 25 2 3 3 2 2" xfId="21178"/>
    <cellStyle name="Обычный 3 13 25 2 3 3 3" xfId="21179"/>
    <cellStyle name="Обычный 3 13 25 2 3 4" xfId="21180"/>
    <cellStyle name="Обычный 3 13 25 2 3 4 2" xfId="21181"/>
    <cellStyle name="Обычный 3 13 25 2 3 5" xfId="21182"/>
    <cellStyle name="Обычный 3 13 25 2 4" xfId="21183"/>
    <cellStyle name="Обычный 3 13 25 2 4 2" xfId="21184"/>
    <cellStyle name="Обычный 3 13 25 2 4 2 2" xfId="21185"/>
    <cellStyle name="Обычный 3 13 25 2 4 2 2 2" xfId="21186"/>
    <cellStyle name="Обычный 3 13 25 2 4 2 3" xfId="21187"/>
    <cellStyle name="Обычный 3 13 25 2 4 3" xfId="21188"/>
    <cellStyle name="Обычный 3 13 25 2 4 3 2" xfId="21189"/>
    <cellStyle name="Обычный 3 13 25 2 4 4" xfId="21190"/>
    <cellStyle name="Обычный 3 13 25 2 5" xfId="21191"/>
    <cellStyle name="Обычный 3 13 25 2 5 2" xfId="21192"/>
    <cellStyle name="Обычный 3 13 25 2 5 2 2" xfId="21193"/>
    <cellStyle name="Обычный 3 13 25 2 5 3" xfId="21194"/>
    <cellStyle name="Обычный 3 13 25 2 6" xfId="21195"/>
    <cellStyle name="Обычный 3 13 25 2 6 2" xfId="21196"/>
    <cellStyle name="Обычный 3 13 25 2 7" xfId="21197"/>
    <cellStyle name="Обычный 3 13 25 3" xfId="21198"/>
    <cellStyle name="Обычный 3 13 25 3 2" xfId="21199"/>
    <cellStyle name="Обычный 3 13 25 3 2 2" xfId="21200"/>
    <cellStyle name="Обычный 3 13 25 3 2 2 2" xfId="21201"/>
    <cellStyle name="Обычный 3 13 25 3 2 2 2 2" xfId="21202"/>
    <cellStyle name="Обычный 3 13 25 3 2 2 3" xfId="21203"/>
    <cellStyle name="Обычный 3 13 25 3 2 3" xfId="21204"/>
    <cellStyle name="Обычный 3 13 25 3 2 3 2" xfId="21205"/>
    <cellStyle name="Обычный 3 13 25 3 2 4" xfId="21206"/>
    <cellStyle name="Обычный 3 13 25 3 3" xfId="21207"/>
    <cellStyle name="Обычный 3 13 25 3 3 2" xfId="21208"/>
    <cellStyle name="Обычный 3 13 25 3 3 2 2" xfId="21209"/>
    <cellStyle name="Обычный 3 13 25 3 3 3" xfId="21210"/>
    <cellStyle name="Обычный 3 13 25 3 4" xfId="21211"/>
    <cellStyle name="Обычный 3 13 25 3 4 2" xfId="21212"/>
    <cellStyle name="Обычный 3 13 25 3 5" xfId="21213"/>
    <cellStyle name="Обычный 3 13 25 4" xfId="21214"/>
    <cellStyle name="Обычный 3 13 25 4 2" xfId="21215"/>
    <cellStyle name="Обычный 3 13 25 4 2 2" xfId="21216"/>
    <cellStyle name="Обычный 3 13 25 4 2 2 2" xfId="21217"/>
    <cellStyle name="Обычный 3 13 25 4 2 2 2 2" xfId="21218"/>
    <cellStyle name="Обычный 3 13 25 4 2 2 3" xfId="21219"/>
    <cellStyle name="Обычный 3 13 25 4 2 3" xfId="21220"/>
    <cellStyle name="Обычный 3 13 25 4 2 3 2" xfId="21221"/>
    <cellStyle name="Обычный 3 13 25 4 2 4" xfId="21222"/>
    <cellStyle name="Обычный 3 13 25 4 3" xfId="21223"/>
    <cellStyle name="Обычный 3 13 25 4 3 2" xfId="21224"/>
    <cellStyle name="Обычный 3 13 25 4 3 2 2" xfId="21225"/>
    <cellStyle name="Обычный 3 13 25 4 3 3" xfId="21226"/>
    <cellStyle name="Обычный 3 13 25 4 4" xfId="21227"/>
    <cellStyle name="Обычный 3 13 25 4 4 2" xfId="21228"/>
    <cellStyle name="Обычный 3 13 25 4 5" xfId="21229"/>
    <cellStyle name="Обычный 3 13 25 5" xfId="21230"/>
    <cellStyle name="Обычный 3 13 25 5 2" xfId="21231"/>
    <cellStyle name="Обычный 3 13 25 5 2 2" xfId="21232"/>
    <cellStyle name="Обычный 3 13 25 5 2 2 2" xfId="21233"/>
    <cellStyle name="Обычный 3 13 25 5 2 3" xfId="21234"/>
    <cellStyle name="Обычный 3 13 25 5 3" xfId="21235"/>
    <cellStyle name="Обычный 3 13 25 5 3 2" xfId="21236"/>
    <cellStyle name="Обычный 3 13 25 5 4" xfId="21237"/>
    <cellStyle name="Обычный 3 13 25 6" xfId="21238"/>
    <cellStyle name="Обычный 3 13 25 6 2" xfId="21239"/>
    <cellStyle name="Обычный 3 13 25 6 2 2" xfId="21240"/>
    <cellStyle name="Обычный 3 13 25 6 3" xfId="21241"/>
    <cellStyle name="Обычный 3 13 25 7" xfId="21242"/>
    <cellStyle name="Обычный 3 13 25 7 2" xfId="21243"/>
    <cellStyle name="Обычный 3 13 25 8" xfId="21244"/>
    <cellStyle name="Обычный 3 13 26" xfId="21245"/>
    <cellStyle name="Обычный 3 13 26 2" xfId="21246"/>
    <cellStyle name="Обычный 3 13 26 2 2" xfId="21247"/>
    <cellStyle name="Обычный 3 13 26 2 2 2" xfId="21248"/>
    <cellStyle name="Обычный 3 13 26 2 2 2 2" xfId="21249"/>
    <cellStyle name="Обычный 3 13 26 2 2 2 2 2" xfId="21250"/>
    <cellStyle name="Обычный 3 13 26 2 2 2 2 2 2" xfId="21251"/>
    <cellStyle name="Обычный 3 13 26 2 2 2 2 3" xfId="21252"/>
    <cellStyle name="Обычный 3 13 26 2 2 2 3" xfId="21253"/>
    <cellStyle name="Обычный 3 13 26 2 2 2 3 2" xfId="21254"/>
    <cellStyle name="Обычный 3 13 26 2 2 2 4" xfId="21255"/>
    <cellStyle name="Обычный 3 13 26 2 2 3" xfId="21256"/>
    <cellStyle name="Обычный 3 13 26 2 2 3 2" xfId="21257"/>
    <cellStyle name="Обычный 3 13 26 2 2 3 2 2" xfId="21258"/>
    <cellStyle name="Обычный 3 13 26 2 2 3 3" xfId="21259"/>
    <cellStyle name="Обычный 3 13 26 2 2 4" xfId="21260"/>
    <cellStyle name="Обычный 3 13 26 2 2 4 2" xfId="21261"/>
    <cellStyle name="Обычный 3 13 26 2 2 5" xfId="21262"/>
    <cellStyle name="Обычный 3 13 26 2 3" xfId="21263"/>
    <cellStyle name="Обычный 3 13 26 2 3 2" xfId="21264"/>
    <cellStyle name="Обычный 3 13 26 2 3 2 2" xfId="21265"/>
    <cellStyle name="Обычный 3 13 26 2 3 2 2 2" xfId="21266"/>
    <cellStyle name="Обычный 3 13 26 2 3 2 2 2 2" xfId="21267"/>
    <cellStyle name="Обычный 3 13 26 2 3 2 2 3" xfId="21268"/>
    <cellStyle name="Обычный 3 13 26 2 3 2 3" xfId="21269"/>
    <cellStyle name="Обычный 3 13 26 2 3 2 3 2" xfId="21270"/>
    <cellStyle name="Обычный 3 13 26 2 3 2 4" xfId="21271"/>
    <cellStyle name="Обычный 3 13 26 2 3 3" xfId="21272"/>
    <cellStyle name="Обычный 3 13 26 2 3 3 2" xfId="21273"/>
    <cellStyle name="Обычный 3 13 26 2 3 3 2 2" xfId="21274"/>
    <cellStyle name="Обычный 3 13 26 2 3 3 3" xfId="21275"/>
    <cellStyle name="Обычный 3 13 26 2 3 4" xfId="21276"/>
    <cellStyle name="Обычный 3 13 26 2 3 4 2" xfId="21277"/>
    <cellStyle name="Обычный 3 13 26 2 3 5" xfId="21278"/>
    <cellStyle name="Обычный 3 13 26 2 4" xfId="21279"/>
    <cellStyle name="Обычный 3 13 26 2 4 2" xfId="21280"/>
    <cellStyle name="Обычный 3 13 26 2 4 2 2" xfId="21281"/>
    <cellStyle name="Обычный 3 13 26 2 4 2 2 2" xfId="21282"/>
    <cellStyle name="Обычный 3 13 26 2 4 2 3" xfId="21283"/>
    <cellStyle name="Обычный 3 13 26 2 4 3" xfId="21284"/>
    <cellStyle name="Обычный 3 13 26 2 4 3 2" xfId="21285"/>
    <cellStyle name="Обычный 3 13 26 2 4 4" xfId="21286"/>
    <cellStyle name="Обычный 3 13 26 2 5" xfId="21287"/>
    <cellStyle name="Обычный 3 13 26 2 5 2" xfId="21288"/>
    <cellStyle name="Обычный 3 13 26 2 5 2 2" xfId="21289"/>
    <cellStyle name="Обычный 3 13 26 2 5 3" xfId="21290"/>
    <cellStyle name="Обычный 3 13 26 2 6" xfId="21291"/>
    <cellStyle name="Обычный 3 13 26 2 6 2" xfId="21292"/>
    <cellStyle name="Обычный 3 13 26 2 7" xfId="21293"/>
    <cellStyle name="Обычный 3 13 26 3" xfId="21294"/>
    <cellStyle name="Обычный 3 13 26 3 2" xfId="21295"/>
    <cellStyle name="Обычный 3 13 26 3 2 2" xfId="21296"/>
    <cellStyle name="Обычный 3 13 26 3 2 2 2" xfId="21297"/>
    <cellStyle name="Обычный 3 13 26 3 2 2 2 2" xfId="21298"/>
    <cellStyle name="Обычный 3 13 26 3 2 2 3" xfId="21299"/>
    <cellStyle name="Обычный 3 13 26 3 2 3" xfId="21300"/>
    <cellStyle name="Обычный 3 13 26 3 2 3 2" xfId="21301"/>
    <cellStyle name="Обычный 3 13 26 3 2 4" xfId="21302"/>
    <cellStyle name="Обычный 3 13 26 3 3" xfId="21303"/>
    <cellStyle name="Обычный 3 13 26 3 3 2" xfId="21304"/>
    <cellStyle name="Обычный 3 13 26 3 3 2 2" xfId="21305"/>
    <cellStyle name="Обычный 3 13 26 3 3 3" xfId="21306"/>
    <cellStyle name="Обычный 3 13 26 3 4" xfId="21307"/>
    <cellStyle name="Обычный 3 13 26 3 4 2" xfId="21308"/>
    <cellStyle name="Обычный 3 13 26 3 5" xfId="21309"/>
    <cellStyle name="Обычный 3 13 26 4" xfId="21310"/>
    <cellStyle name="Обычный 3 13 26 4 2" xfId="21311"/>
    <cellStyle name="Обычный 3 13 26 4 2 2" xfId="21312"/>
    <cellStyle name="Обычный 3 13 26 4 2 2 2" xfId="21313"/>
    <cellStyle name="Обычный 3 13 26 4 2 2 2 2" xfId="21314"/>
    <cellStyle name="Обычный 3 13 26 4 2 2 3" xfId="21315"/>
    <cellStyle name="Обычный 3 13 26 4 2 3" xfId="21316"/>
    <cellStyle name="Обычный 3 13 26 4 2 3 2" xfId="21317"/>
    <cellStyle name="Обычный 3 13 26 4 2 4" xfId="21318"/>
    <cellStyle name="Обычный 3 13 26 4 3" xfId="21319"/>
    <cellStyle name="Обычный 3 13 26 4 3 2" xfId="21320"/>
    <cellStyle name="Обычный 3 13 26 4 3 2 2" xfId="21321"/>
    <cellStyle name="Обычный 3 13 26 4 3 3" xfId="21322"/>
    <cellStyle name="Обычный 3 13 26 4 4" xfId="21323"/>
    <cellStyle name="Обычный 3 13 26 4 4 2" xfId="21324"/>
    <cellStyle name="Обычный 3 13 26 4 5" xfId="21325"/>
    <cellStyle name="Обычный 3 13 26 5" xfId="21326"/>
    <cellStyle name="Обычный 3 13 26 5 2" xfId="21327"/>
    <cellStyle name="Обычный 3 13 26 5 2 2" xfId="21328"/>
    <cellStyle name="Обычный 3 13 26 5 2 2 2" xfId="21329"/>
    <cellStyle name="Обычный 3 13 26 5 2 3" xfId="21330"/>
    <cellStyle name="Обычный 3 13 26 5 3" xfId="21331"/>
    <cellStyle name="Обычный 3 13 26 5 3 2" xfId="21332"/>
    <cellStyle name="Обычный 3 13 26 5 4" xfId="21333"/>
    <cellStyle name="Обычный 3 13 26 6" xfId="21334"/>
    <cellStyle name="Обычный 3 13 26 6 2" xfId="21335"/>
    <cellStyle name="Обычный 3 13 26 6 2 2" xfId="21336"/>
    <cellStyle name="Обычный 3 13 26 6 3" xfId="21337"/>
    <cellStyle name="Обычный 3 13 26 7" xfId="21338"/>
    <cellStyle name="Обычный 3 13 26 7 2" xfId="21339"/>
    <cellStyle name="Обычный 3 13 26 8" xfId="21340"/>
    <cellStyle name="Обычный 3 13 27" xfId="21341"/>
    <cellStyle name="Обычный 3 13 27 2" xfId="21342"/>
    <cellStyle name="Обычный 3 13 27 2 2" xfId="21343"/>
    <cellStyle name="Обычный 3 13 27 2 2 2" xfId="21344"/>
    <cellStyle name="Обычный 3 13 27 2 2 2 2" xfId="21345"/>
    <cellStyle name="Обычный 3 13 27 2 2 2 2 2" xfId="21346"/>
    <cellStyle name="Обычный 3 13 27 2 2 2 2 2 2" xfId="21347"/>
    <cellStyle name="Обычный 3 13 27 2 2 2 2 3" xfId="21348"/>
    <cellStyle name="Обычный 3 13 27 2 2 2 3" xfId="21349"/>
    <cellStyle name="Обычный 3 13 27 2 2 2 3 2" xfId="21350"/>
    <cellStyle name="Обычный 3 13 27 2 2 2 4" xfId="21351"/>
    <cellStyle name="Обычный 3 13 27 2 2 3" xfId="21352"/>
    <cellStyle name="Обычный 3 13 27 2 2 3 2" xfId="21353"/>
    <cellStyle name="Обычный 3 13 27 2 2 3 2 2" xfId="21354"/>
    <cellStyle name="Обычный 3 13 27 2 2 3 3" xfId="21355"/>
    <cellStyle name="Обычный 3 13 27 2 2 4" xfId="21356"/>
    <cellStyle name="Обычный 3 13 27 2 2 4 2" xfId="21357"/>
    <cellStyle name="Обычный 3 13 27 2 2 5" xfId="21358"/>
    <cellStyle name="Обычный 3 13 27 2 3" xfId="21359"/>
    <cellStyle name="Обычный 3 13 27 2 3 2" xfId="21360"/>
    <cellStyle name="Обычный 3 13 27 2 3 2 2" xfId="21361"/>
    <cellStyle name="Обычный 3 13 27 2 3 2 2 2" xfId="21362"/>
    <cellStyle name="Обычный 3 13 27 2 3 2 2 2 2" xfId="21363"/>
    <cellStyle name="Обычный 3 13 27 2 3 2 2 3" xfId="21364"/>
    <cellStyle name="Обычный 3 13 27 2 3 2 3" xfId="21365"/>
    <cellStyle name="Обычный 3 13 27 2 3 2 3 2" xfId="21366"/>
    <cellStyle name="Обычный 3 13 27 2 3 2 4" xfId="21367"/>
    <cellStyle name="Обычный 3 13 27 2 3 3" xfId="21368"/>
    <cellStyle name="Обычный 3 13 27 2 3 3 2" xfId="21369"/>
    <cellStyle name="Обычный 3 13 27 2 3 3 2 2" xfId="21370"/>
    <cellStyle name="Обычный 3 13 27 2 3 3 3" xfId="21371"/>
    <cellStyle name="Обычный 3 13 27 2 3 4" xfId="21372"/>
    <cellStyle name="Обычный 3 13 27 2 3 4 2" xfId="21373"/>
    <cellStyle name="Обычный 3 13 27 2 3 5" xfId="21374"/>
    <cellStyle name="Обычный 3 13 27 2 4" xfId="21375"/>
    <cellStyle name="Обычный 3 13 27 2 4 2" xfId="21376"/>
    <cellStyle name="Обычный 3 13 27 2 4 2 2" xfId="21377"/>
    <cellStyle name="Обычный 3 13 27 2 4 2 2 2" xfId="21378"/>
    <cellStyle name="Обычный 3 13 27 2 4 2 3" xfId="21379"/>
    <cellStyle name="Обычный 3 13 27 2 4 3" xfId="21380"/>
    <cellStyle name="Обычный 3 13 27 2 4 3 2" xfId="21381"/>
    <cellStyle name="Обычный 3 13 27 2 4 4" xfId="21382"/>
    <cellStyle name="Обычный 3 13 27 2 5" xfId="21383"/>
    <cellStyle name="Обычный 3 13 27 2 5 2" xfId="21384"/>
    <cellStyle name="Обычный 3 13 27 2 5 2 2" xfId="21385"/>
    <cellStyle name="Обычный 3 13 27 2 5 3" xfId="21386"/>
    <cellStyle name="Обычный 3 13 27 2 6" xfId="21387"/>
    <cellStyle name="Обычный 3 13 27 2 6 2" xfId="21388"/>
    <cellStyle name="Обычный 3 13 27 2 7" xfId="21389"/>
    <cellStyle name="Обычный 3 13 27 3" xfId="21390"/>
    <cellStyle name="Обычный 3 13 27 3 2" xfId="21391"/>
    <cellStyle name="Обычный 3 13 27 3 2 2" xfId="21392"/>
    <cellStyle name="Обычный 3 13 27 3 2 2 2" xfId="21393"/>
    <cellStyle name="Обычный 3 13 27 3 2 2 2 2" xfId="21394"/>
    <cellStyle name="Обычный 3 13 27 3 2 2 3" xfId="21395"/>
    <cellStyle name="Обычный 3 13 27 3 2 3" xfId="21396"/>
    <cellStyle name="Обычный 3 13 27 3 2 3 2" xfId="21397"/>
    <cellStyle name="Обычный 3 13 27 3 2 4" xfId="21398"/>
    <cellStyle name="Обычный 3 13 27 3 3" xfId="21399"/>
    <cellStyle name="Обычный 3 13 27 3 3 2" xfId="21400"/>
    <cellStyle name="Обычный 3 13 27 3 3 2 2" xfId="21401"/>
    <cellStyle name="Обычный 3 13 27 3 3 3" xfId="21402"/>
    <cellStyle name="Обычный 3 13 27 3 4" xfId="21403"/>
    <cellStyle name="Обычный 3 13 27 3 4 2" xfId="21404"/>
    <cellStyle name="Обычный 3 13 27 3 5" xfId="21405"/>
    <cellStyle name="Обычный 3 13 27 4" xfId="21406"/>
    <cellStyle name="Обычный 3 13 27 4 2" xfId="21407"/>
    <cellStyle name="Обычный 3 13 27 4 2 2" xfId="21408"/>
    <cellStyle name="Обычный 3 13 27 4 2 2 2" xfId="21409"/>
    <cellStyle name="Обычный 3 13 27 4 2 2 2 2" xfId="21410"/>
    <cellStyle name="Обычный 3 13 27 4 2 2 3" xfId="21411"/>
    <cellStyle name="Обычный 3 13 27 4 2 3" xfId="21412"/>
    <cellStyle name="Обычный 3 13 27 4 2 3 2" xfId="21413"/>
    <cellStyle name="Обычный 3 13 27 4 2 4" xfId="21414"/>
    <cellStyle name="Обычный 3 13 27 4 3" xfId="21415"/>
    <cellStyle name="Обычный 3 13 27 4 3 2" xfId="21416"/>
    <cellStyle name="Обычный 3 13 27 4 3 2 2" xfId="21417"/>
    <cellStyle name="Обычный 3 13 27 4 3 3" xfId="21418"/>
    <cellStyle name="Обычный 3 13 27 4 4" xfId="21419"/>
    <cellStyle name="Обычный 3 13 27 4 4 2" xfId="21420"/>
    <cellStyle name="Обычный 3 13 27 4 5" xfId="21421"/>
    <cellStyle name="Обычный 3 13 27 5" xfId="21422"/>
    <cellStyle name="Обычный 3 13 27 5 2" xfId="21423"/>
    <cellStyle name="Обычный 3 13 27 5 2 2" xfId="21424"/>
    <cellStyle name="Обычный 3 13 27 5 2 2 2" xfId="21425"/>
    <cellStyle name="Обычный 3 13 27 5 2 3" xfId="21426"/>
    <cellStyle name="Обычный 3 13 27 5 3" xfId="21427"/>
    <cellStyle name="Обычный 3 13 27 5 3 2" xfId="21428"/>
    <cellStyle name="Обычный 3 13 27 5 4" xfId="21429"/>
    <cellStyle name="Обычный 3 13 27 6" xfId="21430"/>
    <cellStyle name="Обычный 3 13 27 6 2" xfId="21431"/>
    <cellStyle name="Обычный 3 13 27 6 2 2" xfId="21432"/>
    <cellStyle name="Обычный 3 13 27 6 3" xfId="21433"/>
    <cellStyle name="Обычный 3 13 27 7" xfId="21434"/>
    <cellStyle name="Обычный 3 13 27 7 2" xfId="21435"/>
    <cellStyle name="Обычный 3 13 27 8" xfId="21436"/>
    <cellStyle name="Обычный 3 13 28" xfId="21437"/>
    <cellStyle name="Обычный 3 13 28 2" xfId="21438"/>
    <cellStyle name="Обычный 3 13 28 2 2" xfId="21439"/>
    <cellStyle name="Обычный 3 13 28 2 2 2" xfId="21440"/>
    <cellStyle name="Обычный 3 13 28 2 2 2 2" xfId="21441"/>
    <cellStyle name="Обычный 3 13 28 2 2 2 2 2" xfId="21442"/>
    <cellStyle name="Обычный 3 13 28 2 2 2 2 2 2" xfId="21443"/>
    <cellStyle name="Обычный 3 13 28 2 2 2 2 3" xfId="21444"/>
    <cellStyle name="Обычный 3 13 28 2 2 2 3" xfId="21445"/>
    <cellStyle name="Обычный 3 13 28 2 2 2 3 2" xfId="21446"/>
    <cellStyle name="Обычный 3 13 28 2 2 2 4" xfId="21447"/>
    <cellStyle name="Обычный 3 13 28 2 2 3" xfId="21448"/>
    <cellStyle name="Обычный 3 13 28 2 2 3 2" xfId="21449"/>
    <cellStyle name="Обычный 3 13 28 2 2 3 2 2" xfId="21450"/>
    <cellStyle name="Обычный 3 13 28 2 2 3 3" xfId="21451"/>
    <cellStyle name="Обычный 3 13 28 2 2 4" xfId="21452"/>
    <cellStyle name="Обычный 3 13 28 2 2 4 2" xfId="21453"/>
    <cellStyle name="Обычный 3 13 28 2 2 5" xfId="21454"/>
    <cellStyle name="Обычный 3 13 28 2 3" xfId="21455"/>
    <cellStyle name="Обычный 3 13 28 2 3 2" xfId="21456"/>
    <cellStyle name="Обычный 3 13 28 2 3 2 2" xfId="21457"/>
    <cellStyle name="Обычный 3 13 28 2 3 2 2 2" xfId="21458"/>
    <cellStyle name="Обычный 3 13 28 2 3 2 2 2 2" xfId="21459"/>
    <cellStyle name="Обычный 3 13 28 2 3 2 2 3" xfId="21460"/>
    <cellStyle name="Обычный 3 13 28 2 3 2 3" xfId="21461"/>
    <cellStyle name="Обычный 3 13 28 2 3 2 3 2" xfId="21462"/>
    <cellStyle name="Обычный 3 13 28 2 3 2 4" xfId="21463"/>
    <cellStyle name="Обычный 3 13 28 2 3 3" xfId="21464"/>
    <cellStyle name="Обычный 3 13 28 2 3 3 2" xfId="21465"/>
    <cellStyle name="Обычный 3 13 28 2 3 3 2 2" xfId="21466"/>
    <cellStyle name="Обычный 3 13 28 2 3 3 3" xfId="21467"/>
    <cellStyle name="Обычный 3 13 28 2 3 4" xfId="21468"/>
    <cellStyle name="Обычный 3 13 28 2 3 4 2" xfId="21469"/>
    <cellStyle name="Обычный 3 13 28 2 3 5" xfId="21470"/>
    <cellStyle name="Обычный 3 13 28 2 4" xfId="21471"/>
    <cellStyle name="Обычный 3 13 28 2 4 2" xfId="21472"/>
    <cellStyle name="Обычный 3 13 28 2 4 2 2" xfId="21473"/>
    <cellStyle name="Обычный 3 13 28 2 4 2 2 2" xfId="21474"/>
    <cellStyle name="Обычный 3 13 28 2 4 2 3" xfId="21475"/>
    <cellStyle name="Обычный 3 13 28 2 4 3" xfId="21476"/>
    <cellStyle name="Обычный 3 13 28 2 4 3 2" xfId="21477"/>
    <cellStyle name="Обычный 3 13 28 2 4 4" xfId="21478"/>
    <cellStyle name="Обычный 3 13 28 2 5" xfId="21479"/>
    <cellStyle name="Обычный 3 13 28 2 5 2" xfId="21480"/>
    <cellStyle name="Обычный 3 13 28 2 5 2 2" xfId="21481"/>
    <cellStyle name="Обычный 3 13 28 2 5 3" xfId="21482"/>
    <cellStyle name="Обычный 3 13 28 2 6" xfId="21483"/>
    <cellStyle name="Обычный 3 13 28 2 6 2" xfId="21484"/>
    <cellStyle name="Обычный 3 13 28 2 7" xfId="21485"/>
    <cellStyle name="Обычный 3 13 28 3" xfId="21486"/>
    <cellStyle name="Обычный 3 13 28 3 2" xfId="21487"/>
    <cellStyle name="Обычный 3 13 28 3 2 2" xfId="21488"/>
    <cellStyle name="Обычный 3 13 28 3 2 2 2" xfId="21489"/>
    <cellStyle name="Обычный 3 13 28 3 2 2 2 2" xfId="21490"/>
    <cellStyle name="Обычный 3 13 28 3 2 2 3" xfId="21491"/>
    <cellStyle name="Обычный 3 13 28 3 2 3" xfId="21492"/>
    <cellStyle name="Обычный 3 13 28 3 2 3 2" xfId="21493"/>
    <cellStyle name="Обычный 3 13 28 3 2 4" xfId="21494"/>
    <cellStyle name="Обычный 3 13 28 3 3" xfId="21495"/>
    <cellStyle name="Обычный 3 13 28 3 3 2" xfId="21496"/>
    <cellStyle name="Обычный 3 13 28 3 3 2 2" xfId="21497"/>
    <cellStyle name="Обычный 3 13 28 3 3 3" xfId="21498"/>
    <cellStyle name="Обычный 3 13 28 3 4" xfId="21499"/>
    <cellStyle name="Обычный 3 13 28 3 4 2" xfId="21500"/>
    <cellStyle name="Обычный 3 13 28 3 5" xfId="21501"/>
    <cellStyle name="Обычный 3 13 28 4" xfId="21502"/>
    <cellStyle name="Обычный 3 13 28 4 2" xfId="21503"/>
    <cellStyle name="Обычный 3 13 28 4 2 2" xfId="21504"/>
    <cellStyle name="Обычный 3 13 28 4 2 2 2" xfId="21505"/>
    <cellStyle name="Обычный 3 13 28 4 2 2 2 2" xfId="21506"/>
    <cellStyle name="Обычный 3 13 28 4 2 2 3" xfId="21507"/>
    <cellStyle name="Обычный 3 13 28 4 2 3" xfId="21508"/>
    <cellStyle name="Обычный 3 13 28 4 2 3 2" xfId="21509"/>
    <cellStyle name="Обычный 3 13 28 4 2 4" xfId="21510"/>
    <cellStyle name="Обычный 3 13 28 4 3" xfId="21511"/>
    <cellStyle name="Обычный 3 13 28 4 3 2" xfId="21512"/>
    <cellStyle name="Обычный 3 13 28 4 3 2 2" xfId="21513"/>
    <cellStyle name="Обычный 3 13 28 4 3 3" xfId="21514"/>
    <cellStyle name="Обычный 3 13 28 4 4" xfId="21515"/>
    <cellStyle name="Обычный 3 13 28 4 4 2" xfId="21516"/>
    <cellStyle name="Обычный 3 13 28 4 5" xfId="21517"/>
    <cellStyle name="Обычный 3 13 28 5" xfId="21518"/>
    <cellStyle name="Обычный 3 13 28 5 2" xfId="21519"/>
    <cellStyle name="Обычный 3 13 28 5 2 2" xfId="21520"/>
    <cellStyle name="Обычный 3 13 28 5 2 2 2" xfId="21521"/>
    <cellStyle name="Обычный 3 13 28 5 2 3" xfId="21522"/>
    <cellStyle name="Обычный 3 13 28 5 3" xfId="21523"/>
    <cellStyle name="Обычный 3 13 28 5 3 2" xfId="21524"/>
    <cellStyle name="Обычный 3 13 28 5 4" xfId="21525"/>
    <cellStyle name="Обычный 3 13 28 6" xfId="21526"/>
    <cellStyle name="Обычный 3 13 28 6 2" xfId="21527"/>
    <cellStyle name="Обычный 3 13 28 6 2 2" xfId="21528"/>
    <cellStyle name="Обычный 3 13 28 6 3" xfId="21529"/>
    <cellStyle name="Обычный 3 13 28 7" xfId="21530"/>
    <cellStyle name="Обычный 3 13 28 7 2" xfId="21531"/>
    <cellStyle name="Обычный 3 13 28 8" xfId="21532"/>
    <cellStyle name="Обычный 3 13 29" xfId="21533"/>
    <cellStyle name="Обычный 3 13 29 2" xfId="21534"/>
    <cellStyle name="Обычный 3 13 29 2 2" xfId="21535"/>
    <cellStyle name="Обычный 3 13 29 2 2 2" xfId="21536"/>
    <cellStyle name="Обычный 3 13 29 2 2 2 2" xfId="21537"/>
    <cellStyle name="Обычный 3 13 29 2 2 2 2 2" xfId="21538"/>
    <cellStyle name="Обычный 3 13 29 2 2 2 2 2 2" xfId="21539"/>
    <cellStyle name="Обычный 3 13 29 2 2 2 2 3" xfId="21540"/>
    <cellStyle name="Обычный 3 13 29 2 2 2 3" xfId="21541"/>
    <cellStyle name="Обычный 3 13 29 2 2 2 3 2" xfId="21542"/>
    <cellStyle name="Обычный 3 13 29 2 2 2 4" xfId="21543"/>
    <cellStyle name="Обычный 3 13 29 2 2 3" xfId="21544"/>
    <cellStyle name="Обычный 3 13 29 2 2 3 2" xfId="21545"/>
    <cellStyle name="Обычный 3 13 29 2 2 3 2 2" xfId="21546"/>
    <cellStyle name="Обычный 3 13 29 2 2 3 3" xfId="21547"/>
    <cellStyle name="Обычный 3 13 29 2 2 4" xfId="21548"/>
    <cellStyle name="Обычный 3 13 29 2 2 4 2" xfId="21549"/>
    <cellStyle name="Обычный 3 13 29 2 2 5" xfId="21550"/>
    <cellStyle name="Обычный 3 13 29 2 3" xfId="21551"/>
    <cellStyle name="Обычный 3 13 29 2 3 2" xfId="21552"/>
    <cellStyle name="Обычный 3 13 29 2 3 2 2" xfId="21553"/>
    <cellStyle name="Обычный 3 13 29 2 3 2 2 2" xfId="21554"/>
    <cellStyle name="Обычный 3 13 29 2 3 2 2 2 2" xfId="21555"/>
    <cellStyle name="Обычный 3 13 29 2 3 2 2 3" xfId="21556"/>
    <cellStyle name="Обычный 3 13 29 2 3 2 3" xfId="21557"/>
    <cellStyle name="Обычный 3 13 29 2 3 2 3 2" xfId="21558"/>
    <cellStyle name="Обычный 3 13 29 2 3 2 4" xfId="21559"/>
    <cellStyle name="Обычный 3 13 29 2 3 3" xfId="21560"/>
    <cellStyle name="Обычный 3 13 29 2 3 3 2" xfId="21561"/>
    <cellStyle name="Обычный 3 13 29 2 3 3 2 2" xfId="21562"/>
    <cellStyle name="Обычный 3 13 29 2 3 3 3" xfId="21563"/>
    <cellStyle name="Обычный 3 13 29 2 3 4" xfId="21564"/>
    <cellStyle name="Обычный 3 13 29 2 3 4 2" xfId="21565"/>
    <cellStyle name="Обычный 3 13 29 2 3 5" xfId="21566"/>
    <cellStyle name="Обычный 3 13 29 2 4" xfId="21567"/>
    <cellStyle name="Обычный 3 13 29 2 4 2" xfId="21568"/>
    <cellStyle name="Обычный 3 13 29 2 4 2 2" xfId="21569"/>
    <cellStyle name="Обычный 3 13 29 2 4 2 2 2" xfId="21570"/>
    <cellStyle name="Обычный 3 13 29 2 4 2 3" xfId="21571"/>
    <cellStyle name="Обычный 3 13 29 2 4 3" xfId="21572"/>
    <cellStyle name="Обычный 3 13 29 2 4 3 2" xfId="21573"/>
    <cellStyle name="Обычный 3 13 29 2 4 4" xfId="21574"/>
    <cellStyle name="Обычный 3 13 29 2 5" xfId="21575"/>
    <cellStyle name="Обычный 3 13 29 2 5 2" xfId="21576"/>
    <cellStyle name="Обычный 3 13 29 2 5 2 2" xfId="21577"/>
    <cellStyle name="Обычный 3 13 29 2 5 3" xfId="21578"/>
    <cellStyle name="Обычный 3 13 29 2 6" xfId="21579"/>
    <cellStyle name="Обычный 3 13 29 2 6 2" xfId="21580"/>
    <cellStyle name="Обычный 3 13 29 2 7" xfId="21581"/>
    <cellStyle name="Обычный 3 13 29 3" xfId="21582"/>
    <cellStyle name="Обычный 3 13 29 3 2" xfId="21583"/>
    <cellStyle name="Обычный 3 13 29 3 2 2" xfId="21584"/>
    <cellStyle name="Обычный 3 13 29 3 2 2 2" xfId="21585"/>
    <cellStyle name="Обычный 3 13 29 3 2 2 2 2" xfId="21586"/>
    <cellStyle name="Обычный 3 13 29 3 2 2 3" xfId="21587"/>
    <cellStyle name="Обычный 3 13 29 3 2 3" xfId="21588"/>
    <cellStyle name="Обычный 3 13 29 3 2 3 2" xfId="21589"/>
    <cellStyle name="Обычный 3 13 29 3 2 4" xfId="21590"/>
    <cellStyle name="Обычный 3 13 29 3 3" xfId="21591"/>
    <cellStyle name="Обычный 3 13 29 3 3 2" xfId="21592"/>
    <cellStyle name="Обычный 3 13 29 3 3 2 2" xfId="21593"/>
    <cellStyle name="Обычный 3 13 29 3 3 3" xfId="21594"/>
    <cellStyle name="Обычный 3 13 29 3 4" xfId="21595"/>
    <cellStyle name="Обычный 3 13 29 3 4 2" xfId="21596"/>
    <cellStyle name="Обычный 3 13 29 3 5" xfId="21597"/>
    <cellStyle name="Обычный 3 13 29 4" xfId="21598"/>
    <cellStyle name="Обычный 3 13 29 4 2" xfId="21599"/>
    <cellStyle name="Обычный 3 13 29 4 2 2" xfId="21600"/>
    <cellStyle name="Обычный 3 13 29 4 2 2 2" xfId="21601"/>
    <cellStyle name="Обычный 3 13 29 4 2 2 2 2" xfId="21602"/>
    <cellStyle name="Обычный 3 13 29 4 2 2 3" xfId="21603"/>
    <cellStyle name="Обычный 3 13 29 4 2 3" xfId="21604"/>
    <cellStyle name="Обычный 3 13 29 4 2 3 2" xfId="21605"/>
    <cellStyle name="Обычный 3 13 29 4 2 4" xfId="21606"/>
    <cellStyle name="Обычный 3 13 29 4 3" xfId="21607"/>
    <cellStyle name="Обычный 3 13 29 4 3 2" xfId="21608"/>
    <cellStyle name="Обычный 3 13 29 4 3 2 2" xfId="21609"/>
    <cellStyle name="Обычный 3 13 29 4 3 3" xfId="21610"/>
    <cellStyle name="Обычный 3 13 29 4 4" xfId="21611"/>
    <cellStyle name="Обычный 3 13 29 4 4 2" xfId="21612"/>
    <cellStyle name="Обычный 3 13 29 4 5" xfId="21613"/>
    <cellStyle name="Обычный 3 13 29 5" xfId="21614"/>
    <cellStyle name="Обычный 3 13 29 5 2" xfId="21615"/>
    <cellStyle name="Обычный 3 13 29 5 2 2" xfId="21616"/>
    <cellStyle name="Обычный 3 13 29 5 2 2 2" xfId="21617"/>
    <cellStyle name="Обычный 3 13 29 5 2 3" xfId="21618"/>
    <cellStyle name="Обычный 3 13 29 5 3" xfId="21619"/>
    <cellStyle name="Обычный 3 13 29 5 3 2" xfId="21620"/>
    <cellStyle name="Обычный 3 13 29 5 4" xfId="21621"/>
    <cellStyle name="Обычный 3 13 29 6" xfId="21622"/>
    <cellStyle name="Обычный 3 13 29 6 2" xfId="21623"/>
    <cellStyle name="Обычный 3 13 29 6 2 2" xfId="21624"/>
    <cellStyle name="Обычный 3 13 29 6 3" xfId="21625"/>
    <cellStyle name="Обычный 3 13 29 7" xfId="21626"/>
    <cellStyle name="Обычный 3 13 29 7 2" xfId="21627"/>
    <cellStyle name="Обычный 3 13 29 8" xfId="21628"/>
    <cellStyle name="Обычный 3 13 3" xfId="21629"/>
    <cellStyle name="Обычный 3 13 3 2" xfId="21630"/>
    <cellStyle name="Обычный 3 13 3 2 2" xfId="21631"/>
    <cellStyle name="Обычный 3 13 3 2 2 2" xfId="21632"/>
    <cellStyle name="Обычный 3 13 3 2 2 2 2" xfId="21633"/>
    <cellStyle name="Обычный 3 13 3 2 2 2 2 2" xfId="21634"/>
    <cellStyle name="Обычный 3 13 3 2 2 2 2 2 2" xfId="21635"/>
    <cellStyle name="Обычный 3 13 3 2 2 2 2 3" xfId="21636"/>
    <cellStyle name="Обычный 3 13 3 2 2 2 3" xfId="21637"/>
    <cellStyle name="Обычный 3 13 3 2 2 2 3 2" xfId="21638"/>
    <cellStyle name="Обычный 3 13 3 2 2 2 4" xfId="21639"/>
    <cellStyle name="Обычный 3 13 3 2 2 3" xfId="21640"/>
    <cellStyle name="Обычный 3 13 3 2 2 3 2" xfId="21641"/>
    <cellStyle name="Обычный 3 13 3 2 2 3 2 2" xfId="21642"/>
    <cellStyle name="Обычный 3 13 3 2 2 3 3" xfId="21643"/>
    <cellStyle name="Обычный 3 13 3 2 2 4" xfId="21644"/>
    <cellStyle name="Обычный 3 13 3 2 2 4 2" xfId="21645"/>
    <cellStyle name="Обычный 3 13 3 2 2 5" xfId="21646"/>
    <cellStyle name="Обычный 3 13 3 2 3" xfId="21647"/>
    <cellStyle name="Обычный 3 13 3 2 3 2" xfId="21648"/>
    <cellStyle name="Обычный 3 13 3 2 3 2 2" xfId="21649"/>
    <cellStyle name="Обычный 3 13 3 2 3 2 2 2" xfId="21650"/>
    <cellStyle name="Обычный 3 13 3 2 3 2 2 2 2" xfId="21651"/>
    <cellStyle name="Обычный 3 13 3 2 3 2 2 3" xfId="21652"/>
    <cellStyle name="Обычный 3 13 3 2 3 2 3" xfId="21653"/>
    <cellStyle name="Обычный 3 13 3 2 3 2 3 2" xfId="21654"/>
    <cellStyle name="Обычный 3 13 3 2 3 2 4" xfId="21655"/>
    <cellStyle name="Обычный 3 13 3 2 3 3" xfId="21656"/>
    <cellStyle name="Обычный 3 13 3 2 3 3 2" xfId="21657"/>
    <cellStyle name="Обычный 3 13 3 2 3 3 2 2" xfId="21658"/>
    <cellStyle name="Обычный 3 13 3 2 3 3 3" xfId="21659"/>
    <cellStyle name="Обычный 3 13 3 2 3 4" xfId="21660"/>
    <cellStyle name="Обычный 3 13 3 2 3 4 2" xfId="21661"/>
    <cellStyle name="Обычный 3 13 3 2 3 5" xfId="21662"/>
    <cellStyle name="Обычный 3 13 3 2 4" xfId="21663"/>
    <cellStyle name="Обычный 3 13 3 2 4 2" xfId="21664"/>
    <cellStyle name="Обычный 3 13 3 2 4 2 2" xfId="21665"/>
    <cellStyle name="Обычный 3 13 3 2 4 2 2 2" xfId="21666"/>
    <cellStyle name="Обычный 3 13 3 2 4 2 3" xfId="21667"/>
    <cellStyle name="Обычный 3 13 3 2 4 3" xfId="21668"/>
    <cellStyle name="Обычный 3 13 3 2 4 3 2" xfId="21669"/>
    <cellStyle name="Обычный 3 13 3 2 4 4" xfId="21670"/>
    <cellStyle name="Обычный 3 13 3 2 5" xfId="21671"/>
    <cellStyle name="Обычный 3 13 3 2 5 2" xfId="21672"/>
    <cellStyle name="Обычный 3 13 3 2 5 2 2" xfId="21673"/>
    <cellStyle name="Обычный 3 13 3 2 5 3" xfId="21674"/>
    <cellStyle name="Обычный 3 13 3 2 6" xfId="21675"/>
    <cellStyle name="Обычный 3 13 3 2 6 2" xfId="21676"/>
    <cellStyle name="Обычный 3 13 3 2 7" xfId="21677"/>
    <cellStyle name="Обычный 3 13 3 3" xfId="21678"/>
    <cellStyle name="Обычный 3 13 3 3 2" xfId="21679"/>
    <cellStyle name="Обычный 3 13 3 3 2 2" xfId="21680"/>
    <cellStyle name="Обычный 3 13 3 3 2 2 2" xfId="21681"/>
    <cellStyle name="Обычный 3 13 3 3 2 2 2 2" xfId="21682"/>
    <cellStyle name="Обычный 3 13 3 3 2 2 3" xfId="21683"/>
    <cellStyle name="Обычный 3 13 3 3 2 3" xfId="21684"/>
    <cellStyle name="Обычный 3 13 3 3 2 3 2" xfId="21685"/>
    <cellStyle name="Обычный 3 13 3 3 2 4" xfId="21686"/>
    <cellStyle name="Обычный 3 13 3 3 3" xfId="21687"/>
    <cellStyle name="Обычный 3 13 3 3 3 2" xfId="21688"/>
    <cellStyle name="Обычный 3 13 3 3 3 2 2" xfId="21689"/>
    <cellStyle name="Обычный 3 13 3 3 3 3" xfId="21690"/>
    <cellStyle name="Обычный 3 13 3 3 4" xfId="21691"/>
    <cellStyle name="Обычный 3 13 3 3 4 2" xfId="21692"/>
    <cellStyle name="Обычный 3 13 3 3 5" xfId="21693"/>
    <cellStyle name="Обычный 3 13 3 4" xfId="21694"/>
    <cellStyle name="Обычный 3 13 3 4 2" xfId="21695"/>
    <cellStyle name="Обычный 3 13 3 4 2 2" xfId="21696"/>
    <cellStyle name="Обычный 3 13 3 4 2 2 2" xfId="21697"/>
    <cellStyle name="Обычный 3 13 3 4 2 2 2 2" xfId="21698"/>
    <cellStyle name="Обычный 3 13 3 4 2 2 3" xfId="21699"/>
    <cellStyle name="Обычный 3 13 3 4 2 3" xfId="21700"/>
    <cellStyle name="Обычный 3 13 3 4 2 3 2" xfId="21701"/>
    <cellStyle name="Обычный 3 13 3 4 2 4" xfId="21702"/>
    <cellStyle name="Обычный 3 13 3 4 3" xfId="21703"/>
    <cellStyle name="Обычный 3 13 3 4 3 2" xfId="21704"/>
    <cellStyle name="Обычный 3 13 3 4 3 2 2" xfId="21705"/>
    <cellStyle name="Обычный 3 13 3 4 3 3" xfId="21706"/>
    <cellStyle name="Обычный 3 13 3 4 4" xfId="21707"/>
    <cellStyle name="Обычный 3 13 3 4 4 2" xfId="21708"/>
    <cellStyle name="Обычный 3 13 3 4 5" xfId="21709"/>
    <cellStyle name="Обычный 3 13 3 5" xfId="21710"/>
    <cellStyle name="Обычный 3 13 3 5 2" xfId="21711"/>
    <cellStyle name="Обычный 3 13 3 5 2 2" xfId="21712"/>
    <cellStyle name="Обычный 3 13 3 5 2 2 2" xfId="21713"/>
    <cellStyle name="Обычный 3 13 3 5 2 3" xfId="21714"/>
    <cellStyle name="Обычный 3 13 3 5 3" xfId="21715"/>
    <cellStyle name="Обычный 3 13 3 5 3 2" xfId="21716"/>
    <cellStyle name="Обычный 3 13 3 5 4" xfId="21717"/>
    <cellStyle name="Обычный 3 13 3 6" xfId="21718"/>
    <cellStyle name="Обычный 3 13 3 6 2" xfId="21719"/>
    <cellStyle name="Обычный 3 13 3 6 2 2" xfId="21720"/>
    <cellStyle name="Обычный 3 13 3 6 3" xfId="21721"/>
    <cellStyle name="Обычный 3 13 3 7" xfId="21722"/>
    <cellStyle name="Обычный 3 13 3 7 2" xfId="21723"/>
    <cellStyle name="Обычный 3 13 3 8" xfId="21724"/>
    <cellStyle name="Обычный 3 13 30" xfId="21725"/>
    <cellStyle name="Обычный 3 13 30 2" xfId="21726"/>
    <cellStyle name="Обычный 3 13 30 2 2" xfId="21727"/>
    <cellStyle name="Обычный 3 13 30 2 2 2" xfId="21728"/>
    <cellStyle name="Обычный 3 13 30 2 2 2 2" xfId="21729"/>
    <cellStyle name="Обычный 3 13 30 2 2 2 2 2" xfId="21730"/>
    <cellStyle name="Обычный 3 13 30 2 2 2 2 2 2" xfId="21731"/>
    <cellStyle name="Обычный 3 13 30 2 2 2 2 3" xfId="21732"/>
    <cellStyle name="Обычный 3 13 30 2 2 2 3" xfId="21733"/>
    <cellStyle name="Обычный 3 13 30 2 2 2 3 2" xfId="21734"/>
    <cellStyle name="Обычный 3 13 30 2 2 2 4" xfId="21735"/>
    <cellStyle name="Обычный 3 13 30 2 2 3" xfId="21736"/>
    <cellStyle name="Обычный 3 13 30 2 2 3 2" xfId="21737"/>
    <cellStyle name="Обычный 3 13 30 2 2 3 2 2" xfId="21738"/>
    <cellStyle name="Обычный 3 13 30 2 2 3 3" xfId="21739"/>
    <cellStyle name="Обычный 3 13 30 2 2 4" xfId="21740"/>
    <cellStyle name="Обычный 3 13 30 2 2 4 2" xfId="21741"/>
    <cellStyle name="Обычный 3 13 30 2 2 5" xfId="21742"/>
    <cellStyle name="Обычный 3 13 30 2 3" xfId="21743"/>
    <cellStyle name="Обычный 3 13 30 2 3 2" xfId="21744"/>
    <cellStyle name="Обычный 3 13 30 2 3 2 2" xfId="21745"/>
    <cellStyle name="Обычный 3 13 30 2 3 2 2 2" xfId="21746"/>
    <cellStyle name="Обычный 3 13 30 2 3 2 2 2 2" xfId="21747"/>
    <cellStyle name="Обычный 3 13 30 2 3 2 2 3" xfId="21748"/>
    <cellStyle name="Обычный 3 13 30 2 3 2 3" xfId="21749"/>
    <cellStyle name="Обычный 3 13 30 2 3 2 3 2" xfId="21750"/>
    <cellStyle name="Обычный 3 13 30 2 3 2 4" xfId="21751"/>
    <cellStyle name="Обычный 3 13 30 2 3 3" xfId="21752"/>
    <cellStyle name="Обычный 3 13 30 2 3 3 2" xfId="21753"/>
    <cellStyle name="Обычный 3 13 30 2 3 3 2 2" xfId="21754"/>
    <cellStyle name="Обычный 3 13 30 2 3 3 3" xfId="21755"/>
    <cellStyle name="Обычный 3 13 30 2 3 4" xfId="21756"/>
    <cellStyle name="Обычный 3 13 30 2 3 4 2" xfId="21757"/>
    <cellStyle name="Обычный 3 13 30 2 3 5" xfId="21758"/>
    <cellStyle name="Обычный 3 13 30 2 4" xfId="21759"/>
    <cellStyle name="Обычный 3 13 30 2 4 2" xfId="21760"/>
    <cellStyle name="Обычный 3 13 30 2 4 2 2" xfId="21761"/>
    <cellStyle name="Обычный 3 13 30 2 4 2 2 2" xfId="21762"/>
    <cellStyle name="Обычный 3 13 30 2 4 2 3" xfId="21763"/>
    <cellStyle name="Обычный 3 13 30 2 4 3" xfId="21764"/>
    <cellStyle name="Обычный 3 13 30 2 4 3 2" xfId="21765"/>
    <cellStyle name="Обычный 3 13 30 2 4 4" xfId="21766"/>
    <cellStyle name="Обычный 3 13 30 2 5" xfId="21767"/>
    <cellStyle name="Обычный 3 13 30 2 5 2" xfId="21768"/>
    <cellStyle name="Обычный 3 13 30 2 5 2 2" xfId="21769"/>
    <cellStyle name="Обычный 3 13 30 2 5 3" xfId="21770"/>
    <cellStyle name="Обычный 3 13 30 2 6" xfId="21771"/>
    <cellStyle name="Обычный 3 13 30 2 6 2" xfId="21772"/>
    <cellStyle name="Обычный 3 13 30 2 7" xfId="21773"/>
    <cellStyle name="Обычный 3 13 30 3" xfId="21774"/>
    <cellStyle name="Обычный 3 13 30 3 2" xfId="21775"/>
    <cellStyle name="Обычный 3 13 30 3 2 2" xfId="21776"/>
    <cellStyle name="Обычный 3 13 30 3 2 2 2" xfId="21777"/>
    <cellStyle name="Обычный 3 13 30 3 2 2 2 2" xfId="21778"/>
    <cellStyle name="Обычный 3 13 30 3 2 2 3" xfId="21779"/>
    <cellStyle name="Обычный 3 13 30 3 2 3" xfId="21780"/>
    <cellStyle name="Обычный 3 13 30 3 2 3 2" xfId="21781"/>
    <cellStyle name="Обычный 3 13 30 3 2 4" xfId="21782"/>
    <cellStyle name="Обычный 3 13 30 3 3" xfId="21783"/>
    <cellStyle name="Обычный 3 13 30 3 3 2" xfId="21784"/>
    <cellStyle name="Обычный 3 13 30 3 3 2 2" xfId="21785"/>
    <cellStyle name="Обычный 3 13 30 3 3 3" xfId="21786"/>
    <cellStyle name="Обычный 3 13 30 3 4" xfId="21787"/>
    <cellStyle name="Обычный 3 13 30 3 4 2" xfId="21788"/>
    <cellStyle name="Обычный 3 13 30 3 5" xfId="21789"/>
    <cellStyle name="Обычный 3 13 30 4" xfId="21790"/>
    <cellStyle name="Обычный 3 13 30 4 2" xfId="21791"/>
    <cellStyle name="Обычный 3 13 30 4 2 2" xfId="21792"/>
    <cellStyle name="Обычный 3 13 30 4 2 2 2" xfId="21793"/>
    <cellStyle name="Обычный 3 13 30 4 2 2 2 2" xfId="21794"/>
    <cellStyle name="Обычный 3 13 30 4 2 2 3" xfId="21795"/>
    <cellStyle name="Обычный 3 13 30 4 2 3" xfId="21796"/>
    <cellStyle name="Обычный 3 13 30 4 2 3 2" xfId="21797"/>
    <cellStyle name="Обычный 3 13 30 4 2 4" xfId="21798"/>
    <cellStyle name="Обычный 3 13 30 4 3" xfId="21799"/>
    <cellStyle name="Обычный 3 13 30 4 3 2" xfId="21800"/>
    <cellStyle name="Обычный 3 13 30 4 3 2 2" xfId="21801"/>
    <cellStyle name="Обычный 3 13 30 4 3 3" xfId="21802"/>
    <cellStyle name="Обычный 3 13 30 4 4" xfId="21803"/>
    <cellStyle name="Обычный 3 13 30 4 4 2" xfId="21804"/>
    <cellStyle name="Обычный 3 13 30 4 5" xfId="21805"/>
    <cellStyle name="Обычный 3 13 30 5" xfId="21806"/>
    <cellStyle name="Обычный 3 13 30 5 2" xfId="21807"/>
    <cellStyle name="Обычный 3 13 30 5 2 2" xfId="21808"/>
    <cellStyle name="Обычный 3 13 30 5 2 2 2" xfId="21809"/>
    <cellStyle name="Обычный 3 13 30 5 2 3" xfId="21810"/>
    <cellStyle name="Обычный 3 13 30 5 3" xfId="21811"/>
    <cellStyle name="Обычный 3 13 30 5 3 2" xfId="21812"/>
    <cellStyle name="Обычный 3 13 30 5 4" xfId="21813"/>
    <cellStyle name="Обычный 3 13 30 6" xfId="21814"/>
    <cellStyle name="Обычный 3 13 30 6 2" xfId="21815"/>
    <cellStyle name="Обычный 3 13 30 6 2 2" xfId="21816"/>
    <cellStyle name="Обычный 3 13 30 6 3" xfId="21817"/>
    <cellStyle name="Обычный 3 13 30 7" xfId="21818"/>
    <cellStyle name="Обычный 3 13 30 7 2" xfId="21819"/>
    <cellStyle name="Обычный 3 13 30 8" xfId="21820"/>
    <cellStyle name="Обычный 3 13 31" xfId="21821"/>
    <cellStyle name="Обычный 3 13 31 2" xfId="21822"/>
    <cellStyle name="Обычный 3 13 31 2 2" xfId="21823"/>
    <cellStyle name="Обычный 3 13 31 2 2 2" xfId="21824"/>
    <cellStyle name="Обычный 3 13 31 2 2 2 2" xfId="21825"/>
    <cellStyle name="Обычный 3 13 31 2 2 2 2 2" xfId="21826"/>
    <cellStyle name="Обычный 3 13 31 2 2 2 2 2 2" xfId="21827"/>
    <cellStyle name="Обычный 3 13 31 2 2 2 2 3" xfId="21828"/>
    <cellStyle name="Обычный 3 13 31 2 2 2 3" xfId="21829"/>
    <cellStyle name="Обычный 3 13 31 2 2 2 3 2" xfId="21830"/>
    <cellStyle name="Обычный 3 13 31 2 2 2 4" xfId="21831"/>
    <cellStyle name="Обычный 3 13 31 2 2 3" xfId="21832"/>
    <cellStyle name="Обычный 3 13 31 2 2 3 2" xfId="21833"/>
    <cellStyle name="Обычный 3 13 31 2 2 3 2 2" xfId="21834"/>
    <cellStyle name="Обычный 3 13 31 2 2 3 3" xfId="21835"/>
    <cellStyle name="Обычный 3 13 31 2 2 4" xfId="21836"/>
    <cellStyle name="Обычный 3 13 31 2 2 4 2" xfId="21837"/>
    <cellStyle name="Обычный 3 13 31 2 2 5" xfId="21838"/>
    <cellStyle name="Обычный 3 13 31 2 3" xfId="21839"/>
    <cellStyle name="Обычный 3 13 31 2 3 2" xfId="21840"/>
    <cellStyle name="Обычный 3 13 31 2 3 2 2" xfId="21841"/>
    <cellStyle name="Обычный 3 13 31 2 3 2 2 2" xfId="21842"/>
    <cellStyle name="Обычный 3 13 31 2 3 2 2 2 2" xfId="21843"/>
    <cellStyle name="Обычный 3 13 31 2 3 2 2 3" xfId="21844"/>
    <cellStyle name="Обычный 3 13 31 2 3 2 3" xfId="21845"/>
    <cellStyle name="Обычный 3 13 31 2 3 2 3 2" xfId="21846"/>
    <cellStyle name="Обычный 3 13 31 2 3 2 4" xfId="21847"/>
    <cellStyle name="Обычный 3 13 31 2 3 3" xfId="21848"/>
    <cellStyle name="Обычный 3 13 31 2 3 3 2" xfId="21849"/>
    <cellStyle name="Обычный 3 13 31 2 3 3 2 2" xfId="21850"/>
    <cellStyle name="Обычный 3 13 31 2 3 3 3" xfId="21851"/>
    <cellStyle name="Обычный 3 13 31 2 3 4" xfId="21852"/>
    <cellStyle name="Обычный 3 13 31 2 3 4 2" xfId="21853"/>
    <cellStyle name="Обычный 3 13 31 2 3 5" xfId="21854"/>
    <cellStyle name="Обычный 3 13 31 2 4" xfId="21855"/>
    <cellStyle name="Обычный 3 13 31 2 4 2" xfId="21856"/>
    <cellStyle name="Обычный 3 13 31 2 4 2 2" xfId="21857"/>
    <cellStyle name="Обычный 3 13 31 2 4 2 2 2" xfId="21858"/>
    <cellStyle name="Обычный 3 13 31 2 4 2 3" xfId="21859"/>
    <cellStyle name="Обычный 3 13 31 2 4 3" xfId="21860"/>
    <cellStyle name="Обычный 3 13 31 2 4 3 2" xfId="21861"/>
    <cellStyle name="Обычный 3 13 31 2 4 4" xfId="21862"/>
    <cellStyle name="Обычный 3 13 31 2 5" xfId="21863"/>
    <cellStyle name="Обычный 3 13 31 2 5 2" xfId="21864"/>
    <cellStyle name="Обычный 3 13 31 2 5 2 2" xfId="21865"/>
    <cellStyle name="Обычный 3 13 31 2 5 3" xfId="21866"/>
    <cellStyle name="Обычный 3 13 31 2 6" xfId="21867"/>
    <cellStyle name="Обычный 3 13 31 2 6 2" xfId="21868"/>
    <cellStyle name="Обычный 3 13 31 2 7" xfId="21869"/>
    <cellStyle name="Обычный 3 13 31 3" xfId="21870"/>
    <cellStyle name="Обычный 3 13 31 3 2" xfId="21871"/>
    <cellStyle name="Обычный 3 13 31 3 2 2" xfId="21872"/>
    <cellStyle name="Обычный 3 13 31 3 2 2 2" xfId="21873"/>
    <cellStyle name="Обычный 3 13 31 3 2 2 2 2" xfId="21874"/>
    <cellStyle name="Обычный 3 13 31 3 2 2 3" xfId="21875"/>
    <cellStyle name="Обычный 3 13 31 3 2 3" xfId="21876"/>
    <cellStyle name="Обычный 3 13 31 3 2 3 2" xfId="21877"/>
    <cellStyle name="Обычный 3 13 31 3 2 4" xfId="21878"/>
    <cellStyle name="Обычный 3 13 31 3 3" xfId="21879"/>
    <cellStyle name="Обычный 3 13 31 3 3 2" xfId="21880"/>
    <cellStyle name="Обычный 3 13 31 3 3 2 2" xfId="21881"/>
    <cellStyle name="Обычный 3 13 31 3 3 3" xfId="21882"/>
    <cellStyle name="Обычный 3 13 31 3 4" xfId="21883"/>
    <cellStyle name="Обычный 3 13 31 3 4 2" xfId="21884"/>
    <cellStyle name="Обычный 3 13 31 3 5" xfId="21885"/>
    <cellStyle name="Обычный 3 13 31 4" xfId="21886"/>
    <cellStyle name="Обычный 3 13 31 4 2" xfId="21887"/>
    <cellStyle name="Обычный 3 13 31 4 2 2" xfId="21888"/>
    <cellStyle name="Обычный 3 13 31 4 2 2 2" xfId="21889"/>
    <cellStyle name="Обычный 3 13 31 4 2 2 2 2" xfId="21890"/>
    <cellStyle name="Обычный 3 13 31 4 2 2 3" xfId="21891"/>
    <cellStyle name="Обычный 3 13 31 4 2 3" xfId="21892"/>
    <cellStyle name="Обычный 3 13 31 4 2 3 2" xfId="21893"/>
    <cellStyle name="Обычный 3 13 31 4 2 4" xfId="21894"/>
    <cellStyle name="Обычный 3 13 31 4 3" xfId="21895"/>
    <cellStyle name="Обычный 3 13 31 4 3 2" xfId="21896"/>
    <cellStyle name="Обычный 3 13 31 4 3 2 2" xfId="21897"/>
    <cellStyle name="Обычный 3 13 31 4 3 3" xfId="21898"/>
    <cellStyle name="Обычный 3 13 31 4 4" xfId="21899"/>
    <cellStyle name="Обычный 3 13 31 4 4 2" xfId="21900"/>
    <cellStyle name="Обычный 3 13 31 4 5" xfId="21901"/>
    <cellStyle name="Обычный 3 13 31 5" xfId="21902"/>
    <cellStyle name="Обычный 3 13 31 5 2" xfId="21903"/>
    <cellStyle name="Обычный 3 13 31 5 2 2" xfId="21904"/>
    <cellStyle name="Обычный 3 13 31 5 2 2 2" xfId="21905"/>
    <cellStyle name="Обычный 3 13 31 5 2 3" xfId="21906"/>
    <cellStyle name="Обычный 3 13 31 5 3" xfId="21907"/>
    <cellStyle name="Обычный 3 13 31 5 3 2" xfId="21908"/>
    <cellStyle name="Обычный 3 13 31 5 4" xfId="21909"/>
    <cellStyle name="Обычный 3 13 31 6" xfId="21910"/>
    <cellStyle name="Обычный 3 13 31 6 2" xfId="21911"/>
    <cellStyle name="Обычный 3 13 31 6 2 2" xfId="21912"/>
    <cellStyle name="Обычный 3 13 31 6 3" xfId="21913"/>
    <cellStyle name="Обычный 3 13 31 7" xfId="21914"/>
    <cellStyle name="Обычный 3 13 31 7 2" xfId="21915"/>
    <cellStyle name="Обычный 3 13 31 8" xfId="21916"/>
    <cellStyle name="Обычный 3 13 32" xfId="21917"/>
    <cellStyle name="Обычный 3 13 32 2" xfId="21918"/>
    <cellStyle name="Обычный 3 13 32 2 2" xfId="21919"/>
    <cellStyle name="Обычный 3 13 32 2 2 2" xfId="21920"/>
    <cellStyle name="Обычный 3 13 32 2 2 2 2" xfId="21921"/>
    <cellStyle name="Обычный 3 13 32 2 2 2 2 2" xfId="21922"/>
    <cellStyle name="Обычный 3 13 32 2 2 2 2 2 2" xfId="21923"/>
    <cellStyle name="Обычный 3 13 32 2 2 2 2 3" xfId="21924"/>
    <cellStyle name="Обычный 3 13 32 2 2 2 3" xfId="21925"/>
    <cellStyle name="Обычный 3 13 32 2 2 2 3 2" xfId="21926"/>
    <cellStyle name="Обычный 3 13 32 2 2 2 4" xfId="21927"/>
    <cellStyle name="Обычный 3 13 32 2 2 3" xfId="21928"/>
    <cellStyle name="Обычный 3 13 32 2 2 3 2" xfId="21929"/>
    <cellStyle name="Обычный 3 13 32 2 2 3 2 2" xfId="21930"/>
    <cellStyle name="Обычный 3 13 32 2 2 3 3" xfId="21931"/>
    <cellStyle name="Обычный 3 13 32 2 2 4" xfId="21932"/>
    <cellStyle name="Обычный 3 13 32 2 2 4 2" xfId="21933"/>
    <cellStyle name="Обычный 3 13 32 2 2 5" xfId="21934"/>
    <cellStyle name="Обычный 3 13 32 2 3" xfId="21935"/>
    <cellStyle name="Обычный 3 13 32 2 3 2" xfId="21936"/>
    <cellStyle name="Обычный 3 13 32 2 3 2 2" xfId="21937"/>
    <cellStyle name="Обычный 3 13 32 2 3 2 2 2" xfId="21938"/>
    <cellStyle name="Обычный 3 13 32 2 3 2 2 2 2" xfId="21939"/>
    <cellStyle name="Обычный 3 13 32 2 3 2 2 3" xfId="21940"/>
    <cellStyle name="Обычный 3 13 32 2 3 2 3" xfId="21941"/>
    <cellStyle name="Обычный 3 13 32 2 3 2 3 2" xfId="21942"/>
    <cellStyle name="Обычный 3 13 32 2 3 2 4" xfId="21943"/>
    <cellStyle name="Обычный 3 13 32 2 3 3" xfId="21944"/>
    <cellStyle name="Обычный 3 13 32 2 3 3 2" xfId="21945"/>
    <cellStyle name="Обычный 3 13 32 2 3 3 2 2" xfId="21946"/>
    <cellStyle name="Обычный 3 13 32 2 3 3 3" xfId="21947"/>
    <cellStyle name="Обычный 3 13 32 2 3 4" xfId="21948"/>
    <cellStyle name="Обычный 3 13 32 2 3 4 2" xfId="21949"/>
    <cellStyle name="Обычный 3 13 32 2 3 5" xfId="21950"/>
    <cellStyle name="Обычный 3 13 32 2 4" xfId="21951"/>
    <cellStyle name="Обычный 3 13 32 2 4 2" xfId="21952"/>
    <cellStyle name="Обычный 3 13 32 2 4 2 2" xfId="21953"/>
    <cellStyle name="Обычный 3 13 32 2 4 2 2 2" xfId="21954"/>
    <cellStyle name="Обычный 3 13 32 2 4 2 3" xfId="21955"/>
    <cellStyle name="Обычный 3 13 32 2 4 3" xfId="21956"/>
    <cellStyle name="Обычный 3 13 32 2 4 3 2" xfId="21957"/>
    <cellStyle name="Обычный 3 13 32 2 4 4" xfId="21958"/>
    <cellStyle name="Обычный 3 13 32 2 5" xfId="21959"/>
    <cellStyle name="Обычный 3 13 32 2 5 2" xfId="21960"/>
    <cellStyle name="Обычный 3 13 32 2 5 2 2" xfId="21961"/>
    <cellStyle name="Обычный 3 13 32 2 5 3" xfId="21962"/>
    <cellStyle name="Обычный 3 13 32 2 6" xfId="21963"/>
    <cellStyle name="Обычный 3 13 32 2 6 2" xfId="21964"/>
    <cellStyle name="Обычный 3 13 32 2 7" xfId="21965"/>
    <cellStyle name="Обычный 3 13 32 3" xfId="21966"/>
    <cellStyle name="Обычный 3 13 32 3 2" xfId="21967"/>
    <cellStyle name="Обычный 3 13 32 3 2 2" xfId="21968"/>
    <cellStyle name="Обычный 3 13 32 3 2 2 2" xfId="21969"/>
    <cellStyle name="Обычный 3 13 32 3 2 2 2 2" xfId="21970"/>
    <cellStyle name="Обычный 3 13 32 3 2 2 3" xfId="21971"/>
    <cellStyle name="Обычный 3 13 32 3 2 3" xfId="21972"/>
    <cellStyle name="Обычный 3 13 32 3 2 3 2" xfId="21973"/>
    <cellStyle name="Обычный 3 13 32 3 2 4" xfId="21974"/>
    <cellStyle name="Обычный 3 13 32 3 3" xfId="21975"/>
    <cellStyle name="Обычный 3 13 32 3 3 2" xfId="21976"/>
    <cellStyle name="Обычный 3 13 32 3 3 2 2" xfId="21977"/>
    <cellStyle name="Обычный 3 13 32 3 3 3" xfId="21978"/>
    <cellStyle name="Обычный 3 13 32 3 4" xfId="21979"/>
    <cellStyle name="Обычный 3 13 32 3 4 2" xfId="21980"/>
    <cellStyle name="Обычный 3 13 32 3 5" xfId="21981"/>
    <cellStyle name="Обычный 3 13 32 4" xfId="21982"/>
    <cellStyle name="Обычный 3 13 32 4 2" xfId="21983"/>
    <cellStyle name="Обычный 3 13 32 4 2 2" xfId="21984"/>
    <cellStyle name="Обычный 3 13 32 4 2 2 2" xfId="21985"/>
    <cellStyle name="Обычный 3 13 32 4 2 2 2 2" xfId="21986"/>
    <cellStyle name="Обычный 3 13 32 4 2 2 3" xfId="21987"/>
    <cellStyle name="Обычный 3 13 32 4 2 3" xfId="21988"/>
    <cellStyle name="Обычный 3 13 32 4 2 3 2" xfId="21989"/>
    <cellStyle name="Обычный 3 13 32 4 2 4" xfId="21990"/>
    <cellStyle name="Обычный 3 13 32 4 3" xfId="21991"/>
    <cellStyle name="Обычный 3 13 32 4 3 2" xfId="21992"/>
    <cellStyle name="Обычный 3 13 32 4 3 2 2" xfId="21993"/>
    <cellStyle name="Обычный 3 13 32 4 3 3" xfId="21994"/>
    <cellStyle name="Обычный 3 13 32 4 4" xfId="21995"/>
    <cellStyle name="Обычный 3 13 32 4 4 2" xfId="21996"/>
    <cellStyle name="Обычный 3 13 32 4 5" xfId="21997"/>
    <cellStyle name="Обычный 3 13 32 5" xfId="21998"/>
    <cellStyle name="Обычный 3 13 32 5 2" xfId="21999"/>
    <cellStyle name="Обычный 3 13 32 5 2 2" xfId="22000"/>
    <cellStyle name="Обычный 3 13 32 5 2 2 2" xfId="22001"/>
    <cellStyle name="Обычный 3 13 32 5 2 3" xfId="22002"/>
    <cellStyle name="Обычный 3 13 32 5 3" xfId="22003"/>
    <cellStyle name="Обычный 3 13 32 5 3 2" xfId="22004"/>
    <cellStyle name="Обычный 3 13 32 5 4" xfId="22005"/>
    <cellStyle name="Обычный 3 13 32 6" xfId="22006"/>
    <cellStyle name="Обычный 3 13 32 6 2" xfId="22007"/>
    <cellStyle name="Обычный 3 13 32 6 2 2" xfId="22008"/>
    <cellStyle name="Обычный 3 13 32 6 3" xfId="22009"/>
    <cellStyle name="Обычный 3 13 32 7" xfId="22010"/>
    <cellStyle name="Обычный 3 13 32 7 2" xfId="22011"/>
    <cellStyle name="Обычный 3 13 32 8" xfId="22012"/>
    <cellStyle name="Обычный 3 13 33" xfId="22013"/>
    <cellStyle name="Обычный 3 13 33 2" xfId="22014"/>
    <cellStyle name="Обычный 3 13 33 2 2" xfId="22015"/>
    <cellStyle name="Обычный 3 13 33 2 2 2" xfId="22016"/>
    <cellStyle name="Обычный 3 13 33 2 2 2 2" xfId="22017"/>
    <cellStyle name="Обычный 3 13 33 2 2 2 2 2" xfId="22018"/>
    <cellStyle name="Обычный 3 13 33 2 2 2 2 2 2" xfId="22019"/>
    <cellStyle name="Обычный 3 13 33 2 2 2 2 3" xfId="22020"/>
    <cellStyle name="Обычный 3 13 33 2 2 2 3" xfId="22021"/>
    <cellStyle name="Обычный 3 13 33 2 2 2 3 2" xfId="22022"/>
    <cellStyle name="Обычный 3 13 33 2 2 2 4" xfId="22023"/>
    <cellStyle name="Обычный 3 13 33 2 2 3" xfId="22024"/>
    <cellStyle name="Обычный 3 13 33 2 2 3 2" xfId="22025"/>
    <cellStyle name="Обычный 3 13 33 2 2 3 2 2" xfId="22026"/>
    <cellStyle name="Обычный 3 13 33 2 2 3 3" xfId="22027"/>
    <cellStyle name="Обычный 3 13 33 2 2 4" xfId="22028"/>
    <cellStyle name="Обычный 3 13 33 2 2 4 2" xfId="22029"/>
    <cellStyle name="Обычный 3 13 33 2 2 5" xfId="22030"/>
    <cellStyle name="Обычный 3 13 33 2 3" xfId="22031"/>
    <cellStyle name="Обычный 3 13 33 2 3 2" xfId="22032"/>
    <cellStyle name="Обычный 3 13 33 2 3 2 2" xfId="22033"/>
    <cellStyle name="Обычный 3 13 33 2 3 2 2 2" xfId="22034"/>
    <cellStyle name="Обычный 3 13 33 2 3 2 2 2 2" xfId="22035"/>
    <cellStyle name="Обычный 3 13 33 2 3 2 2 3" xfId="22036"/>
    <cellStyle name="Обычный 3 13 33 2 3 2 3" xfId="22037"/>
    <cellStyle name="Обычный 3 13 33 2 3 2 3 2" xfId="22038"/>
    <cellStyle name="Обычный 3 13 33 2 3 2 4" xfId="22039"/>
    <cellStyle name="Обычный 3 13 33 2 3 3" xfId="22040"/>
    <cellStyle name="Обычный 3 13 33 2 3 3 2" xfId="22041"/>
    <cellStyle name="Обычный 3 13 33 2 3 3 2 2" xfId="22042"/>
    <cellStyle name="Обычный 3 13 33 2 3 3 3" xfId="22043"/>
    <cellStyle name="Обычный 3 13 33 2 3 4" xfId="22044"/>
    <cellStyle name="Обычный 3 13 33 2 3 4 2" xfId="22045"/>
    <cellStyle name="Обычный 3 13 33 2 3 5" xfId="22046"/>
    <cellStyle name="Обычный 3 13 33 2 4" xfId="22047"/>
    <cellStyle name="Обычный 3 13 33 2 4 2" xfId="22048"/>
    <cellStyle name="Обычный 3 13 33 2 4 2 2" xfId="22049"/>
    <cellStyle name="Обычный 3 13 33 2 4 2 2 2" xfId="22050"/>
    <cellStyle name="Обычный 3 13 33 2 4 2 3" xfId="22051"/>
    <cellStyle name="Обычный 3 13 33 2 4 3" xfId="22052"/>
    <cellStyle name="Обычный 3 13 33 2 4 3 2" xfId="22053"/>
    <cellStyle name="Обычный 3 13 33 2 4 4" xfId="22054"/>
    <cellStyle name="Обычный 3 13 33 2 5" xfId="22055"/>
    <cellStyle name="Обычный 3 13 33 2 5 2" xfId="22056"/>
    <cellStyle name="Обычный 3 13 33 2 5 2 2" xfId="22057"/>
    <cellStyle name="Обычный 3 13 33 2 5 3" xfId="22058"/>
    <cellStyle name="Обычный 3 13 33 2 6" xfId="22059"/>
    <cellStyle name="Обычный 3 13 33 2 6 2" xfId="22060"/>
    <cellStyle name="Обычный 3 13 33 2 7" xfId="22061"/>
    <cellStyle name="Обычный 3 13 33 3" xfId="22062"/>
    <cellStyle name="Обычный 3 13 33 3 2" xfId="22063"/>
    <cellStyle name="Обычный 3 13 33 3 2 2" xfId="22064"/>
    <cellStyle name="Обычный 3 13 33 3 2 2 2" xfId="22065"/>
    <cellStyle name="Обычный 3 13 33 3 2 2 2 2" xfId="22066"/>
    <cellStyle name="Обычный 3 13 33 3 2 2 3" xfId="22067"/>
    <cellStyle name="Обычный 3 13 33 3 2 3" xfId="22068"/>
    <cellStyle name="Обычный 3 13 33 3 2 3 2" xfId="22069"/>
    <cellStyle name="Обычный 3 13 33 3 2 4" xfId="22070"/>
    <cellStyle name="Обычный 3 13 33 3 3" xfId="22071"/>
    <cellStyle name="Обычный 3 13 33 3 3 2" xfId="22072"/>
    <cellStyle name="Обычный 3 13 33 3 3 2 2" xfId="22073"/>
    <cellStyle name="Обычный 3 13 33 3 3 3" xfId="22074"/>
    <cellStyle name="Обычный 3 13 33 3 4" xfId="22075"/>
    <cellStyle name="Обычный 3 13 33 3 4 2" xfId="22076"/>
    <cellStyle name="Обычный 3 13 33 3 5" xfId="22077"/>
    <cellStyle name="Обычный 3 13 33 4" xfId="22078"/>
    <cellStyle name="Обычный 3 13 33 4 2" xfId="22079"/>
    <cellStyle name="Обычный 3 13 33 4 2 2" xfId="22080"/>
    <cellStyle name="Обычный 3 13 33 4 2 2 2" xfId="22081"/>
    <cellStyle name="Обычный 3 13 33 4 2 2 2 2" xfId="22082"/>
    <cellStyle name="Обычный 3 13 33 4 2 2 3" xfId="22083"/>
    <cellStyle name="Обычный 3 13 33 4 2 3" xfId="22084"/>
    <cellStyle name="Обычный 3 13 33 4 2 3 2" xfId="22085"/>
    <cellStyle name="Обычный 3 13 33 4 2 4" xfId="22086"/>
    <cellStyle name="Обычный 3 13 33 4 3" xfId="22087"/>
    <cellStyle name="Обычный 3 13 33 4 3 2" xfId="22088"/>
    <cellStyle name="Обычный 3 13 33 4 3 2 2" xfId="22089"/>
    <cellStyle name="Обычный 3 13 33 4 3 3" xfId="22090"/>
    <cellStyle name="Обычный 3 13 33 4 4" xfId="22091"/>
    <cellStyle name="Обычный 3 13 33 4 4 2" xfId="22092"/>
    <cellStyle name="Обычный 3 13 33 4 5" xfId="22093"/>
    <cellStyle name="Обычный 3 13 33 5" xfId="22094"/>
    <cellStyle name="Обычный 3 13 33 5 2" xfId="22095"/>
    <cellStyle name="Обычный 3 13 33 5 2 2" xfId="22096"/>
    <cellStyle name="Обычный 3 13 33 5 2 2 2" xfId="22097"/>
    <cellStyle name="Обычный 3 13 33 5 2 3" xfId="22098"/>
    <cellStyle name="Обычный 3 13 33 5 3" xfId="22099"/>
    <cellStyle name="Обычный 3 13 33 5 3 2" xfId="22100"/>
    <cellStyle name="Обычный 3 13 33 5 4" xfId="22101"/>
    <cellStyle name="Обычный 3 13 33 6" xfId="22102"/>
    <cellStyle name="Обычный 3 13 33 6 2" xfId="22103"/>
    <cellStyle name="Обычный 3 13 33 6 2 2" xfId="22104"/>
    <cellStyle name="Обычный 3 13 33 6 3" xfId="22105"/>
    <cellStyle name="Обычный 3 13 33 7" xfId="22106"/>
    <cellStyle name="Обычный 3 13 33 7 2" xfId="22107"/>
    <cellStyle name="Обычный 3 13 33 8" xfId="22108"/>
    <cellStyle name="Обычный 3 13 34" xfId="22109"/>
    <cellStyle name="Обычный 3 13 34 2" xfId="22110"/>
    <cellStyle name="Обычный 3 13 34 2 2" xfId="22111"/>
    <cellStyle name="Обычный 3 13 34 2 2 2" xfId="22112"/>
    <cellStyle name="Обычный 3 13 34 2 2 2 2" xfId="22113"/>
    <cellStyle name="Обычный 3 13 34 2 2 2 2 2" xfId="22114"/>
    <cellStyle name="Обычный 3 13 34 2 2 2 2 2 2" xfId="22115"/>
    <cellStyle name="Обычный 3 13 34 2 2 2 2 3" xfId="22116"/>
    <cellStyle name="Обычный 3 13 34 2 2 2 3" xfId="22117"/>
    <cellStyle name="Обычный 3 13 34 2 2 2 3 2" xfId="22118"/>
    <cellStyle name="Обычный 3 13 34 2 2 2 4" xfId="22119"/>
    <cellStyle name="Обычный 3 13 34 2 2 3" xfId="22120"/>
    <cellStyle name="Обычный 3 13 34 2 2 3 2" xfId="22121"/>
    <cellStyle name="Обычный 3 13 34 2 2 3 2 2" xfId="22122"/>
    <cellStyle name="Обычный 3 13 34 2 2 3 3" xfId="22123"/>
    <cellStyle name="Обычный 3 13 34 2 2 4" xfId="22124"/>
    <cellStyle name="Обычный 3 13 34 2 2 4 2" xfId="22125"/>
    <cellStyle name="Обычный 3 13 34 2 2 5" xfId="22126"/>
    <cellStyle name="Обычный 3 13 34 2 3" xfId="22127"/>
    <cellStyle name="Обычный 3 13 34 2 3 2" xfId="22128"/>
    <cellStyle name="Обычный 3 13 34 2 3 2 2" xfId="22129"/>
    <cellStyle name="Обычный 3 13 34 2 3 2 2 2" xfId="22130"/>
    <cellStyle name="Обычный 3 13 34 2 3 2 2 2 2" xfId="22131"/>
    <cellStyle name="Обычный 3 13 34 2 3 2 2 3" xfId="22132"/>
    <cellStyle name="Обычный 3 13 34 2 3 2 3" xfId="22133"/>
    <cellStyle name="Обычный 3 13 34 2 3 2 3 2" xfId="22134"/>
    <cellStyle name="Обычный 3 13 34 2 3 2 4" xfId="22135"/>
    <cellStyle name="Обычный 3 13 34 2 3 3" xfId="22136"/>
    <cellStyle name="Обычный 3 13 34 2 3 3 2" xfId="22137"/>
    <cellStyle name="Обычный 3 13 34 2 3 3 2 2" xfId="22138"/>
    <cellStyle name="Обычный 3 13 34 2 3 3 3" xfId="22139"/>
    <cellStyle name="Обычный 3 13 34 2 3 4" xfId="22140"/>
    <cellStyle name="Обычный 3 13 34 2 3 4 2" xfId="22141"/>
    <cellStyle name="Обычный 3 13 34 2 3 5" xfId="22142"/>
    <cellStyle name="Обычный 3 13 34 2 4" xfId="22143"/>
    <cellStyle name="Обычный 3 13 34 2 4 2" xfId="22144"/>
    <cellStyle name="Обычный 3 13 34 2 4 2 2" xfId="22145"/>
    <cellStyle name="Обычный 3 13 34 2 4 2 2 2" xfId="22146"/>
    <cellStyle name="Обычный 3 13 34 2 4 2 3" xfId="22147"/>
    <cellStyle name="Обычный 3 13 34 2 4 3" xfId="22148"/>
    <cellStyle name="Обычный 3 13 34 2 4 3 2" xfId="22149"/>
    <cellStyle name="Обычный 3 13 34 2 4 4" xfId="22150"/>
    <cellStyle name="Обычный 3 13 34 2 5" xfId="22151"/>
    <cellStyle name="Обычный 3 13 34 2 5 2" xfId="22152"/>
    <cellStyle name="Обычный 3 13 34 2 5 2 2" xfId="22153"/>
    <cellStyle name="Обычный 3 13 34 2 5 3" xfId="22154"/>
    <cellStyle name="Обычный 3 13 34 2 6" xfId="22155"/>
    <cellStyle name="Обычный 3 13 34 2 6 2" xfId="22156"/>
    <cellStyle name="Обычный 3 13 34 2 7" xfId="22157"/>
    <cellStyle name="Обычный 3 13 34 3" xfId="22158"/>
    <cellStyle name="Обычный 3 13 34 3 2" xfId="22159"/>
    <cellStyle name="Обычный 3 13 34 3 2 2" xfId="22160"/>
    <cellStyle name="Обычный 3 13 34 3 2 2 2" xfId="22161"/>
    <cellStyle name="Обычный 3 13 34 3 2 2 2 2" xfId="22162"/>
    <cellStyle name="Обычный 3 13 34 3 2 2 3" xfId="22163"/>
    <cellStyle name="Обычный 3 13 34 3 2 3" xfId="22164"/>
    <cellStyle name="Обычный 3 13 34 3 2 3 2" xfId="22165"/>
    <cellStyle name="Обычный 3 13 34 3 2 4" xfId="22166"/>
    <cellStyle name="Обычный 3 13 34 3 3" xfId="22167"/>
    <cellStyle name="Обычный 3 13 34 3 3 2" xfId="22168"/>
    <cellStyle name="Обычный 3 13 34 3 3 2 2" xfId="22169"/>
    <cellStyle name="Обычный 3 13 34 3 3 3" xfId="22170"/>
    <cellStyle name="Обычный 3 13 34 3 4" xfId="22171"/>
    <cellStyle name="Обычный 3 13 34 3 4 2" xfId="22172"/>
    <cellStyle name="Обычный 3 13 34 3 5" xfId="22173"/>
    <cellStyle name="Обычный 3 13 34 4" xfId="22174"/>
    <cellStyle name="Обычный 3 13 34 4 2" xfId="22175"/>
    <cellStyle name="Обычный 3 13 34 4 2 2" xfId="22176"/>
    <cellStyle name="Обычный 3 13 34 4 2 2 2" xfId="22177"/>
    <cellStyle name="Обычный 3 13 34 4 2 2 2 2" xfId="22178"/>
    <cellStyle name="Обычный 3 13 34 4 2 2 3" xfId="22179"/>
    <cellStyle name="Обычный 3 13 34 4 2 3" xfId="22180"/>
    <cellStyle name="Обычный 3 13 34 4 2 3 2" xfId="22181"/>
    <cellStyle name="Обычный 3 13 34 4 2 4" xfId="22182"/>
    <cellStyle name="Обычный 3 13 34 4 3" xfId="22183"/>
    <cellStyle name="Обычный 3 13 34 4 3 2" xfId="22184"/>
    <cellStyle name="Обычный 3 13 34 4 3 2 2" xfId="22185"/>
    <cellStyle name="Обычный 3 13 34 4 3 3" xfId="22186"/>
    <cellStyle name="Обычный 3 13 34 4 4" xfId="22187"/>
    <cellStyle name="Обычный 3 13 34 4 4 2" xfId="22188"/>
    <cellStyle name="Обычный 3 13 34 4 5" xfId="22189"/>
    <cellStyle name="Обычный 3 13 34 5" xfId="22190"/>
    <cellStyle name="Обычный 3 13 34 5 2" xfId="22191"/>
    <cellStyle name="Обычный 3 13 34 5 2 2" xfId="22192"/>
    <cellStyle name="Обычный 3 13 34 5 2 2 2" xfId="22193"/>
    <cellStyle name="Обычный 3 13 34 5 2 3" xfId="22194"/>
    <cellStyle name="Обычный 3 13 34 5 3" xfId="22195"/>
    <cellStyle name="Обычный 3 13 34 5 3 2" xfId="22196"/>
    <cellStyle name="Обычный 3 13 34 5 4" xfId="22197"/>
    <cellStyle name="Обычный 3 13 34 6" xfId="22198"/>
    <cellStyle name="Обычный 3 13 34 6 2" xfId="22199"/>
    <cellStyle name="Обычный 3 13 34 6 2 2" xfId="22200"/>
    <cellStyle name="Обычный 3 13 34 6 3" xfId="22201"/>
    <cellStyle name="Обычный 3 13 34 7" xfId="22202"/>
    <cellStyle name="Обычный 3 13 34 7 2" xfId="22203"/>
    <cellStyle name="Обычный 3 13 34 8" xfId="22204"/>
    <cellStyle name="Обычный 3 13 35" xfId="22205"/>
    <cellStyle name="Обычный 3 13 35 2" xfId="22206"/>
    <cellStyle name="Обычный 3 13 35 2 2" xfId="22207"/>
    <cellStyle name="Обычный 3 13 35 2 2 2" xfId="22208"/>
    <cellStyle name="Обычный 3 13 35 2 2 2 2" xfId="22209"/>
    <cellStyle name="Обычный 3 13 35 2 2 2 2 2" xfId="22210"/>
    <cellStyle name="Обычный 3 13 35 2 2 2 2 2 2" xfId="22211"/>
    <cellStyle name="Обычный 3 13 35 2 2 2 2 3" xfId="22212"/>
    <cellStyle name="Обычный 3 13 35 2 2 2 3" xfId="22213"/>
    <cellStyle name="Обычный 3 13 35 2 2 2 3 2" xfId="22214"/>
    <cellStyle name="Обычный 3 13 35 2 2 2 4" xfId="22215"/>
    <cellStyle name="Обычный 3 13 35 2 2 3" xfId="22216"/>
    <cellStyle name="Обычный 3 13 35 2 2 3 2" xfId="22217"/>
    <cellStyle name="Обычный 3 13 35 2 2 3 2 2" xfId="22218"/>
    <cellStyle name="Обычный 3 13 35 2 2 3 3" xfId="22219"/>
    <cellStyle name="Обычный 3 13 35 2 2 4" xfId="22220"/>
    <cellStyle name="Обычный 3 13 35 2 2 4 2" xfId="22221"/>
    <cellStyle name="Обычный 3 13 35 2 2 5" xfId="22222"/>
    <cellStyle name="Обычный 3 13 35 2 3" xfId="22223"/>
    <cellStyle name="Обычный 3 13 35 2 3 2" xfId="22224"/>
    <cellStyle name="Обычный 3 13 35 2 3 2 2" xfId="22225"/>
    <cellStyle name="Обычный 3 13 35 2 3 2 2 2" xfId="22226"/>
    <cellStyle name="Обычный 3 13 35 2 3 2 2 2 2" xfId="22227"/>
    <cellStyle name="Обычный 3 13 35 2 3 2 2 3" xfId="22228"/>
    <cellStyle name="Обычный 3 13 35 2 3 2 3" xfId="22229"/>
    <cellStyle name="Обычный 3 13 35 2 3 2 3 2" xfId="22230"/>
    <cellStyle name="Обычный 3 13 35 2 3 2 4" xfId="22231"/>
    <cellStyle name="Обычный 3 13 35 2 3 3" xfId="22232"/>
    <cellStyle name="Обычный 3 13 35 2 3 3 2" xfId="22233"/>
    <cellStyle name="Обычный 3 13 35 2 3 3 2 2" xfId="22234"/>
    <cellStyle name="Обычный 3 13 35 2 3 3 3" xfId="22235"/>
    <cellStyle name="Обычный 3 13 35 2 3 4" xfId="22236"/>
    <cellStyle name="Обычный 3 13 35 2 3 4 2" xfId="22237"/>
    <cellStyle name="Обычный 3 13 35 2 3 5" xfId="22238"/>
    <cellStyle name="Обычный 3 13 35 2 4" xfId="22239"/>
    <cellStyle name="Обычный 3 13 35 2 4 2" xfId="22240"/>
    <cellStyle name="Обычный 3 13 35 2 4 2 2" xfId="22241"/>
    <cellStyle name="Обычный 3 13 35 2 4 2 2 2" xfId="22242"/>
    <cellStyle name="Обычный 3 13 35 2 4 2 3" xfId="22243"/>
    <cellStyle name="Обычный 3 13 35 2 4 3" xfId="22244"/>
    <cellStyle name="Обычный 3 13 35 2 4 3 2" xfId="22245"/>
    <cellStyle name="Обычный 3 13 35 2 4 4" xfId="22246"/>
    <cellStyle name="Обычный 3 13 35 2 5" xfId="22247"/>
    <cellStyle name="Обычный 3 13 35 2 5 2" xfId="22248"/>
    <cellStyle name="Обычный 3 13 35 2 5 2 2" xfId="22249"/>
    <cellStyle name="Обычный 3 13 35 2 5 3" xfId="22250"/>
    <cellStyle name="Обычный 3 13 35 2 6" xfId="22251"/>
    <cellStyle name="Обычный 3 13 35 2 6 2" xfId="22252"/>
    <cellStyle name="Обычный 3 13 35 2 7" xfId="22253"/>
    <cellStyle name="Обычный 3 13 35 3" xfId="22254"/>
    <cellStyle name="Обычный 3 13 35 3 2" xfId="22255"/>
    <cellStyle name="Обычный 3 13 35 3 2 2" xfId="22256"/>
    <cellStyle name="Обычный 3 13 35 3 2 2 2" xfId="22257"/>
    <cellStyle name="Обычный 3 13 35 3 2 2 2 2" xfId="22258"/>
    <cellStyle name="Обычный 3 13 35 3 2 2 3" xfId="22259"/>
    <cellStyle name="Обычный 3 13 35 3 2 3" xfId="22260"/>
    <cellStyle name="Обычный 3 13 35 3 2 3 2" xfId="22261"/>
    <cellStyle name="Обычный 3 13 35 3 2 4" xfId="22262"/>
    <cellStyle name="Обычный 3 13 35 3 3" xfId="22263"/>
    <cellStyle name="Обычный 3 13 35 3 3 2" xfId="22264"/>
    <cellStyle name="Обычный 3 13 35 3 3 2 2" xfId="22265"/>
    <cellStyle name="Обычный 3 13 35 3 3 3" xfId="22266"/>
    <cellStyle name="Обычный 3 13 35 3 4" xfId="22267"/>
    <cellStyle name="Обычный 3 13 35 3 4 2" xfId="22268"/>
    <cellStyle name="Обычный 3 13 35 3 5" xfId="22269"/>
    <cellStyle name="Обычный 3 13 35 4" xfId="22270"/>
    <cellStyle name="Обычный 3 13 35 4 2" xfId="22271"/>
    <cellStyle name="Обычный 3 13 35 4 2 2" xfId="22272"/>
    <cellStyle name="Обычный 3 13 35 4 2 2 2" xfId="22273"/>
    <cellStyle name="Обычный 3 13 35 4 2 2 2 2" xfId="22274"/>
    <cellStyle name="Обычный 3 13 35 4 2 2 3" xfId="22275"/>
    <cellStyle name="Обычный 3 13 35 4 2 3" xfId="22276"/>
    <cellStyle name="Обычный 3 13 35 4 2 3 2" xfId="22277"/>
    <cellStyle name="Обычный 3 13 35 4 2 4" xfId="22278"/>
    <cellStyle name="Обычный 3 13 35 4 3" xfId="22279"/>
    <cellStyle name="Обычный 3 13 35 4 3 2" xfId="22280"/>
    <cellStyle name="Обычный 3 13 35 4 3 2 2" xfId="22281"/>
    <cellStyle name="Обычный 3 13 35 4 3 3" xfId="22282"/>
    <cellStyle name="Обычный 3 13 35 4 4" xfId="22283"/>
    <cellStyle name="Обычный 3 13 35 4 4 2" xfId="22284"/>
    <cellStyle name="Обычный 3 13 35 4 5" xfId="22285"/>
    <cellStyle name="Обычный 3 13 35 5" xfId="22286"/>
    <cellStyle name="Обычный 3 13 35 5 2" xfId="22287"/>
    <cellStyle name="Обычный 3 13 35 5 2 2" xfId="22288"/>
    <cellStyle name="Обычный 3 13 35 5 2 2 2" xfId="22289"/>
    <cellStyle name="Обычный 3 13 35 5 2 3" xfId="22290"/>
    <cellStyle name="Обычный 3 13 35 5 3" xfId="22291"/>
    <cellStyle name="Обычный 3 13 35 5 3 2" xfId="22292"/>
    <cellStyle name="Обычный 3 13 35 5 4" xfId="22293"/>
    <cellStyle name="Обычный 3 13 35 6" xfId="22294"/>
    <cellStyle name="Обычный 3 13 35 6 2" xfId="22295"/>
    <cellStyle name="Обычный 3 13 35 6 2 2" xfId="22296"/>
    <cellStyle name="Обычный 3 13 35 6 3" xfId="22297"/>
    <cellStyle name="Обычный 3 13 35 7" xfId="22298"/>
    <cellStyle name="Обычный 3 13 35 7 2" xfId="22299"/>
    <cellStyle name="Обычный 3 13 35 8" xfId="22300"/>
    <cellStyle name="Обычный 3 13 36" xfId="22301"/>
    <cellStyle name="Обычный 3 13 36 2" xfId="22302"/>
    <cellStyle name="Обычный 3 13 36 2 2" xfId="22303"/>
    <cellStyle name="Обычный 3 13 36 2 2 2" xfId="22304"/>
    <cellStyle name="Обычный 3 13 36 2 2 2 2" xfId="22305"/>
    <cellStyle name="Обычный 3 13 36 2 2 2 2 2" xfId="22306"/>
    <cellStyle name="Обычный 3 13 36 2 2 2 2 2 2" xfId="22307"/>
    <cellStyle name="Обычный 3 13 36 2 2 2 2 3" xfId="22308"/>
    <cellStyle name="Обычный 3 13 36 2 2 2 3" xfId="22309"/>
    <cellStyle name="Обычный 3 13 36 2 2 2 3 2" xfId="22310"/>
    <cellStyle name="Обычный 3 13 36 2 2 2 4" xfId="22311"/>
    <cellStyle name="Обычный 3 13 36 2 2 3" xfId="22312"/>
    <cellStyle name="Обычный 3 13 36 2 2 3 2" xfId="22313"/>
    <cellStyle name="Обычный 3 13 36 2 2 3 2 2" xfId="22314"/>
    <cellStyle name="Обычный 3 13 36 2 2 3 3" xfId="22315"/>
    <cellStyle name="Обычный 3 13 36 2 2 4" xfId="22316"/>
    <cellStyle name="Обычный 3 13 36 2 2 4 2" xfId="22317"/>
    <cellStyle name="Обычный 3 13 36 2 2 5" xfId="22318"/>
    <cellStyle name="Обычный 3 13 36 2 3" xfId="22319"/>
    <cellStyle name="Обычный 3 13 36 2 3 2" xfId="22320"/>
    <cellStyle name="Обычный 3 13 36 2 3 2 2" xfId="22321"/>
    <cellStyle name="Обычный 3 13 36 2 3 2 2 2" xfId="22322"/>
    <cellStyle name="Обычный 3 13 36 2 3 2 2 2 2" xfId="22323"/>
    <cellStyle name="Обычный 3 13 36 2 3 2 2 3" xfId="22324"/>
    <cellStyle name="Обычный 3 13 36 2 3 2 3" xfId="22325"/>
    <cellStyle name="Обычный 3 13 36 2 3 2 3 2" xfId="22326"/>
    <cellStyle name="Обычный 3 13 36 2 3 2 4" xfId="22327"/>
    <cellStyle name="Обычный 3 13 36 2 3 3" xfId="22328"/>
    <cellStyle name="Обычный 3 13 36 2 3 3 2" xfId="22329"/>
    <cellStyle name="Обычный 3 13 36 2 3 3 2 2" xfId="22330"/>
    <cellStyle name="Обычный 3 13 36 2 3 3 3" xfId="22331"/>
    <cellStyle name="Обычный 3 13 36 2 3 4" xfId="22332"/>
    <cellStyle name="Обычный 3 13 36 2 3 4 2" xfId="22333"/>
    <cellStyle name="Обычный 3 13 36 2 3 5" xfId="22334"/>
    <cellStyle name="Обычный 3 13 36 2 4" xfId="22335"/>
    <cellStyle name="Обычный 3 13 36 2 4 2" xfId="22336"/>
    <cellStyle name="Обычный 3 13 36 2 4 2 2" xfId="22337"/>
    <cellStyle name="Обычный 3 13 36 2 4 2 2 2" xfId="22338"/>
    <cellStyle name="Обычный 3 13 36 2 4 2 3" xfId="22339"/>
    <cellStyle name="Обычный 3 13 36 2 4 3" xfId="22340"/>
    <cellStyle name="Обычный 3 13 36 2 4 3 2" xfId="22341"/>
    <cellStyle name="Обычный 3 13 36 2 4 4" xfId="22342"/>
    <cellStyle name="Обычный 3 13 36 2 5" xfId="22343"/>
    <cellStyle name="Обычный 3 13 36 2 5 2" xfId="22344"/>
    <cellStyle name="Обычный 3 13 36 2 5 2 2" xfId="22345"/>
    <cellStyle name="Обычный 3 13 36 2 5 3" xfId="22346"/>
    <cellStyle name="Обычный 3 13 36 2 6" xfId="22347"/>
    <cellStyle name="Обычный 3 13 36 2 6 2" xfId="22348"/>
    <cellStyle name="Обычный 3 13 36 2 7" xfId="22349"/>
    <cellStyle name="Обычный 3 13 36 3" xfId="22350"/>
    <cellStyle name="Обычный 3 13 36 3 2" xfId="22351"/>
    <cellStyle name="Обычный 3 13 36 3 2 2" xfId="22352"/>
    <cellStyle name="Обычный 3 13 36 3 2 2 2" xfId="22353"/>
    <cellStyle name="Обычный 3 13 36 3 2 2 2 2" xfId="22354"/>
    <cellStyle name="Обычный 3 13 36 3 2 2 3" xfId="22355"/>
    <cellStyle name="Обычный 3 13 36 3 2 3" xfId="22356"/>
    <cellStyle name="Обычный 3 13 36 3 2 3 2" xfId="22357"/>
    <cellStyle name="Обычный 3 13 36 3 2 4" xfId="22358"/>
    <cellStyle name="Обычный 3 13 36 3 3" xfId="22359"/>
    <cellStyle name="Обычный 3 13 36 3 3 2" xfId="22360"/>
    <cellStyle name="Обычный 3 13 36 3 3 2 2" xfId="22361"/>
    <cellStyle name="Обычный 3 13 36 3 3 3" xfId="22362"/>
    <cellStyle name="Обычный 3 13 36 3 4" xfId="22363"/>
    <cellStyle name="Обычный 3 13 36 3 4 2" xfId="22364"/>
    <cellStyle name="Обычный 3 13 36 3 5" xfId="22365"/>
    <cellStyle name="Обычный 3 13 36 4" xfId="22366"/>
    <cellStyle name="Обычный 3 13 36 4 2" xfId="22367"/>
    <cellStyle name="Обычный 3 13 36 4 2 2" xfId="22368"/>
    <cellStyle name="Обычный 3 13 36 4 2 2 2" xfId="22369"/>
    <cellStyle name="Обычный 3 13 36 4 2 2 2 2" xfId="22370"/>
    <cellStyle name="Обычный 3 13 36 4 2 2 3" xfId="22371"/>
    <cellStyle name="Обычный 3 13 36 4 2 3" xfId="22372"/>
    <cellStyle name="Обычный 3 13 36 4 2 3 2" xfId="22373"/>
    <cellStyle name="Обычный 3 13 36 4 2 4" xfId="22374"/>
    <cellStyle name="Обычный 3 13 36 4 3" xfId="22375"/>
    <cellStyle name="Обычный 3 13 36 4 3 2" xfId="22376"/>
    <cellStyle name="Обычный 3 13 36 4 3 2 2" xfId="22377"/>
    <cellStyle name="Обычный 3 13 36 4 3 3" xfId="22378"/>
    <cellStyle name="Обычный 3 13 36 4 4" xfId="22379"/>
    <cellStyle name="Обычный 3 13 36 4 4 2" xfId="22380"/>
    <cellStyle name="Обычный 3 13 36 4 5" xfId="22381"/>
    <cellStyle name="Обычный 3 13 36 5" xfId="22382"/>
    <cellStyle name="Обычный 3 13 36 5 2" xfId="22383"/>
    <cellStyle name="Обычный 3 13 36 5 2 2" xfId="22384"/>
    <cellStyle name="Обычный 3 13 36 5 2 2 2" xfId="22385"/>
    <cellStyle name="Обычный 3 13 36 5 2 3" xfId="22386"/>
    <cellStyle name="Обычный 3 13 36 5 3" xfId="22387"/>
    <cellStyle name="Обычный 3 13 36 5 3 2" xfId="22388"/>
    <cellStyle name="Обычный 3 13 36 5 4" xfId="22389"/>
    <cellStyle name="Обычный 3 13 36 6" xfId="22390"/>
    <cellStyle name="Обычный 3 13 36 6 2" xfId="22391"/>
    <cellStyle name="Обычный 3 13 36 6 2 2" xfId="22392"/>
    <cellStyle name="Обычный 3 13 36 6 3" xfId="22393"/>
    <cellStyle name="Обычный 3 13 36 7" xfId="22394"/>
    <cellStyle name="Обычный 3 13 36 7 2" xfId="22395"/>
    <cellStyle name="Обычный 3 13 36 8" xfId="22396"/>
    <cellStyle name="Обычный 3 13 37" xfId="22397"/>
    <cellStyle name="Обычный 3 13 37 2" xfId="22398"/>
    <cellStyle name="Обычный 3 13 37 2 2" xfId="22399"/>
    <cellStyle name="Обычный 3 13 37 2 2 2" xfId="22400"/>
    <cellStyle name="Обычный 3 13 37 2 2 2 2" xfId="22401"/>
    <cellStyle name="Обычный 3 13 37 2 2 2 2 2" xfId="22402"/>
    <cellStyle name="Обычный 3 13 37 2 2 2 2 2 2" xfId="22403"/>
    <cellStyle name="Обычный 3 13 37 2 2 2 2 3" xfId="22404"/>
    <cellStyle name="Обычный 3 13 37 2 2 2 3" xfId="22405"/>
    <cellStyle name="Обычный 3 13 37 2 2 2 3 2" xfId="22406"/>
    <cellStyle name="Обычный 3 13 37 2 2 2 4" xfId="22407"/>
    <cellStyle name="Обычный 3 13 37 2 2 3" xfId="22408"/>
    <cellStyle name="Обычный 3 13 37 2 2 3 2" xfId="22409"/>
    <cellStyle name="Обычный 3 13 37 2 2 3 2 2" xfId="22410"/>
    <cellStyle name="Обычный 3 13 37 2 2 3 3" xfId="22411"/>
    <cellStyle name="Обычный 3 13 37 2 2 4" xfId="22412"/>
    <cellStyle name="Обычный 3 13 37 2 2 4 2" xfId="22413"/>
    <cellStyle name="Обычный 3 13 37 2 2 5" xfId="22414"/>
    <cellStyle name="Обычный 3 13 37 2 3" xfId="22415"/>
    <cellStyle name="Обычный 3 13 37 2 3 2" xfId="22416"/>
    <cellStyle name="Обычный 3 13 37 2 3 2 2" xfId="22417"/>
    <cellStyle name="Обычный 3 13 37 2 3 2 2 2" xfId="22418"/>
    <cellStyle name="Обычный 3 13 37 2 3 2 2 2 2" xfId="22419"/>
    <cellStyle name="Обычный 3 13 37 2 3 2 2 3" xfId="22420"/>
    <cellStyle name="Обычный 3 13 37 2 3 2 3" xfId="22421"/>
    <cellStyle name="Обычный 3 13 37 2 3 2 3 2" xfId="22422"/>
    <cellStyle name="Обычный 3 13 37 2 3 2 4" xfId="22423"/>
    <cellStyle name="Обычный 3 13 37 2 3 3" xfId="22424"/>
    <cellStyle name="Обычный 3 13 37 2 3 3 2" xfId="22425"/>
    <cellStyle name="Обычный 3 13 37 2 3 3 2 2" xfId="22426"/>
    <cellStyle name="Обычный 3 13 37 2 3 3 3" xfId="22427"/>
    <cellStyle name="Обычный 3 13 37 2 3 4" xfId="22428"/>
    <cellStyle name="Обычный 3 13 37 2 3 4 2" xfId="22429"/>
    <cellStyle name="Обычный 3 13 37 2 3 5" xfId="22430"/>
    <cellStyle name="Обычный 3 13 37 2 4" xfId="22431"/>
    <cellStyle name="Обычный 3 13 37 2 4 2" xfId="22432"/>
    <cellStyle name="Обычный 3 13 37 2 4 2 2" xfId="22433"/>
    <cellStyle name="Обычный 3 13 37 2 4 2 2 2" xfId="22434"/>
    <cellStyle name="Обычный 3 13 37 2 4 2 3" xfId="22435"/>
    <cellStyle name="Обычный 3 13 37 2 4 3" xfId="22436"/>
    <cellStyle name="Обычный 3 13 37 2 4 3 2" xfId="22437"/>
    <cellStyle name="Обычный 3 13 37 2 4 4" xfId="22438"/>
    <cellStyle name="Обычный 3 13 37 2 5" xfId="22439"/>
    <cellStyle name="Обычный 3 13 37 2 5 2" xfId="22440"/>
    <cellStyle name="Обычный 3 13 37 2 5 2 2" xfId="22441"/>
    <cellStyle name="Обычный 3 13 37 2 5 3" xfId="22442"/>
    <cellStyle name="Обычный 3 13 37 2 6" xfId="22443"/>
    <cellStyle name="Обычный 3 13 37 2 6 2" xfId="22444"/>
    <cellStyle name="Обычный 3 13 37 2 7" xfId="22445"/>
    <cellStyle name="Обычный 3 13 37 3" xfId="22446"/>
    <cellStyle name="Обычный 3 13 37 3 2" xfId="22447"/>
    <cellStyle name="Обычный 3 13 37 3 2 2" xfId="22448"/>
    <cellStyle name="Обычный 3 13 37 3 2 2 2" xfId="22449"/>
    <cellStyle name="Обычный 3 13 37 3 2 2 2 2" xfId="22450"/>
    <cellStyle name="Обычный 3 13 37 3 2 2 3" xfId="22451"/>
    <cellStyle name="Обычный 3 13 37 3 2 3" xfId="22452"/>
    <cellStyle name="Обычный 3 13 37 3 2 3 2" xfId="22453"/>
    <cellStyle name="Обычный 3 13 37 3 2 4" xfId="22454"/>
    <cellStyle name="Обычный 3 13 37 3 3" xfId="22455"/>
    <cellStyle name="Обычный 3 13 37 3 3 2" xfId="22456"/>
    <cellStyle name="Обычный 3 13 37 3 3 2 2" xfId="22457"/>
    <cellStyle name="Обычный 3 13 37 3 3 3" xfId="22458"/>
    <cellStyle name="Обычный 3 13 37 3 4" xfId="22459"/>
    <cellStyle name="Обычный 3 13 37 3 4 2" xfId="22460"/>
    <cellStyle name="Обычный 3 13 37 3 5" xfId="22461"/>
    <cellStyle name="Обычный 3 13 37 4" xfId="22462"/>
    <cellStyle name="Обычный 3 13 37 4 2" xfId="22463"/>
    <cellStyle name="Обычный 3 13 37 4 2 2" xfId="22464"/>
    <cellStyle name="Обычный 3 13 37 4 2 2 2" xfId="22465"/>
    <cellStyle name="Обычный 3 13 37 4 2 2 2 2" xfId="22466"/>
    <cellStyle name="Обычный 3 13 37 4 2 2 3" xfId="22467"/>
    <cellStyle name="Обычный 3 13 37 4 2 3" xfId="22468"/>
    <cellStyle name="Обычный 3 13 37 4 2 3 2" xfId="22469"/>
    <cellStyle name="Обычный 3 13 37 4 2 4" xfId="22470"/>
    <cellStyle name="Обычный 3 13 37 4 3" xfId="22471"/>
    <cellStyle name="Обычный 3 13 37 4 3 2" xfId="22472"/>
    <cellStyle name="Обычный 3 13 37 4 3 2 2" xfId="22473"/>
    <cellStyle name="Обычный 3 13 37 4 3 3" xfId="22474"/>
    <cellStyle name="Обычный 3 13 37 4 4" xfId="22475"/>
    <cellStyle name="Обычный 3 13 37 4 4 2" xfId="22476"/>
    <cellStyle name="Обычный 3 13 37 4 5" xfId="22477"/>
    <cellStyle name="Обычный 3 13 37 5" xfId="22478"/>
    <cellStyle name="Обычный 3 13 37 5 2" xfId="22479"/>
    <cellStyle name="Обычный 3 13 37 5 2 2" xfId="22480"/>
    <cellStyle name="Обычный 3 13 37 5 2 2 2" xfId="22481"/>
    <cellStyle name="Обычный 3 13 37 5 2 3" xfId="22482"/>
    <cellStyle name="Обычный 3 13 37 5 3" xfId="22483"/>
    <cellStyle name="Обычный 3 13 37 5 3 2" xfId="22484"/>
    <cellStyle name="Обычный 3 13 37 5 4" xfId="22485"/>
    <cellStyle name="Обычный 3 13 37 6" xfId="22486"/>
    <cellStyle name="Обычный 3 13 37 6 2" xfId="22487"/>
    <cellStyle name="Обычный 3 13 37 6 2 2" xfId="22488"/>
    <cellStyle name="Обычный 3 13 37 6 3" xfId="22489"/>
    <cellStyle name="Обычный 3 13 37 7" xfId="22490"/>
    <cellStyle name="Обычный 3 13 37 7 2" xfId="22491"/>
    <cellStyle name="Обычный 3 13 37 8" xfId="22492"/>
    <cellStyle name="Обычный 3 13 38" xfId="22493"/>
    <cellStyle name="Обычный 3 13 38 2" xfId="22494"/>
    <cellStyle name="Обычный 3 13 38 2 2" xfId="22495"/>
    <cellStyle name="Обычный 3 13 38 2 2 2" xfId="22496"/>
    <cellStyle name="Обычный 3 13 38 2 2 2 2" xfId="22497"/>
    <cellStyle name="Обычный 3 13 38 2 2 2 2 2" xfId="22498"/>
    <cellStyle name="Обычный 3 13 38 2 2 2 2 2 2" xfId="22499"/>
    <cellStyle name="Обычный 3 13 38 2 2 2 2 3" xfId="22500"/>
    <cellStyle name="Обычный 3 13 38 2 2 2 3" xfId="22501"/>
    <cellStyle name="Обычный 3 13 38 2 2 2 3 2" xfId="22502"/>
    <cellStyle name="Обычный 3 13 38 2 2 2 4" xfId="22503"/>
    <cellStyle name="Обычный 3 13 38 2 2 3" xfId="22504"/>
    <cellStyle name="Обычный 3 13 38 2 2 3 2" xfId="22505"/>
    <cellStyle name="Обычный 3 13 38 2 2 3 2 2" xfId="22506"/>
    <cellStyle name="Обычный 3 13 38 2 2 3 3" xfId="22507"/>
    <cellStyle name="Обычный 3 13 38 2 2 4" xfId="22508"/>
    <cellStyle name="Обычный 3 13 38 2 2 4 2" xfId="22509"/>
    <cellStyle name="Обычный 3 13 38 2 2 5" xfId="22510"/>
    <cellStyle name="Обычный 3 13 38 2 3" xfId="22511"/>
    <cellStyle name="Обычный 3 13 38 2 3 2" xfId="22512"/>
    <cellStyle name="Обычный 3 13 38 2 3 2 2" xfId="22513"/>
    <cellStyle name="Обычный 3 13 38 2 3 2 2 2" xfId="22514"/>
    <cellStyle name="Обычный 3 13 38 2 3 2 2 2 2" xfId="22515"/>
    <cellStyle name="Обычный 3 13 38 2 3 2 2 3" xfId="22516"/>
    <cellStyle name="Обычный 3 13 38 2 3 2 3" xfId="22517"/>
    <cellStyle name="Обычный 3 13 38 2 3 2 3 2" xfId="22518"/>
    <cellStyle name="Обычный 3 13 38 2 3 2 4" xfId="22519"/>
    <cellStyle name="Обычный 3 13 38 2 3 3" xfId="22520"/>
    <cellStyle name="Обычный 3 13 38 2 3 3 2" xfId="22521"/>
    <cellStyle name="Обычный 3 13 38 2 3 3 2 2" xfId="22522"/>
    <cellStyle name="Обычный 3 13 38 2 3 3 3" xfId="22523"/>
    <cellStyle name="Обычный 3 13 38 2 3 4" xfId="22524"/>
    <cellStyle name="Обычный 3 13 38 2 3 4 2" xfId="22525"/>
    <cellStyle name="Обычный 3 13 38 2 3 5" xfId="22526"/>
    <cellStyle name="Обычный 3 13 38 2 4" xfId="22527"/>
    <cellStyle name="Обычный 3 13 38 2 4 2" xfId="22528"/>
    <cellStyle name="Обычный 3 13 38 2 4 2 2" xfId="22529"/>
    <cellStyle name="Обычный 3 13 38 2 4 2 2 2" xfId="22530"/>
    <cellStyle name="Обычный 3 13 38 2 4 2 3" xfId="22531"/>
    <cellStyle name="Обычный 3 13 38 2 4 3" xfId="22532"/>
    <cellStyle name="Обычный 3 13 38 2 4 3 2" xfId="22533"/>
    <cellStyle name="Обычный 3 13 38 2 4 4" xfId="22534"/>
    <cellStyle name="Обычный 3 13 38 2 5" xfId="22535"/>
    <cellStyle name="Обычный 3 13 38 2 5 2" xfId="22536"/>
    <cellStyle name="Обычный 3 13 38 2 5 2 2" xfId="22537"/>
    <cellStyle name="Обычный 3 13 38 2 5 3" xfId="22538"/>
    <cellStyle name="Обычный 3 13 38 2 6" xfId="22539"/>
    <cellStyle name="Обычный 3 13 38 2 6 2" xfId="22540"/>
    <cellStyle name="Обычный 3 13 38 2 7" xfId="22541"/>
    <cellStyle name="Обычный 3 13 38 3" xfId="22542"/>
    <cellStyle name="Обычный 3 13 38 3 2" xfId="22543"/>
    <cellStyle name="Обычный 3 13 38 3 2 2" xfId="22544"/>
    <cellStyle name="Обычный 3 13 38 3 2 2 2" xfId="22545"/>
    <cellStyle name="Обычный 3 13 38 3 2 2 2 2" xfId="22546"/>
    <cellStyle name="Обычный 3 13 38 3 2 2 3" xfId="22547"/>
    <cellStyle name="Обычный 3 13 38 3 2 3" xfId="22548"/>
    <cellStyle name="Обычный 3 13 38 3 2 3 2" xfId="22549"/>
    <cellStyle name="Обычный 3 13 38 3 2 4" xfId="22550"/>
    <cellStyle name="Обычный 3 13 38 3 3" xfId="22551"/>
    <cellStyle name="Обычный 3 13 38 3 3 2" xfId="22552"/>
    <cellStyle name="Обычный 3 13 38 3 3 2 2" xfId="22553"/>
    <cellStyle name="Обычный 3 13 38 3 3 3" xfId="22554"/>
    <cellStyle name="Обычный 3 13 38 3 4" xfId="22555"/>
    <cellStyle name="Обычный 3 13 38 3 4 2" xfId="22556"/>
    <cellStyle name="Обычный 3 13 38 3 5" xfId="22557"/>
    <cellStyle name="Обычный 3 13 38 4" xfId="22558"/>
    <cellStyle name="Обычный 3 13 38 4 2" xfId="22559"/>
    <cellStyle name="Обычный 3 13 38 4 2 2" xfId="22560"/>
    <cellStyle name="Обычный 3 13 38 4 2 2 2" xfId="22561"/>
    <cellStyle name="Обычный 3 13 38 4 2 2 2 2" xfId="22562"/>
    <cellStyle name="Обычный 3 13 38 4 2 2 3" xfId="22563"/>
    <cellStyle name="Обычный 3 13 38 4 2 3" xfId="22564"/>
    <cellStyle name="Обычный 3 13 38 4 2 3 2" xfId="22565"/>
    <cellStyle name="Обычный 3 13 38 4 2 4" xfId="22566"/>
    <cellStyle name="Обычный 3 13 38 4 3" xfId="22567"/>
    <cellStyle name="Обычный 3 13 38 4 3 2" xfId="22568"/>
    <cellStyle name="Обычный 3 13 38 4 3 2 2" xfId="22569"/>
    <cellStyle name="Обычный 3 13 38 4 3 3" xfId="22570"/>
    <cellStyle name="Обычный 3 13 38 4 4" xfId="22571"/>
    <cellStyle name="Обычный 3 13 38 4 4 2" xfId="22572"/>
    <cellStyle name="Обычный 3 13 38 4 5" xfId="22573"/>
    <cellStyle name="Обычный 3 13 38 5" xfId="22574"/>
    <cellStyle name="Обычный 3 13 38 5 2" xfId="22575"/>
    <cellStyle name="Обычный 3 13 38 5 2 2" xfId="22576"/>
    <cellStyle name="Обычный 3 13 38 5 2 2 2" xfId="22577"/>
    <cellStyle name="Обычный 3 13 38 5 2 3" xfId="22578"/>
    <cellStyle name="Обычный 3 13 38 5 3" xfId="22579"/>
    <cellStyle name="Обычный 3 13 38 5 3 2" xfId="22580"/>
    <cellStyle name="Обычный 3 13 38 5 4" xfId="22581"/>
    <cellStyle name="Обычный 3 13 38 6" xfId="22582"/>
    <cellStyle name="Обычный 3 13 38 6 2" xfId="22583"/>
    <cellStyle name="Обычный 3 13 38 6 2 2" xfId="22584"/>
    <cellStyle name="Обычный 3 13 38 6 3" xfId="22585"/>
    <cellStyle name="Обычный 3 13 38 7" xfId="22586"/>
    <cellStyle name="Обычный 3 13 38 7 2" xfId="22587"/>
    <cellStyle name="Обычный 3 13 38 8" xfId="22588"/>
    <cellStyle name="Обычный 3 13 39" xfId="22589"/>
    <cellStyle name="Обычный 3 13 39 2" xfId="22590"/>
    <cellStyle name="Обычный 3 13 39 2 2" xfId="22591"/>
    <cellStyle name="Обычный 3 13 39 2 2 2" xfId="22592"/>
    <cellStyle name="Обычный 3 13 39 2 2 2 2" xfId="22593"/>
    <cellStyle name="Обычный 3 13 39 2 2 2 2 2" xfId="22594"/>
    <cellStyle name="Обычный 3 13 39 2 2 2 2 2 2" xfId="22595"/>
    <cellStyle name="Обычный 3 13 39 2 2 2 2 3" xfId="22596"/>
    <cellStyle name="Обычный 3 13 39 2 2 2 3" xfId="22597"/>
    <cellStyle name="Обычный 3 13 39 2 2 2 3 2" xfId="22598"/>
    <cellStyle name="Обычный 3 13 39 2 2 2 4" xfId="22599"/>
    <cellStyle name="Обычный 3 13 39 2 2 3" xfId="22600"/>
    <cellStyle name="Обычный 3 13 39 2 2 3 2" xfId="22601"/>
    <cellStyle name="Обычный 3 13 39 2 2 3 2 2" xfId="22602"/>
    <cellStyle name="Обычный 3 13 39 2 2 3 3" xfId="22603"/>
    <cellStyle name="Обычный 3 13 39 2 2 4" xfId="22604"/>
    <cellStyle name="Обычный 3 13 39 2 2 4 2" xfId="22605"/>
    <cellStyle name="Обычный 3 13 39 2 2 5" xfId="22606"/>
    <cellStyle name="Обычный 3 13 39 2 3" xfId="22607"/>
    <cellStyle name="Обычный 3 13 39 2 3 2" xfId="22608"/>
    <cellStyle name="Обычный 3 13 39 2 3 2 2" xfId="22609"/>
    <cellStyle name="Обычный 3 13 39 2 3 2 2 2" xfId="22610"/>
    <cellStyle name="Обычный 3 13 39 2 3 2 2 2 2" xfId="22611"/>
    <cellStyle name="Обычный 3 13 39 2 3 2 2 3" xfId="22612"/>
    <cellStyle name="Обычный 3 13 39 2 3 2 3" xfId="22613"/>
    <cellStyle name="Обычный 3 13 39 2 3 2 3 2" xfId="22614"/>
    <cellStyle name="Обычный 3 13 39 2 3 2 4" xfId="22615"/>
    <cellStyle name="Обычный 3 13 39 2 3 3" xfId="22616"/>
    <cellStyle name="Обычный 3 13 39 2 3 3 2" xfId="22617"/>
    <cellStyle name="Обычный 3 13 39 2 3 3 2 2" xfId="22618"/>
    <cellStyle name="Обычный 3 13 39 2 3 3 3" xfId="22619"/>
    <cellStyle name="Обычный 3 13 39 2 3 4" xfId="22620"/>
    <cellStyle name="Обычный 3 13 39 2 3 4 2" xfId="22621"/>
    <cellStyle name="Обычный 3 13 39 2 3 5" xfId="22622"/>
    <cellStyle name="Обычный 3 13 39 2 4" xfId="22623"/>
    <cellStyle name="Обычный 3 13 39 2 4 2" xfId="22624"/>
    <cellStyle name="Обычный 3 13 39 2 4 2 2" xfId="22625"/>
    <cellStyle name="Обычный 3 13 39 2 4 2 2 2" xfId="22626"/>
    <cellStyle name="Обычный 3 13 39 2 4 2 3" xfId="22627"/>
    <cellStyle name="Обычный 3 13 39 2 4 3" xfId="22628"/>
    <cellStyle name="Обычный 3 13 39 2 4 3 2" xfId="22629"/>
    <cellStyle name="Обычный 3 13 39 2 4 4" xfId="22630"/>
    <cellStyle name="Обычный 3 13 39 2 5" xfId="22631"/>
    <cellStyle name="Обычный 3 13 39 2 5 2" xfId="22632"/>
    <cellStyle name="Обычный 3 13 39 2 5 2 2" xfId="22633"/>
    <cellStyle name="Обычный 3 13 39 2 5 3" xfId="22634"/>
    <cellStyle name="Обычный 3 13 39 2 6" xfId="22635"/>
    <cellStyle name="Обычный 3 13 39 2 6 2" xfId="22636"/>
    <cellStyle name="Обычный 3 13 39 2 7" xfId="22637"/>
    <cellStyle name="Обычный 3 13 39 3" xfId="22638"/>
    <cellStyle name="Обычный 3 13 39 3 2" xfId="22639"/>
    <cellStyle name="Обычный 3 13 39 3 2 2" xfId="22640"/>
    <cellStyle name="Обычный 3 13 39 3 2 2 2" xfId="22641"/>
    <cellStyle name="Обычный 3 13 39 3 2 2 2 2" xfId="22642"/>
    <cellStyle name="Обычный 3 13 39 3 2 2 3" xfId="22643"/>
    <cellStyle name="Обычный 3 13 39 3 2 3" xfId="22644"/>
    <cellStyle name="Обычный 3 13 39 3 2 3 2" xfId="22645"/>
    <cellStyle name="Обычный 3 13 39 3 2 4" xfId="22646"/>
    <cellStyle name="Обычный 3 13 39 3 3" xfId="22647"/>
    <cellStyle name="Обычный 3 13 39 3 3 2" xfId="22648"/>
    <cellStyle name="Обычный 3 13 39 3 3 2 2" xfId="22649"/>
    <cellStyle name="Обычный 3 13 39 3 3 3" xfId="22650"/>
    <cellStyle name="Обычный 3 13 39 3 4" xfId="22651"/>
    <cellStyle name="Обычный 3 13 39 3 4 2" xfId="22652"/>
    <cellStyle name="Обычный 3 13 39 3 5" xfId="22653"/>
    <cellStyle name="Обычный 3 13 39 4" xfId="22654"/>
    <cellStyle name="Обычный 3 13 39 4 2" xfId="22655"/>
    <cellStyle name="Обычный 3 13 39 4 2 2" xfId="22656"/>
    <cellStyle name="Обычный 3 13 39 4 2 2 2" xfId="22657"/>
    <cellStyle name="Обычный 3 13 39 4 2 2 2 2" xfId="22658"/>
    <cellStyle name="Обычный 3 13 39 4 2 2 3" xfId="22659"/>
    <cellStyle name="Обычный 3 13 39 4 2 3" xfId="22660"/>
    <cellStyle name="Обычный 3 13 39 4 2 3 2" xfId="22661"/>
    <cellStyle name="Обычный 3 13 39 4 2 4" xfId="22662"/>
    <cellStyle name="Обычный 3 13 39 4 3" xfId="22663"/>
    <cellStyle name="Обычный 3 13 39 4 3 2" xfId="22664"/>
    <cellStyle name="Обычный 3 13 39 4 3 2 2" xfId="22665"/>
    <cellStyle name="Обычный 3 13 39 4 3 3" xfId="22666"/>
    <cellStyle name="Обычный 3 13 39 4 4" xfId="22667"/>
    <cellStyle name="Обычный 3 13 39 4 4 2" xfId="22668"/>
    <cellStyle name="Обычный 3 13 39 4 5" xfId="22669"/>
    <cellStyle name="Обычный 3 13 39 5" xfId="22670"/>
    <cellStyle name="Обычный 3 13 39 5 2" xfId="22671"/>
    <cellStyle name="Обычный 3 13 39 5 2 2" xfId="22672"/>
    <cellStyle name="Обычный 3 13 39 5 2 2 2" xfId="22673"/>
    <cellStyle name="Обычный 3 13 39 5 2 3" xfId="22674"/>
    <cellStyle name="Обычный 3 13 39 5 3" xfId="22675"/>
    <cellStyle name="Обычный 3 13 39 5 3 2" xfId="22676"/>
    <cellStyle name="Обычный 3 13 39 5 4" xfId="22677"/>
    <cellStyle name="Обычный 3 13 39 6" xfId="22678"/>
    <cellStyle name="Обычный 3 13 39 6 2" xfId="22679"/>
    <cellStyle name="Обычный 3 13 39 6 2 2" xfId="22680"/>
    <cellStyle name="Обычный 3 13 39 6 3" xfId="22681"/>
    <cellStyle name="Обычный 3 13 39 7" xfId="22682"/>
    <cellStyle name="Обычный 3 13 39 7 2" xfId="22683"/>
    <cellStyle name="Обычный 3 13 39 8" xfId="22684"/>
    <cellStyle name="Обычный 3 13 4" xfId="22685"/>
    <cellStyle name="Обычный 3 13 4 2" xfId="22686"/>
    <cellStyle name="Обычный 3 13 4 2 2" xfId="22687"/>
    <cellStyle name="Обычный 3 13 4 2 2 2" xfId="22688"/>
    <cellStyle name="Обычный 3 13 4 2 2 2 2" xfId="22689"/>
    <cellStyle name="Обычный 3 13 4 2 2 2 2 2" xfId="22690"/>
    <cellStyle name="Обычный 3 13 4 2 2 2 2 2 2" xfId="22691"/>
    <cellStyle name="Обычный 3 13 4 2 2 2 2 3" xfId="22692"/>
    <cellStyle name="Обычный 3 13 4 2 2 2 3" xfId="22693"/>
    <cellStyle name="Обычный 3 13 4 2 2 2 3 2" xfId="22694"/>
    <cellStyle name="Обычный 3 13 4 2 2 2 4" xfId="22695"/>
    <cellStyle name="Обычный 3 13 4 2 2 3" xfId="22696"/>
    <cellStyle name="Обычный 3 13 4 2 2 3 2" xfId="22697"/>
    <cellStyle name="Обычный 3 13 4 2 2 3 2 2" xfId="22698"/>
    <cellStyle name="Обычный 3 13 4 2 2 3 3" xfId="22699"/>
    <cellStyle name="Обычный 3 13 4 2 2 4" xfId="22700"/>
    <cellStyle name="Обычный 3 13 4 2 2 4 2" xfId="22701"/>
    <cellStyle name="Обычный 3 13 4 2 2 5" xfId="22702"/>
    <cellStyle name="Обычный 3 13 4 2 3" xfId="22703"/>
    <cellStyle name="Обычный 3 13 4 2 3 2" xfId="22704"/>
    <cellStyle name="Обычный 3 13 4 2 3 2 2" xfId="22705"/>
    <cellStyle name="Обычный 3 13 4 2 3 2 2 2" xfId="22706"/>
    <cellStyle name="Обычный 3 13 4 2 3 2 2 2 2" xfId="22707"/>
    <cellStyle name="Обычный 3 13 4 2 3 2 2 3" xfId="22708"/>
    <cellStyle name="Обычный 3 13 4 2 3 2 3" xfId="22709"/>
    <cellStyle name="Обычный 3 13 4 2 3 2 3 2" xfId="22710"/>
    <cellStyle name="Обычный 3 13 4 2 3 2 4" xfId="22711"/>
    <cellStyle name="Обычный 3 13 4 2 3 3" xfId="22712"/>
    <cellStyle name="Обычный 3 13 4 2 3 3 2" xfId="22713"/>
    <cellStyle name="Обычный 3 13 4 2 3 3 2 2" xfId="22714"/>
    <cellStyle name="Обычный 3 13 4 2 3 3 3" xfId="22715"/>
    <cellStyle name="Обычный 3 13 4 2 3 4" xfId="22716"/>
    <cellStyle name="Обычный 3 13 4 2 3 4 2" xfId="22717"/>
    <cellStyle name="Обычный 3 13 4 2 3 5" xfId="22718"/>
    <cellStyle name="Обычный 3 13 4 2 4" xfId="22719"/>
    <cellStyle name="Обычный 3 13 4 2 4 2" xfId="22720"/>
    <cellStyle name="Обычный 3 13 4 2 4 2 2" xfId="22721"/>
    <cellStyle name="Обычный 3 13 4 2 4 2 2 2" xfId="22722"/>
    <cellStyle name="Обычный 3 13 4 2 4 2 3" xfId="22723"/>
    <cellStyle name="Обычный 3 13 4 2 4 3" xfId="22724"/>
    <cellStyle name="Обычный 3 13 4 2 4 3 2" xfId="22725"/>
    <cellStyle name="Обычный 3 13 4 2 4 4" xfId="22726"/>
    <cellStyle name="Обычный 3 13 4 2 5" xfId="22727"/>
    <cellStyle name="Обычный 3 13 4 2 5 2" xfId="22728"/>
    <cellStyle name="Обычный 3 13 4 2 5 2 2" xfId="22729"/>
    <cellStyle name="Обычный 3 13 4 2 5 3" xfId="22730"/>
    <cellStyle name="Обычный 3 13 4 2 6" xfId="22731"/>
    <cellStyle name="Обычный 3 13 4 2 6 2" xfId="22732"/>
    <cellStyle name="Обычный 3 13 4 2 7" xfId="22733"/>
    <cellStyle name="Обычный 3 13 4 3" xfId="22734"/>
    <cellStyle name="Обычный 3 13 4 3 2" xfId="22735"/>
    <cellStyle name="Обычный 3 13 4 3 2 2" xfId="22736"/>
    <cellStyle name="Обычный 3 13 4 3 2 2 2" xfId="22737"/>
    <cellStyle name="Обычный 3 13 4 3 2 2 2 2" xfId="22738"/>
    <cellStyle name="Обычный 3 13 4 3 2 2 3" xfId="22739"/>
    <cellStyle name="Обычный 3 13 4 3 2 3" xfId="22740"/>
    <cellStyle name="Обычный 3 13 4 3 2 3 2" xfId="22741"/>
    <cellStyle name="Обычный 3 13 4 3 2 4" xfId="22742"/>
    <cellStyle name="Обычный 3 13 4 3 3" xfId="22743"/>
    <cellStyle name="Обычный 3 13 4 3 3 2" xfId="22744"/>
    <cellStyle name="Обычный 3 13 4 3 3 2 2" xfId="22745"/>
    <cellStyle name="Обычный 3 13 4 3 3 3" xfId="22746"/>
    <cellStyle name="Обычный 3 13 4 3 4" xfId="22747"/>
    <cellStyle name="Обычный 3 13 4 3 4 2" xfId="22748"/>
    <cellStyle name="Обычный 3 13 4 3 5" xfId="22749"/>
    <cellStyle name="Обычный 3 13 4 4" xfId="22750"/>
    <cellStyle name="Обычный 3 13 4 4 2" xfId="22751"/>
    <cellStyle name="Обычный 3 13 4 4 2 2" xfId="22752"/>
    <cellStyle name="Обычный 3 13 4 4 2 2 2" xfId="22753"/>
    <cellStyle name="Обычный 3 13 4 4 2 2 2 2" xfId="22754"/>
    <cellStyle name="Обычный 3 13 4 4 2 2 3" xfId="22755"/>
    <cellStyle name="Обычный 3 13 4 4 2 3" xfId="22756"/>
    <cellStyle name="Обычный 3 13 4 4 2 3 2" xfId="22757"/>
    <cellStyle name="Обычный 3 13 4 4 2 4" xfId="22758"/>
    <cellStyle name="Обычный 3 13 4 4 3" xfId="22759"/>
    <cellStyle name="Обычный 3 13 4 4 3 2" xfId="22760"/>
    <cellStyle name="Обычный 3 13 4 4 3 2 2" xfId="22761"/>
    <cellStyle name="Обычный 3 13 4 4 3 3" xfId="22762"/>
    <cellStyle name="Обычный 3 13 4 4 4" xfId="22763"/>
    <cellStyle name="Обычный 3 13 4 4 4 2" xfId="22764"/>
    <cellStyle name="Обычный 3 13 4 4 5" xfId="22765"/>
    <cellStyle name="Обычный 3 13 4 5" xfId="22766"/>
    <cellStyle name="Обычный 3 13 4 5 2" xfId="22767"/>
    <cellStyle name="Обычный 3 13 4 5 2 2" xfId="22768"/>
    <cellStyle name="Обычный 3 13 4 5 2 2 2" xfId="22769"/>
    <cellStyle name="Обычный 3 13 4 5 2 3" xfId="22770"/>
    <cellStyle name="Обычный 3 13 4 5 3" xfId="22771"/>
    <cellStyle name="Обычный 3 13 4 5 3 2" xfId="22772"/>
    <cellStyle name="Обычный 3 13 4 5 4" xfId="22773"/>
    <cellStyle name="Обычный 3 13 4 6" xfId="22774"/>
    <cellStyle name="Обычный 3 13 4 6 2" xfId="22775"/>
    <cellStyle name="Обычный 3 13 4 6 2 2" xfId="22776"/>
    <cellStyle name="Обычный 3 13 4 6 3" xfId="22777"/>
    <cellStyle name="Обычный 3 13 4 7" xfId="22778"/>
    <cellStyle name="Обычный 3 13 4 7 2" xfId="22779"/>
    <cellStyle name="Обычный 3 13 4 8" xfId="22780"/>
    <cellStyle name="Обычный 3 13 40" xfId="22781"/>
    <cellStyle name="Обычный 3 13 40 2" xfId="22782"/>
    <cellStyle name="Обычный 3 13 40 2 2" xfId="22783"/>
    <cellStyle name="Обычный 3 13 40 2 2 2" xfId="22784"/>
    <cellStyle name="Обычный 3 13 40 2 2 2 2" xfId="22785"/>
    <cellStyle name="Обычный 3 13 40 2 2 2 2 2" xfId="22786"/>
    <cellStyle name="Обычный 3 13 40 2 2 2 2 2 2" xfId="22787"/>
    <cellStyle name="Обычный 3 13 40 2 2 2 2 3" xfId="22788"/>
    <cellStyle name="Обычный 3 13 40 2 2 2 3" xfId="22789"/>
    <cellStyle name="Обычный 3 13 40 2 2 2 3 2" xfId="22790"/>
    <cellStyle name="Обычный 3 13 40 2 2 2 4" xfId="22791"/>
    <cellStyle name="Обычный 3 13 40 2 2 3" xfId="22792"/>
    <cellStyle name="Обычный 3 13 40 2 2 3 2" xfId="22793"/>
    <cellStyle name="Обычный 3 13 40 2 2 3 2 2" xfId="22794"/>
    <cellStyle name="Обычный 3 13 40 2 2 3 3" xfId="22795"/>
    <cellStyle name="Обычный 3 13 40 2 2 4" xfId="22796"/>
    <cellStyle name="Обычный 3 13 40 2 2 4 2" xfId="22797"/>
    <cellStyle name="Обычный 3 13 40 2 2 5" xfId="22798"/>
    <cellStyle name="Обычный 3 13 40 2 3" xfId="22799"/>
    <cellStyle name="Обычный 3 13 40 2 3 2" xfId="22800"/>
    <cellStyle name="Обычный 3 13 40 2 3 2 2" xfId="22801"/>
    <cellStyle name="Обычный 3 13 40 2 3 2 2 2" xfId="22802"/>
    <cellStyle name="Обычный 3 13 40 2 3 2 2 2 2" xfId="22803"/>
    <cellStyle name="Обычный 3 13 40 2 3 2 2 3" xfId="22804"/>
    <cellStyle name="Обычный 3 13 40 2 3 2 3" xfId="22805"/>
    <cellStyle name="Обычный 3 13 40 2 3 2 3 2" xfId="22806"/>
    <cellStyle name="Обычный 3 13 40 2 3 2 4" xfId="22807"/>
    <cellStyle name="Обычный 3 13 40 2 3 3" xfId="22808"/>
    <cellStyle name="Обычный 3 13 40 2 3 3 2" xfId="22809"/>
    <cellStyle name="Обычный 3 13 40 2 3 3 2 2" xfId="22810"/>
    <cellStyle name="Обычный 3 13 40 2 3 3 3" xfId="22811"/>
    <cellStyle name="Обычный 3 13 40 2 3 4" xfId="22812"/>
    <cellStyle name="Обычный 3 13 40 2 3 4 2" xfId="22813"/>
    <cellStyle name="Обычный 3 13 40 2 3 5" xfId="22814"/>
    <cellStyle name="Обычный 3 13 40 2 4" xfId="22815"/>
    <cellStyle name="Обычный 3 13 40 2 4 2" xfId="22816"/>
    <cellStyle name="Обычный 3 13 40 2 4 2 2" xfId="22817"/>
    <cellStyle name="Обычный 3 13 40 2 4 2 2 2" xfId="22818"/>
    <cellStyle name="Обычный 3 13 40 2 4 2 3" xfId="22819"/>
    <cellStyle name="Обычный 3 13 40 2 4 3" xfId="22820"/>
    <cellStyle name="Обычный 3 13 40 2 4 3 2" xfId="22821"/>
    <cellStyle name="Обычный 3 13 40 2 4 4" xfId="22822"/>
    <cellStyle name="Обычный 3 13 40 2 5" xfId="22823"/>
    <cellStyle name="Обычный 3 13 40 2 5 2" xfId="22824"/>
    <cellStyle name="Обычный 3 13 40 2 5 2 2" xfId="22825"/>
    <cellStyle name="Обычный 3 13 40 2 5 3" xfId="22826"/>
    <cellStyle name="Обычный 3 13 40 2 6" xfId="22827"/>
    <cellStyle name="Обычный 3 13 40 2 6 2" xfId="22828"/>
    <cellStyle name="Обычный 3 13 40 2 7" xfId="22829"/>
    <cellStyle name="Обычный 3 13 40 3" xfId="22830"/>
    <cellStyle name="Обычный 3 13 40 3 2" xfId="22831"/>
    <cellStyle name="Обычный 3 13 40 3 2 2" xfId="22832"/>
    <cellStyle name="Обычный 3 13 40 3 2 2 2" xfId="22833"/>
    <cellStyle name="Обычный 3 13 40 3 2 2 2 2" xfId="22834"/>
    <cellStyle name="Обычный 3 13 40 3 2 2 3" xfId="22835"/>
    <cellStyle name="Обычный 3 13 40 3 2 3" xfId="22836"/>
    <cellStyle name="Обычный 3 13 40 3 2 3 2" xfId="22837"/>
    <cellStyle name="Обычный 3 13 40 3 2 4" xfId="22838"/>
    <cellStyle name="Обычный 3 13 40 3 3" xfId="22839"/>
    <cellStyle name="Обычный 3 13 40 3 3 2" xfId="22840"/>
    <cellStyle name="Обычный 3 13 40 3 3 2 2" xfId="22841"/>
    <cellStyle name="Обычный 3 13 40 3 3 3" xfId="22842"/>
    <cellStyle name="Обычный 3 13 40 3 4" xfId="22843"/>
    <cellStyle name="Обычный 3 13 40 3 4 2" xfId="22844"/>
    <cellStyle name="Обычный 3 13 40 3 5" xfId="22845"/>
    <cellStyle name="Обычный 3 13 40 4" xfId="22846"/>
    <cellStyle name="Обычный 3 13 40 4 2" xfId="22847"/>
    <cellStyle name="Обычный 3 13 40 4 2 2" xfId="22848"/>
    <cellStyle name="Обычный 3 13 40 4 2 2 2" xfId="22849"/>
    <cellStyle name="Обычный 3 13 40 4 2 2 2 2" xfId="22850"/>
    <cellStyle name="Обычный 3 13 40 4 2 2 3" xfId="22851"/>
    <cellStyle name="Обычный 3 13 40 4 2 3" xfId="22852"/>
    <cellStyle name="Обычный 3 13 40 4 2 3 2" xfId="22853"/>
    <cellStyle name="Обычный 3 13 40 4 2 4" xfId="22854"/>
    <cellStyle name="Обычный 3 13 40 4 3" xfId="22855"/>
    <cellStyle name="Обычный 3 13 40 4 3 2" xfId="22856"/>
    <cellStyle name="Обычный 3 13 40 4 3 2 2" xfId="22857"/>
    <cellStyle name="Обычный 3 13 40 4 3 3" xfId="22858"/>
    <cellStyle name="Обычный 3 13 40 4 4" xfId="22859"/>
    <cellStyle name="Обычный 3 13 40 4 4 2" xfId="22860"/>
    <cellStyle name="Обычный 3 13 40 4 5" xfId="22861"/>
    <cellStyle name="Обычный 3 13 40 5" xfId="22862"/>
    <cellStyle name="Обычный 3 13 40 5 2" xfId="22863"/>
    <cellStyle name="Обычный 3 13 40 5 2 2" xfId="22864"/>
    <cellStyle name="Обычный 3 13 40 5 2 2 2" xfId="22865"/>
    <cellStyle name="Обычный 3 13 40 5 2 3" xfId="22866"/>
    <cellStyle name="Обычный 3 13 40 5 3" xfId="22867"/>
    <cellStyle name="Обычный 3 13 40 5 3 2" xfId="22868"/>
    <cellStyle name="Обычный 3 13 40 5 4" xfId="22869"/>
    <cellStyle name="Обычный 3 13 40 6" xfId="22870"/>
    <cellStyle name="Обычный 3 13 40 6 2" xfId="22871"/>
    <cellStyle name="Обычный 3 13 40 6 2 2" xfId="22872"/>
    <cellStyle name="Обычный 3 13 40 6 3" xfId="22873"/>
    <cellStyle name="Обычный 3 13 40 7" xfId="22874"/>
    <cellStyle name="Обычный 3 13 40 7 2" xfId="22875"/>
    <cellStyle name="Обычный 3 13 40 8" xfId="22876"/>
    <cellStyle name="Обычный 3 13 41" xfId="22877"/>
    <cellStyle name="Обычный 3 13 41 2" xfId="22878"/>
    <cellStyle name="Обычный 3 13 41 2 2" xfId="22879"/>
    <cellStyle name="Обычный 3 13 41 2 2 2" xfId="22880"/>
    <cellStyle name="Обычный 3 13 41 2 2 2 2" xfId="22881"/>
    <cellStyle name="Обычный 3 13 41 2 2 2 2 2" xfId="22882"/>
    <cellStyle name="Обычный 3 13 41 2 2 2 2 2 2" xfId="22883"/>
    <cellStyle name="Обычный 3 13 41 2 2 2 2 3" xfId="22884"/>
    <cellStyle name="Обычный 3 13 41 2 2 2 3" xfId="22885"/>
    <cellStyle name="Обычный 3 13 41 2 2 2 3 2" xfId="22886"/>
    <cellStyle name="Обычный 3 13 41 2 2 2 4" xfId="22887"/>
    <cellStyle name="Обычный 3 13 41 2 2 3" xfId="22888"/>
    <cellStyle name="Обычный 3 13 41 2 2 3 2" xfId="22889"/>
    <cellStyle name="Обычный 3 13 41 2 2 3 2 2" xfId="22890"/>
    <cellStyle name="Обычный 3 13 41 2 2 3 3" xfId="22891"/>
    <cellStyle name="Обычный 3 13 41 2 2 4" xfId="22892"/>
    <cellStyle name="Обычный 3 13 41 2 2 4 2" xfId="22893"/>
    <cellStyle name="Обычный 3 13 41 2 2 5" xfId="22894"/>
    <cellStyle name="Обычный 3 13 41 2 3" xfId="22895"/>
    <cellStyle name="Обычный 3 13 41 2 3 2" xfId="22896"/>
    <cellStyle name="Обычный 3 13 41 2 3 2 2" xfId="22897"/>
    <cellStyle name="Обычный 3 13 41 2 3 2 2 2" xfId="22898"/>
    <cellStyle name="Обычный 3 13 41 2 3 2 2 2 2" xfId="22899"/>
    <cellStyle name="Обычный 3 13 41 2 3 2 2 3" xfId="22900"/>
    <cellStyle name="Обычный 3 13 41 2 3 2 3" xfId="22901"/>
    <cellStyle name="Обычный 3 13 41 2 3 2 3 2" xfId="22902"/>
    <cellStyle name="Обычный 3 13 41 2 3 2 4" xfId="22903"/>
    <cellStyle name="Обычный 3 13 41 2 3 3" xfId="22904"/>
    <cellStyle name="Обычный 3 13 41 2 3 3 2" xfId="22905"/>
    <cellStyle name="Обычный 3 13 41 2 3 3 2 2" xfId="22906"/>
    <cellStyle name="Обычный 3 13 41 2 3 3 3" xfId="22907"/>
    <cellStyle name="Обычный 3 13 41 2 3 4" xfId="22908"/>
    <cellStyle name="Обычный 3 13 41 2 3 4 2" xfId="22909"/>
    <cellStyle name="Обычный 3 13 41 2 3 5" xfId="22910"/>
    <cellStyle name="Обычный 3 13 41 2 4" xfId="22911"/>
    <cellStyle name="Обычный 3 13 41 2 4 2" xfId="22912"/>
    <cellStyle name="Обычный 3 13 41 2 4 2 2" xfId="22913"/>
    <cellStyle name="Обычный 3 13 41 2 4 2 2 2" xfId="22914"/>
    <cellStyle name="Обычный 3 13 41 2 4 2 3" xfId="22915"/>
    <cellStyle name="Обычный 3 13 41 2 4 3" xfId="22916"/>
    <cellStyle name="Обычный 3 13 41 2 4 3 2" xfId="22917"/>
    <cellStyle name="Обычный 3 13 41 2 4 4" xfId="22918"/>
    <cellStyle name="Обычный 3 13 41 2 5" xfId="22919"/>
    <cellStyle name="Обычный 3 13 41 2 5 2" xfId="22920"/>
    <cellStyle name="Обычный 3 13 41 2 5 2 2" xfId="22921"/>
    <cellStyle name="Обычный 3 13 41 2 5 3" xfId="22922"/>
    <cellStyle name="Обычный 3 13 41 2 6" xfId="22923"/>
    <cellStyle name="Обычный 3 13 41 2 6 2" xfId="22924"/>
    <cellStyle name="Обычный 3 13 41 2 7" xfId="22925"/>
    <cellStyle name="Обычный 3 13 41 3" xfId="22926"/>
    <cellStyle name="Обычный 3 13 41 3 2" xfId="22927"/>
    <cellStyle name="Обычный 3 13 41 3 2 2" xfId="22928"/>
    <cellStyle name="Обычный 3 13 41 3 2 2 2" xfId="22929"/>
    <cellStyle name="Обычный 3 13 41 3 2 2 2 2" xfId="22930"/>
    <cellStyle name="Обычный 3 13 41 3 2 2 3" xfId="22931"/>
    <cellStyle name="Обычный 3 13 41 3 2 3" xfId="22932"/>
    <cellStyle name="Обычный 3 13 41 3 2 3 2" xfId="22933"/>
    <cellStyle name="Обычный 3 13 41 3 2 4" xfId="22934"/>
    <cellStyle name="Обычный 3 13 41 3 3" xfId="22935"/>
    <cellStyle name="Обычный 3 13 41 3 3 2" xfId="22936"/>
    <cellStyle name="Обычный 3 13 41 3 3 2 2" xfId="22937"/>
    <cellStyle name="Обычный 3 13 41 3 3 3" xfId="22938"/>
    <cellStyle name="Обычный 3 13 41 3 4" xfId="22939"/>
    <cellStyle name="Обычный 3 13 41 3 4 2" xfId="22940"/>
    <cellStyle name="Обычный 3 13 41 3 5" xfId="22941"/>
    <cellStyle name="Обычный 3 13 41 4" xfId="22942"/>
    <cellStyle name="Обычный 3 13 41 4 2" xfId="22943"/>
    <cellStyle name="Обычный 3 13 41 4 2 2" xfId="22944"/>
    <cellStyle name="Обычный 3 13 41 4 2 2 2" xfId="22945"/>
    <cellStyle name="Обычный 3 13 41 4 2 2 2 2" xfId="22946"/>
    <cellStyle name="Обычный 3 13 41 4 2 2 3" xfId="22947"/>
    <cellStyle name="Обычный 3 13 41 4 2 3" xfId="22948"/>
    <cellStyle name="Обычный 3 13 41 4 2 3 2" xfId="22949"/>
    <cellStyle name="Обычный 3 13 41 4 2 4" xfId="22950"/>
    <cellStyle name="Обычный 3 13 41 4 3" xfId="22951"/>
    <cellStyle name="Обычный 3 13 41 4 3 2" xfId="22952"/>
    <cellStyle name="Обычный 3 13 41 4 3 2 2" xfId="22953"/>
    <cellStyle name="Обычный 3 13 41 4 3 3" xfId="22954"/>
    <cellStyle name="Обычный 3 13 41 4 4" xfId="22955"/>
    <cellStyle name="Обычный 3 13 41 4 4 2" xfId="22956"/>
    <cellStyle name="Обычный 3 13 41 4 5" xfId="22957"/>
    <cellStyle name="Обычный 3 13 41 5" xfId="22958"/>
    <cellStyle name="Обычный 3 13 41 5 2" xfId="22959"/>
    <cellStyle name="Обычный 3 13 41 5 2 2" xfId="22960"/>
    <cellStyle name="Обычный 3 13 41 5 2 2 2" xfId="22961"/>
    <cellStyle name="Обычный 3 13 41 5 2 3" xfId="22962"/>
    <cellStyle name="Обычный 3 13 41 5 3" xfId="22963"/>
    <cellStyle name="Обычный 3 13 41 5 3 2" xfId="22964"/>
    <cellStyle name="Обычный 3 13 41 5 4" xfId="22965"/>
    <cellStyle name="Обычный 3 13 41 6" xfId="22966"/>
    <cellStyle name="Обычный 3 13 41 6 2" xfId="22967"/>
    <cellStyle name="Обычный 3 13 41 6 2 2" xfId="22968"/>
    <cellStyle name="Обычный 3 13 41 6 3" xfId="22969"/>
    <cellStyle name="Обычный 3 13 41 7" xfId="22970"/>
    <cellStyle name="Обычный 3 13 41 7 2" xfId="22971"/>
    <cellStyle name="Обычный 3 13 41 8" xfId="22972"/>
    <cellStyle name="Обычный 3 13 42" xfId="22973"/>
    <cellStyle name="Обычный 3 13 42 2" xfId="22974"/>
    <cellStyle name="Обычный 3 13 42 2 2" xfId="22975"/>
    <cellStyle name="Обычный 3 13 42 2 2 2" xfId="22976"/>
    <cellStyle name="Обычный 3 13 42 2 2 2 2" xfId="22977"/>
    <cellStyle name="Обычный 3 13 42 2 2 2 2 2" xfId="22978"/>
    <cellStyle name="Обычный 3 13 42 2 2 2 2 2 2" xfId="22979"/>
    <cellStyle name="Обычный 3 13 42 2 2 2 2 3" xfId="22980"/>
    <cellStyle name="Обычный 3 13 42 2 2 2 3" xfId="22981"/>
    <cellStyle name="Обычный 3 13 42 2 2 2 3 2" xfId="22982"/>
    <cellStyle name="Обычный 3 13 42 2 2 2 4" xfId="22983"/>
    <cellStyle name="Обычный 3 13 42 2 2 3" xfId="22984"/>
    <cellStyle name="Обычный 3 13 42 2 2 3 2" xfId="22985"/>
    <cellStyle name="Обычный 3 13 42 2 2 3 2 2" xfId="22986"/>
    <cellStyle name="Обычный 3 13 42 2 2 3 3" xfId="22987"/>
    <cellStyle name="Обычный 3 13 42 2 2 4" xfId="22988"/>
    <cellStyle name="Обычный 3 13 42 2 2 4 2" xfId="22989"/>
    <cellStyle name="Обычный 3 13 42 2 2 5" xfId="22990"/>
    <cellStyle name="Обычный 3 13 42 2 3" xfId="22991"/>
    <cellStyle name="Обычный 3 13 42 2 3 2" xfId="22992"/>
    <cellStyle name="Обычный 3 13 42 2 3 2 2" xfId="22993"/>
    <cellStyle name="Обычный 3 13 42 2 3 2 2 2" xfId="22994"/>
    <cellStyle name="Обычный 3 13 42 2 3 2 2 2 2" xfId="22995"/>
    <cellStyle name="Обычный 3 13 42 2 3 2 2 3" xfId="22996"/>
    <cellStyle name="Обычный 3 13 42 2 3 2 3" xfId="22997"/>
    <cellStyle name="Обычный 3 13 42 2 3 2 3 2" xfId="22998"/>
    <cellStyle name="Обычный 3 13 42 2 3 2 4" xfId="22999"/>
    <cellStyle name="Обычный 3 13 42 2 3 3" xfId="23000"/>
    <cellStyle name="Обычный 3 13 42 2 3 3 2" xfId="23001"/>
    <cellStyle name="Обычный 3 13 42 2 3 3 2 2" xfId="23002"/>
    <cellStyle name="Обычный 3 13 42 2 3 3 3" xfId="23003"/>
    <cellStyle name="Обычный 3 13 42 2 3 4" xfId="23004"/>
    <cellStyle name="Обычный 3 13 42 2 3 4 2" xfId="23005"/>
    <cellStyle name="Обычный 3 13 42 2 3 5" xfId="23006"/>
    <cellStyle name="Обычный 3 13 42 2 4" xfId="23007"/>
    <cellStyle name="Обычный 3 13 42 2 4 2" xfId="23008"/>
    <cellStyle name="Обычный 3 13 42 2 4 2 2" xfId="23009"/>
    <cellStyle name="Обычный 3 13 42 2 4 2 2 2" xfId="23010"/>
    <cellStyle name="Обычный 3 13 42 2 4 2 3" xfId="23011"/>
    <cellStyle name="Обычный 3 13 42 2 4 3" xfId="23012"/>
    <cellStyle name="Обычный 3 13 42 2 4 3 2" xfId="23013"/>
    <cellStyle name="Обычный 3 13 42 2 4 4" xfId="23014"/>
    <cellStyle name="Обычный 3 13 42 2 5" xfId="23015"/>
    <cellStyle name="Обычный 3 13 42 2 5 2" xfId="23016"/>
    <cellStyle name="Обычный 3 13 42 2 5 2 2" xfId="23017"/>
    <cellStyle name="Обычный 3 13 42 2 5 3" xfId="23018"/>
    <cellStyle name="Обычный 3 13 42 2 6" xfId="23019"/>
    <cellStyle name="Обычный 3 13 42 2 6 2" xfId="23020"/>
    <cellStyle name="Обычный 3 13 42 2 7" xfId="23021"/>
    <cellStyle name="Обычный 3 13 42 3" xfId="23022"/>
    <cellStyle name="Обычный 3 13 42 3 2" xfId="23023"/>
    <cellStyle name="Обычный 3 13 42 3 2 2" xfId="23024"/>
    <cellStyle name="Обычный 3 13 42 3 2 2 2" xfId="23025"/>
    <cellStyle name="Обычный 3 13 42 3 2 2 2 2" xfId="23026"/>
    <cellStyle name="Обычный 3 13 42 3 2 2 3" xfId="23027"/>
    <cellStyle name="Обычный 3 13 42 3 2 3" xfId="23028"/>
    <cellStyle name="Обычный 3 13 42 3 2 3 2" xfId="23029"/>
    <cellStyle name="Обычный 3 13 42 3 2 4" xfId="23030"/>
    <cellStyle name="Обычный 3 13 42 3 3" xfId="23031"/>
    <cellStyle name="Обычный 3 13 42 3 3 2" xfId="23032"/>
    <cellStyle name="Обычный 3 13 42 3 3 2 2" xfId="23033"/>
    <cellStyle name="Обычный 3 13 42 3 3 3" xfId="23034"/>
    <cellStyle name="Обычный 3 13 42 3 4" xfId="23035"/>
    <cellStyle name="Обычный 3 13 42 3 4 2" xfId="23036"/>
    <cellStyle name="Обычный 3 13 42 3 5" xfId="23037"/>
    <cellStyle name="Обычный 3 13 42 4" xfId="23038"/>
    <cellStyle name="Обычный 3 13 42 4 2" xfId="23039"/>
    <cellStyle name="Обычный 3 13 42 4 2 2" xfId="23040"/>
    <cellStyle name="Обычный 3 13 42 4 2 2 2" xfId="23041"/>
    <cellStyle name="Обычный 3 13 42 4 2 2 2 2" xfId="23042"/>
    <cellStyle name="Обычный 3 13 42 4 2 2 3" xfId="23043"/>
    <cellStyle name="Обычный 3 13 42 4 2 3" xfId="23044"/>
    <cellStyle name="Обычный 3 13 42 4 2 3 2" xfId="23045"/>
    <cellStyle name="Обычный 3 13 42 4 2 4" xfId="23046"/>
    <cellStyle name="Обычный 3 13 42 4 3" xfId="23047"/>
    <cellStyle name="Обычный 3 13 42 4 3 2" xfId="23048"/>
    <cellStyle name="Обычный 3 13 42 4 3 2 2" xfId="23049"/>
    <cellStyle name="Обычный 3 13 42 4 3 3" xfId="23050"/>
    <cellStyle name="Обычный 3 13 42 4 4" xfId="23051"/>
    <cellStyle name="Обычный 3 13 42 4 4 2" xfId="23052"/>
    <cellStyle name="Обычный 3 13 42 4 5" xfId="23053"/>
    <cellStyle name="Обычный 3 13 42 5" xfId="23054"/>
    <cellStyle name="Обычный 3 13 42 5 2" xfId="23055"/>
    <cellStyle name="Обычный 3 13 42 5 2 2" xfId="23056"/>
    <cellStyle name="Обычный 3 13 42 5 2 2 2" xfId="23057"/>
    <cellStyle name="Обычный 3 13 42 5 2 3" xfId="23058"/>
    <cellStyle name="Обычный 3 13 42 5 3" xfId="23059"/>
    <cellStyle name="Обычный 3 13 42 5 3 2" xfId="23060"/>
    <cellStyle name="Обычный 3 13 42 5 4" xfId="23061"/>
    <cellStyle name="Обычный 3 13 42 6" xfId="23062"/>
    <cellStyle name="Обычный 3 13 42 6 2" xfId="23063"/>
    <cellStyle name="Обычный 3 13 42 6 2 2" xfId="23064"/>
    <cellStyle name="Обычный 3 13 42 6 3" xfId="23065"/>
    <cellStyle name="Обычный 3 13 42 7" xfId="23066"/>
    <cellStyle name="Обычный 3 13 42 7 2" xfId="23067"/>
    <cellStyle name="Обычный 3 13 42 8" xfId="23068"/>
    <cellStyle name="Обычный 3 13 43" xfId="23069"/>
    <cellStyle name="Обычный 3 13 43 2" xfId="23070"/>
    <cellStyle name="Обычный 3 13 43 2 2" xfId="23071"/>
    <cellStyle name="Обычный 3 13 43 2 2 2" xfId="23072"/>
    <cellStyle name="Обычный 3 13 43 2 2 2 2" xfId="23073"/>
    <cellStyle name="Обычный 3 13 43 2 2 2 2 2" xfId="23074"/>
    <cellStyle name="Обычный 3 13 43 2 2 2 2 2 2" xfId="23075"/>
    <cellStyle name="Обычный 3 13 43 2 2 2 2 3" xfId="23076"/>
    <cellStyle name="Обычный 3 13 43 2 2 2 3" xfId="23077"/>
    <cellStyle name="Обычный 3 13 43 2 2 2 3 2" xfId="23078"/>
    <cellStyle name="Обычный 3 13 43 2 2 2 4" xfId="23079"/>
    <cellStyle name="Обычный 3 13 43 2 2 3" xfId="23080"/>
    <cellStyle name="Обычный 3 13 43 2 2 3 2" xfId="23081"/>
    <cellStyle name="Обычный 3 13 43 2 2 3 2 2" xfId="23082"/>
    <cellStyle name="Обычный 3 13 43 2 2 3 3" xfId="23083"/>
    <cellStyle name="Обычный 3 13 43 2 2 4" xfId="23084"/>
    <cellStyle name="Обычный 3 13 43 2 2 4 2" xfId="23085"/>
    <cellStyle name="Обычный 3 13 43 2 2 5" xfId="23086"/>
    <cellStyle name="Обычный 3 13 43 2 3" xfId="23087"/>
    <cellStyle name="Обычный 3 13 43 2 3 2" xfId="23088"/>
    <cellStyle name="Обычный 3 13 43 2 3 2 2" xfId="23089"/>
    <cellStyle name="Обычный 3 13 43 2 3 2 2 2" xfId="23090"/>
    <cellStyle name="Обычный 3 13 43 2 3 2 2 2 2" xfId="23091"/>
    <cellStyle name="Обычный 3 13 43 2 3 2 2 3" xfId="23092"/>
    <cellStyle name="Обычный 3 13 43 2 3 2 3" xfId="23093"/>
    <cellStyle name="Обычный 3 13 43 2 3 2 3 2" xfId="23094"/>
    <cellStyle name="Обычный 3 13 43 2 3 2 4" xfId="23095"/>
    <cellStyle name="Обычный 3 13 43 2 3 3" xfId="23096"/>
    <cellStyle name="Обычный 3 13 43 2 3 3 2" xfId="23097"/>
    <cellStyle name="Обычный 3 13 43 2 3 3 2 2" xfId="23098"/>
    <cellStyle name="Обычный 3 13 43 2 3 3 3" xfId="23099"/>
    <cellStyle name="Обычный 3 13 43 2 3 4" xfId="23100"/>
    <cellStyle name="Обычный 3 13 43 2 3 4 2" xfId="23101"/>
    <cellStyle name="Обычный 3 13 43 2 3 5" xfId="23102"/>
    <cellStyle name="Обычный 3 13 43 2 4" xfId="23103"/>
    <cellStyle name="Обычный 3 13 43 2 4 2" xfId="23104"/>
    <cellStyle name="Обычный 3 13 43 2 4 2 2" xfId="23105"/>
    <cellStyle name="Обычный 3 13 43 2 4 2 2 2" xfId="23106"/>
    <cellStyle name="Обычный 3 13 43 2 4 2 3" xfId="23107"/>
    <cellStyle name="Обычный 3 13 43 2 4 3" xfId="23108"/>
    <cellStyle name="Обычный 3 13 43 2 4 3 2" xfId="23109"/>
    <cellStyle name="Обычный 3 13 43 2 4 4" xfId="23110"/>
    <cellStyle name="Обычный 3 13 43 2 5" xfId="23111"/>
    <cellStyle name="Обычный 3 13 43 2 5 2" xfId="23112"/>
    <cellStyle name="Обычный 3 13 43 2 5 2 2" xfId="23113"/>
    <cellStyle name="Обычный 3 13 43 2 5 3" xfId="23114"/>
    <cellStyle name="Обычный 3 13 43 2 6" xfId="23115"/>
    <cellStyle name="Обычный 3 13 43 2 6 2" xfId="23116"/>
    <cellStyle name="Обычный 3 13 43 2 7" xfId="23117"/>
    <cellStyle name="Обычный 3 13 43 3" xfId="23118"/>
    <cellStyle name="Обычный 3 13 43 3 2" xfId="23119"/>
    <cellStyle name="Обычный 3 13 43 3 2 2" xfId="23120"/>
    <cellStyle name="Обычный 3 13 43 3 2 2 2" xfId="23121"/>
    <cellStyle name="Обычный 3 13 43 3 2 2 2 2" xfId="23122"/>
    <cellStyle name="Обычный 3 13 43 3 2 2 3" xfId="23123"/>
    <cellStyle name="Обычный 3 13 43 3 2 3" xfId="23124"/>
    <cellStyle name="Обычный 3 13 43 3 2 3 2" xfId="23125"/>
    <cellStyle name="Обычный 3 13 43 3 2 4" xfId="23126"/>
    <cellStyle name="Обычный 3 13 43 3 3" xfId="23127"/>
    <cellStyle name="Обычный 3 13 43 3 3 2" xfId="23128"/>
    <cellStyle name="Обычный 3 13 43 3 3 2 2" xfId="23129"/>
    <cellStyle name="Обычный 3 13 43 3 3 3" xfId="23130"/>
    <cellStyle name="Обычный 3 13 43 3 4" xfId="23131"/>
    <cellStyle name="Обычный 3 13 43 3 4 2" xfId="23132"/>
    <cellStyle name="Обычный 3 13 43 3 5" xfId="23133"/>
    <cellStyle name="Обычный 3 13 43 4" xfId="23134"/>
    <cellStyle name="Обычный 3 13 43 4 2" xfId="23135"/>
    <cellStyle name="Обычный 3 13 43 4 2 2" xfId="23136"/>
    <cellStyle name="Обычный 3 13 43 4 2 2 2" xfId="23137"/>
    <cellStyle name="Обычный 3 13 43 4 2 2 2 2" xfId="23138"/>
    <cellStyle name="Обычный 3 13 43 4 2 2 3" xfId="23139"/>
    <cellStyle name="Обычный 3 13 43 4 2 3" xfId="23140"/>
    <cellStyle name="Обычный 3 13 43 4 2 3 2" xfId="23141"/>
    <cellStyle name="Обычный 3 13 43 4 2 4" xfId="23142"/>
    <cellStyle name="Обычный 3 13 43 4 3" xfId="23143"/>
    <cellStyle name="Обычный 3 13 43 4 3 2" xfId="23144"/>
    <cellStyle name="Обычный 3 13 43 4 3 2 2" xfId="23145"/>
    <cellStyle name="Обычный 3 13 43 4 3 3" xfId="23146"/>
    <cellStyle name="Обычный 3 13 43 4 4" xfId="23147"/>
    <cellStyle name="Обычный 3 13 43 4 4 2" xfId="23148"/>
    <cellStyle name="Обычный 3 13 43 4 5" xfId="23149"/>
    <cellStyle name="Обычный 3 13 43 5" xfId="23150"/>
    <cellStyle name="Обычный 3 13 43 5 2" xfId="23151"/>
    <cellStyle name="Обычный 3 13 43 5 2 2" xfId="23152"/>
    <cellStyle name="Обычный 3 13 43 5 2 2 2" xfId="23153"/>
    <cellStyle name="Обычный 3 13 43 5 2 3" xfId="23154"/>
    <cellStyle name="Обычный 3 13 43 5 3" xfId="23155"/>
    <cellStyle name="Обычный 3 13 43 5 3 2" xfId="23156"/>
    <cellStyle name="Обычный 3 13 43 5 4" xfId="23157"/>
    <cellStyle name="Обычный 3 13 43 6" xfId="23158"/>
    <cellStyle name="Обычный 3 13 43 6 2" xfId="23159"/>
    <cellStyle name="Обычный 3 13 43 6 2 2" xfId="23160"/>
    <cellStyle name="Обычный 3 13 43 6 3" xfId="23161"/>
    <cellStyle name="Обычный 3 13 43 7" xfId="23162"/>
    <cellStyle name="Обычный 3 13 43 7 2" xfId="23163"/>
    <cellStyle name="Обычный 3 13 43 8" xfId="23164"/>
    <cellStyle name="Обычный 3 13 44" xfId="23165"/>
    <cellStyle name="Обычный 3 13 44 2" xfId="23166"/>
    <cellStyle name="Обычный 3 13 44 2 2" xfId="23167"/>
    <cellStyle name="Обычный 3 13 44 2 2 2" xfId="23168"/>
    <cellStyle name="Обычный 3 13 44 2 2 2 2" xfId="23169"/>
    <cellStyle name="Обычный 3 13 44 2 2 2 2 2" xfId="23170"/>
    <cellStyle name="Обычный 3 13 44 2 2 2 2 2 2" xfId="23171"/>
    <cellStyle name="Обычный 3 13 44 2 2 2 2 3" xfId="23172"/>
    <cellStyle name="Обычный 3 13 44 2 2 2 3" xfId="23173"/>
    <cellStyle name="Обычный 3 13 44 2 2 2 3 2" xfId="23174"/>
    <cellStyle name="Обычный 3 13 44 2 2 2 4" xfId="23175"/>
    <cellStyle name="Обычный 3 13 44 2 2 3" xfId="23176"/>
    <cellStyle name="Обычный 3 13 44 2 2 3 2" xfId="23177"/>
    <cellStyle name="Обычный 3 13 44 2 2 3 2 2" xfId="23178"/>
    <cellStyle name="Обычный 3 13 44 2 2 3 3" xfId="23179"/>
    <cellStyle name="Обычный 3 13 44 2 2 4" xfId="23180"/>
    <cellStyle name="Обычный 3 13 44 2 2 4 2" xfId="23181"/>
    <cellStyle name="Обычный 3 13 44 2 2 5" xfId="23182"/>
    <cellStyle name="Обычный 3 13 44 2 3" xfId="23183"/>
    <cellStyle name="Обычный 3 13 44 2 3 2" xfId="23184"/>
    <cellStyle name="Обычный 3 13 44 2 3 2 2" xfId="23185"/>
    <cellStyle name="Обычный 3 13 44 2 3 2 2 2" xfId="23186"/>
    <cellStyle name="Обычный 3 13 44 2 3 2 2 2 2" xfId="23187"/>
    <cellStyle name="Обычный 3 13 44 2 3 2 2 3" xfId="23188"/>
    <cellStyle name="Обычный 3 13 44 2 3 2 3" xfId="23189"/>
    <cellStyle name="Обычный 3 13 44 2 3 2 3 2" xfId="23190"/>
    <cellStyle name="Обычный 3 13 44 2 3 2 4" xfId="23191"/>
    <cellStyle name="Обычный 3 13 44 2 3 3" xfId="23192"/>
    <cellStyle name="Обычный 3 13 44 2 3 3 2" xfId="23193"/>
    <cellStyle name="Обычный 3 13 44 2 3 3 2 2" xfId="23194"/>
    <cellStyle name="Обычный 3 13 44 2 3 3 3" xfId="23195"/>
    <cellStyle name="Обычный 3 13 44 2 3 4" xfId="23196"/>
    <cellStyle name="Обычный 3 13 44 2 3 4 2" xfId="23197"/>
    <cellStyle name="Обычный 3 13 44 2 3 5" xfId="23198"/>
    <cellStyle name="Обычный 3 13 44 2 4" xfId="23199"/>
    <cellStyle name="Обычный 3 13 44 2 4 2" xfId="23200"/>
    <cellStyle name="Обычный 3 13 44 2 4 2 2" xfId="23201"/>
    <cellStyle name="Обычный 3 13 44 2 4 2 2 2" xfId="23202"/>
    <cellStyle name="Обычный 3 13 44 2 4 2 3" xfId="23203"/>
    <cellStyle name="Обычный 3 13 44 2 4 3" xfId="23204"/>
    <cellStyle name="Обычный 3 13 44 2 4 3 2" xfId="23205"/>
    <cellStyle name="Обычный 3 13 44 2 4 4" xfId="23206"/>
    <cellStyle name="Обычный 3 13 44 2 5" xfId="23207"/>
    <cellStyle name="Обычный 3 13 44 2 5 2" xfId="23208"/>
    <cellStyle name="Обычный 3 13 44 2 5 2 2" xfId="23209"/>
    <cellStyle name="Обычный 3 13 44 2 5 3" xfId="23210"/>
    <cellStyle name="Обычный 3 13 44 2 6" xfId="23211"/>
    <cellStyle name="Обычный 3 13 44 2 6 2" xfId="23212"/>
    <cellStyle name="Обычный 3 13 44 2 7" xfId="23213"/>
    <cellStyle name="Обычный 3 13 44 3" xfId="23214"/>
    <cellStyle name="Обычный 3 13 44 3 2" xfId="23215"/>
    <cellStyle name="Обычный 3 13 44 3 2 2" xfId="23216"/>
    <cellStyle name="Обычный 3 13 44 3 2 2 2" xfId="23217"/>
    <cellStyle name="Обычный 3 13 44 3 2 2 2 2" xfId="23218"/>
    <cellStyle name="Обычный 3 13 44 3 2 2 3" xfId="23219"/>
    <cellStyle name="Обычный 3 13 44 3 2 3" xfId="23220"/>
    <cellStyle name="Обычный 3 13 44 3 2 3 2" xfId="23221"/>
    <cellStyle name="Обычный 3 13 44 3 2 4" xfId="23222"/>
    <cellStyle name="Обычный 3 13 44 3 3" xfId="23223"/>
    <cellStyle name="Обычный 3 13 44 3 3 2" xfId="23224"/>
    <cellStyle name="Обычный 3 13 44 3 3 2 2" xfId="23225"/>
    <cellStyle name="Обычный 3 13 44 3 3 3" xfId="23226"/>
    <cellStyle name="Обычный 3 13 44 3 4" xfId="23227"/>
    <cellStyle name="Обычный 3 13 44 3 4 2" xfId="23228"/>
    <cellStyle name="Обычный 3 13 44 3 5" xfId="23229"/>
    <cellStyle name="Обычный 3 13 44 4" xfId="23230"/>
    <cellStyle name="Обычный 3 13 44 4 2" xfId="23231"/>
    <cellStyle name="Обычный 3 13 44 4 2 2" xfId="23232"/>
    <cellStyle name="Обычный 3 13 44 4 2 2 2" xfId="23233"/>
    <cellStyle name="Обычный 3 13 44 4 2 2 2 2" xfId="23234"/>
    <cellStyle name="Обычный 3 13 44 4 2 2 3" xfId="23235"/>
    <cellStyle name="Обычный 3 13 44 4 2 3" xfId="23236"/>
    <cellStyle name="Обычный 3 13 44 4 2 3 2" xfId="23237"/>
    <cellStyle name="Обычный 3 13 44 4 2 4" xfId="23238"/>
    <cellStyle name="Обычный 3 13 44 4 3" xfId="23239"/>
    <cellStyle name="Обычный 3 13 44 4 3 2" xfId="23240"/>
    <cellStyle name="Обычный 3 13 44 4 3 2 2" xfId="23241"/>
    <cellStyle name="Обычный 3 13 44 4 3 3" xfId="23242"/>
    <cellStyle name="Обычный 3 13 44 4 4" xfId="23243"/>
    <cellStyle name="Обычный 3 13 44 4 4 2" xfId="23244"/>
    <cellStyle name="Обычный 3 13 44 4 5" xfId="23245"/>
    <cellStyle name="Обычный 3 13 44 5" xfId="23246"/>
    <cellStyle name="Обычный 3 13 44 5 2" xfId="23247"/>
    <cellStyle name="Обычный 3 13 44 5 2 2" xfId="23248"/>
    <cellStyle name="Обычный 3 13 44 5 2 2 2" xfId="23249"/>
    <cellStyle name="Обычный 3 13 44 5 2 3" xfId="23250"/>
    <cellStyle name="Обычный 3 13 44 5 3" xfId="23251"/>
    <cellStyle name="Обычный 3 13 44 5 3 2" xfId="23252"/>
    <cellStyle name="Обычный 3 13 44 5 4" xfId="23253"/>
    <cellStyle name="Обычный 3 13 44 6" xfId="23254"/>
    <cellStyle name="Обычный 3 13 44 6 2" xfId="23255"/>
    <cellStyle name="Обычный 3 13 44 6 2 2" xfId="23256"/>
    <cellStyle name="Обычный 3 13 44 6 3" xfId="23257"/>
    <cellStyle name="Обычный 3 13 44 7" xfId="23258"/>
    <cellStyle name="Обычный 3 13 44 7 2" xfId="23259"/>
    <cellStyle name="Обычный 3 13 44 8" xfId="23260"/>
    <cellStyle name="Обычный 3 13 45" xfId="23261"/>
    <cellStyle name="Обычный 3 13 45 2" xfId="23262"/>
    <cellStyle name="Обычный 3 13 45 2 2" xfId="23263"/>
    <cellStyle name="Обычный 3 13 45 2 2 2" xfId="23264"/>
    <cellStyle name="Обычный 3 13 45 2 2 2 2" xfId="23265"/>
    <cellStyle name="Обычный 3 13 45 2 2 2 2 2" xfId="23266"/>
    <cellStyle name="Обычный 3 13 45 2 2 2 2 2 2" xfId="23267"/>
    <cellStyle name="Обычный 3 13 45 2 2 2 2 3" xfId="23268"/>
    <cellStyle name="Обычный 3 13 45 2 2 2 3" xfId="23269"/>
    <cellStyle name="Обычный 3 13 45 2 2 2 3 2" xfId="23270"/>
    <cellStyle name="Обычный 3 13 45 2 2 2 4" xfId="23271"/>
    <cellStyle name="Обычный 3 13 45 2 2 3" xfId="23272"/>
    <cellStyle name="Обычный 3 13 45 2 2 3 2" xfId="23273"/>
    <cellStyle name="Обычный 3 13 45 2 2 3 2 2" xfId="23274"/>
    <cellStyle name="Обычный 3 13 45 2 2 3 3" xfId="23275"/>
    <cellStyle name="Обычный 3 13 45 2 2 4" xfId="23276"/>
    <cellStyle name="Обычный 3 13 45 2 2 4 2" xfId="23277"/>
    <cellStyle name="Обычный 3 13 45 2 2 5" xfId="23278"/>
    <cellStyle name="Обычный 3 13 45 2 3" xfId="23279"/>
    <cellStyle name="Обычный 3 13 45 2 3 2" xfId="23280"/>
    <cellStyle name="Обычный 3 13 45 2 3 2 2" xfId="23281"/>
    <cellStyle name="Обычный 3 13 45 2 3 2 2 2" xfId="23282"/>
    <cellStyle name="Обычный 3 13 45 2 3 2 2 2 2" xfId="23283"/>
    <cellStyle name="Обычный 3 13 45 2 3 2 2 3" xfId="23284"/>
    <cellStyle name="Обычный 3 13 45 2 3 2 3" xfId="23285"/>
    <cellStyle name="Обычный 3 13 45 2 3 2 3 2" xfId="23286"/>
    <cellStyle name="Обычный 3 13 45 2 3 2 4" xfId="23287"/>
    <cellStyle name="Обычный 3 13 45 2 3 3" xfId="23288"/>
    <cellStyle name="Обычный 3 13 45 2 3 3 2" xfId="23289"/>
    <cellStyle name="Обычный 3 13 45 2 3 3 2 2" xfId="23290"/>
    <cellStyle name="Обычный 3 13 45 2 3 3 3" xfId="23291"/>
    <cellStyle name="Обычный 3 13 45 2 3 4" xfId="23292"/>
    <cellStyle name="Обычный 3 13 45 2 3 4 2" xfId="23293"/>
    <cellStyle name="Обычный 3 13 45 2 3 5" xfId="23294"/>
    <cellStyle name="Обычный 3 13 45 2 4" xfId="23295"/>
    <cellStyle name="Обычный 3 13 45 2 4 2" xfId="23296"/>
    <cellStyle name="Обычный 3 13 45 2 4 2 2" xfId="23297"/>
    <cellStyle name="Обычный 3 13 45 2 4 2 2 2" xfId="23298"/>
    <cellStyle name="Обычный 3 13 45 2 4 2 3" xfId="23299"/>
    <cellStyle name="Обычный 3 13 45 2 4 3" xfId="23300"/>
    <cellStyle name="Обычный 3 13 45 2 4 3 2" xfId="23301"/>
    <cellStyle name="Обычный 3 13 45 2 4 4" xfId="23302"/>
    <cellStyle name="Обычный 3 13 45 2 5" xfId="23303"/>
    <cellStyle name="Обычный 3 13 45 2 5 2" xfId="23304"/>
    <cellStyle name="Обычный 3 13 45 2 5 2 2" xfId="23305"/>
    <cellStyle name="Обычный 3 13 45 2 5 3" xfId="23306"/>
    <cellStyle name="Обычный 3 13 45 2 6" xfId="23307"/>
    <cellStyle name="Обычный 3 13 45 2 6 2" xfId="23308"/>
    <cellStyle name="Обычный 3 13 45 2 7" xfId="23309"/>
    <cellStyle name="Обычный 3 13 45 3" xfId="23310"/>
    <cellStyle name="Обычный 3 13 45 3 2" xfId="23311"/>
    <cellStyle name="Обычный 3 13 45 3 2 2" xfId="23312"/>
    <cellStyle name="Обычный 3 13 45 3 2 2 2" xfId="23313"/>
    <cellStyle name="Обычный 3 13 45 3 2 2 2 2" xfId="23314"/>
    <cellStyle name="Обычный 3 13 45 3 2 2 3" xfId="23315"/>
    <cellStyle name="Обычный 3 13 45 3 2 3" xfId="23316"/>
    <cellStyle name="Обычный 3 13 45 3 2 3 2" xfId="23317"/>
    <cellStyle name="Обычный 3 13 45 3 2 4" xfId="23318"/>
    <cellStyle name="Обычный 3 13 45 3 3" xfId="23319"/>
    <cellStyle name="Обычный 3 13 45 3 3 2" xfId="23320"/>
    <cellStyle name="Обычный 3 13 45 3 3 2 2" xfId="23321"/>
    <cellStyle name="Обычный 3 13 45 3 3 3" xfId="23322"/>
    <cellStyle name="Обычный 3 13 45 3 4" xfId="23323"/>
    <cellStyle name="Обычный 3 13 45 3 4 2" xfId="23324"/>
    <cellStyle name="Обычный 3 13 45 3 5" xfId="23325"/>
    <cellStyle name="Обычный 3 13 45 4" xfId="23326"/>
    <cellStyle name="Обычный 3 13 45 4 2" xfId="23327"/>
    <cellStyle name="Обычный 3 13 45 4 2 2" xfId="23328"/>
    <cellStyle name="Обычный 3 13 45 4 2 2 2" xfId="23329"/>
    <cellStyle name="Обычный 3 13 45 4 2 2 2 2" xfId="23330"/>
    <cellStyle name="Обычный 3 13 45 4 2 2 3" xfId="23331"/>
    <cellStyle name="Обычный 3 13 45 4 2 3" xfId="23332"/>
    <cellStyle name="Обычный 3 13 45 4 2 3 2" xfId="23333"/>
    <cellStyle name="Обычный 3 13 45 4 2 4" xfId="23334"/>
    <cellStyle name="Обычный 3 13 45 4 3" xfId="23335"/>
    <cellStyle name="Обычный 3 13 45 4 3 2" xfId="23336"/>
    <cellStyle name="Обычный 3 13 45 4 3 2 2" xfId="23337"/>
    <cellStyle name="Обычный 3 13 45 4 3 3" xfId="23338"/>
    <cellStyle name="Обычный 3 13 45 4 4" xfId="23339"/>
    <cellStyle name="Обычный 3 13 45 4 4 2" xfId="23340"/>
    <cellStyle name="Обычный 3 13 45 4 5" xfId="23341"/>
    <cellStyle name="Обычный 3 13 45 5" xfId="23342"/>
    <cellStyle name="Обычный 3 13 45 5 2" xfId="23343"/>
    <cellStyle name="Обычный 3 13 45 5 2 2" xfId="23344"/>
    <cellStyle name="Обычный 3 13 45 5 2 2 2" xfId="23345"/>
    <cellStyle name="Обычный 3 13 45 5 2 3" xfId="23346"/>
    <cellStyle name="Обычный 3 13 45 5 3" xfId="23347"/>
    <cellStyle name="Обычный 3 13 45 5 3 2" xfId="23348"/>
    <cellStyle name="Обычный 3 13 45 5 4" xfId="23349"/>
    <cellStyle name="Обычный 3 13 45 6" xfId="23350"/>
    <cellStyle name="Обычный 3 13 45 6 2" xfId="23351"/>
    <cellStyle name="Обычный 3 13 45 6 2 2" xfId="23352"/>
    <cellStyle name="Обычный 3 13 45 6 3" xfId="23353"/>
    <cellStyle name="Обычный 3 13 45 7" xfId="23354"/>
    <cellStyle name="Обычный 3 13 45 7 2" xfId="23355"/>
    <cellStyle name="Обычный 3 13 45 8" xfId="23356"/>
    <cellStyle name="Обычный 3 13 46" xfId="23357"/>
    <cellStyle name="Обычный 3 13 46 2" xfId="23358"/>
    <cellStyle name="Обычный 3 13 46 2 2" xfId="23359"/>
    <cellStyle name="Обычный 3 13 46 2 2 2" xfId="23360"/>
    <cellStyle name="Обычный 3 13 46 2 2 2 2" xfId="23361"/>
    <cellStyle name="Обычный 3 13 46 2 2 2 2 2" xfId="23362"/>
    <cellStyle name="Обычный 3 13 46 2 2 2 2 2 2" xfId="23363"/>
    <cellStyle name="Обычный 3 13 46 2 2 2 2 3" xfId="23364"/>
    <cellStyle name="Обычный 3 13 46 2 2 2 3" xfId="23365"/>
    <cellStyle name="Обычный 3 13 46 2 2 2 3 2" xfId="23366"/>
    <cellStyle name="Обычный 3 13 46 2 2 2 4" xfId="23367"/>
    <cellStyle name="Обычный 3 13 46 2 2 3" xfId="23368"/>
    <cellStyle name="Обычный 3 13 46 2 2 3 2" xfId="23369"/>
    <cellStyle name="Обычный 3 13 46 2 2 3 2 2" xfId="23370"/>
    <cellStyle name="Обычный 3 13 46 2 2 3 3" xfId="23371"/>
    <cellStyle name="Обычный 3 13 46 2 2 4" xfId="23372"/>
    <cellStyle name="Обычный 3 13 46 2 2 4 2" xfId="23373"/>
    <cellStyle name="Обычный 3 13 46 2 2 5" xfId="23374"/>
    <cellStyle name="Обычный 3 13 46 2 3" xfId="23375"/>
    <cellStyle name="Обычный 3 13 46 2 3 2" xfId="23376"/>
    <cellStyle name="Обычный 3 13 46 2 3 2 2" xfId="23377"/>
    <cellStyle name="Обычный 3 13 46 2 3 2 2 2" xfId="23378"/>
    <cellStyle name="Обычный 3 13 46 2 3 2 2 2 2" xfId="23379"/>
    <cellStyle name="Обычный 3 13 46 2 3 2 2 3" xfId="23380"/>
    <cellStyle name="Обычный 3 13 46 2 3 2 3" xfId="23381"/>
    <cellStyle name="Обычный 3 13 46 2 3 2 3 2" xfId="23382"/>
    <cellStyle name="Обычный 3 13 46 2 3 2 4" xfId="23383"/>
    <cellStyle name="Обычный 3 13 46 2 3 3" xfId="23384"/>
    <cellStyle name="Обычный 3 13 46 2 3 3 2" xfId="23385"/>
    <cellStyle name="Обычный 3 13 46 2 3 3 2 2" xfId="23386"/>
    <cellStyle name="Обычный 3 13 46 2 3 3 3" xfId="23387"/>
    <cellStyle name="Обычный 3 13 46 2 3 4" xfId="23388"/>
    <cellStyle name="Обычный 3 13 46 2 3 4 2" xfId="23389"/>
    <cellStyle name="Обычный 3 13 46 2 3 5" xfId="23390"/>
    <cellStyle name="Обычный 3 13 46 2 4" xfId="23391"/>
    <cellStyle name="Обычный 3 13 46 2 4 2" xfId="23392"/>
    <cellStyle name="Обычный 3 13 46 2 4 2 2" xfId="23393"/>
    <cellStyle name="Обычный 3 13 46 2 4 2 2 2" xfId="23394"/>
    <cellStyle name="Обычный 3 13 46 2 4 2 3" xfId="23395"/>
    <cellStyle name="Обычный 3 13 46 2 4 3" xfId="23396"/>
    <cellStyle name="Обычный 3 13 46 2 4 3 2" xfId="23397"/>
    <cellStyle name="Обычный 3 13 46 2 4 4" xfId="23398"/>
    <cellStyle name="Обычный 3 13 46 2 5" xfId="23399"/>
    <cellStyle name="Обычный 3 13 46 2 5 2" xfId="23400"/>
    <cellStyle name="Обычный 3 13 46 2 5 2 2" xfId="23401"/>
    <cellStyle name="Обычный 3 13 46 2 5 3" xfId="23402"/>
    <cellStyle name="Обычный 3 13 46 2 6" xfId="23403"/>
    <cellStyle name="Обычный 3 13 46 2 6 2" xfId="23404"/>
    <cellStyle name="Обычный 3 13 46 2 7" xfId="23405"/>
    <cellStyle name="Обычный 3 13 46 3" xfId="23406"/>
    <cellStyle name="Обычный 3 13 46 3 2" xfId="23407"/>
    <cellStyle name="Обычный 3 13 46 3 2 2" xfId="23408"/>
    <cellStyle name="Обычный 3 13 46 3 2 2 2" xfId="23409"/>
    <cellStyle name="Обычный 3 13 46 3 2 2 2 2" xfId="23410"/>
    <cellStyle name="Обычный 3 13 46 3 2 2 3" xfId="23411"/>
    <cellStyle name="Обычный 3 13 46 3 2 3" xfId="23412"/>
    <cellStyle name="Обычный 3 13 46 3 2 3 2" xfId="23413"/>
    <cellStyle name="Обычный 3 13 46 3 2 4" xfId="23414"/>
    <cellStyle name="Обычный 3 13 46 3 3" xfId="23415"/>
    <cellStyle name="Обычный 3 13 46 3 3 2" xfId="23416"/>
    <cellStyle name="Обычный 3 13 46 3 3 2 2" xfId="23417"/>
    <cellStyle name="Обычный 3 13 46 3 3 3" xfId="23418"/>
    <cellStyle name="Обычный 3 13 46 3 4" xfId="23419"/>
    <cellStyle name="Обычный 3 13 46 3 4 2" xfId="23420"/>
    <cellStyle name="Обычный 3 13 46 3 5" xfId="23421"/>
    <cellStyle name="Обычный 3 13 46 4" xfId="23422"/>
    <cellStyle name="Обычный 3 13 46 4 2" xfId="23423"/>
    <cellStyle name="Обычный 3 13 46 4 2 2" xfId="23424"/>
    <cellStyle name="Обычный 3 13 46 4 2 2 2" xfId="23425"/>
    <cellStyle name="Обычный 3 13 46 4 2 2 2 2" xfId="23426"/>
    <cellStyle name="Обычный 3 13 46 4 2 2 3" xfId="23427"/>
    <cellStyle name="Обычный 3 13 46 4 2 3" xfId="23428"/>
    <cellStyle name="Обычный 3 13 46 4 2 3 2" xfId="23429"/>
    <cellStyle name="Обычный 3 13 46 4 2 4" xfId="23430"/>
    <cellStyle name="Обычный 3 13 46 4 3" xfId="23431"/>
    <cellStyle name="Обычный 3 13 46 4 3 2" xfId="23432"/>
    <cellStyle name="Обычный 3 13 46 4 3 2 2" xfId="23433"/>
    <cellStyle name="Обычный 3 13 46 4 3 3" xfId="23434"/>
    <cellStyle name="Обычный 3 13 46 4 4" xfId="23435"/>
    <cellStyle name="Обычный 3 13 46 4 4 2" xfId="23436"/>
    <cellStyle name="Обычный 3 13 46 4 5" xfId="23437"/>
    <cellStyle name="Обычный 3 13 46 5" xfId="23438"/>
    <cellStyle name="Обычный 3 13 46 5 2" xfId="23439"/>
    <cellStyle name="Обычный 3 13 46 5 2 2" xfId="23440"/>
    <cellStyle name="Обычный 3 13 46 5 2 2 2" xfId="23441"/>
    <cellStyle name="Обычный 3 13 46 5 2 3" xfId="23442"/>
    <cellStyle name="Обычный 3 13 46 5 3" xfId="23443"/>
    <cellStyle name="Обычный 3 13 46 5 3 2" xfId="23444"/>
    <cellStyle name="Обычный 3 13 46 5 4" xfId="23445"/>
    <cellStyle name="Обычный 3 13 46 6" xfId="23446"/>
    <cellStyle name="Обычный 3 13 46 6 2" xfId="23447"/>
    <cellStyle name="Обычный 3 13 46 6 2 2" xfId="23448"/>
    <cellStyle name="Обычный 3 13 46 6 3" xfId="23449"/>
    <cellStyle name="Обычный 3 13 46 7" xfId="23450"/>
    <cellStyle name="Обычный 3 13 46 7 2" xfId="23451"/>
    <cellStyle name="Обычный 3 13 46 8" xfId="23452"/>
    <cellStyle name="Обычный 3 13 47" xfId="23453"/>
    <cellStyle name="Обычный 3 13 47 2" xfId="23454"/>
    <cellStyle name="Обычный 3 13 47 2 2" xfId="23455"/>
    <cellStyle name="Обычный 3 13 47 2 2 2" xfId="23456"/>
    <cellStyle name="Обычный 3 13 47 2 2 2 2" xfId="23457"/>
    <cellStyle name="Обычный 3 13 47 2 2 2 2 2" xfId="23458"/>
    <cellStyle name="Обычный 3 13 47 2 2 2 2 2 2" xfId="23459"/>
    <cellStyle name="Обычный 3 13 47 2 2 2 2 3" xfId="23460"/>
    <cellStyle name="Обычный 3 13 47 2 2 2 3" xfId="23461"/>
    <cellStyle name="Обычный 3 13 47 2 2 2 3 2" xfId="23462"/>
    <cellStyle name="Обычный 3 13 47 2 2 2 4" xfId="23463"/>
    <cellStyle name="Обычный 3 13 47 2 2 3" xfId="23464"/>
    <cellStyle name="Обычный 3 13 47 2 2 3 2" xfId="23465"/>
    <cellStyle name="Обычный 3 13 47 2 2 3 2 2" xfId="23466"/>
    <cellStyle name="Обычный 3 13 47 2 2 3 3" xfId="23467"/>
    <cellStyle name="Обычный 3 13 47 2 2 4" xfId="23468"/>
    <cellStyle name="Обычный 3 13 47 2 2 4 2" xfId="23469"/>
    <cellStyle name="Обычный 3 13 47 2 2 5" xfId="23470"/>
    <cellStyle name="Обычный 3 13 47 2 3" xfId="23471"/>
    <cellStyle name="Обычный 3 13 47 2 3 2" xfId="23472"/>
    <cellStyle name="Обычный 3 13 47 2 3 2 2" xfId="23473"/>
    <cellStyle name="Обычный 3 13 47 2 3 2 2 2" xfId="23474"/>
    <cellStyle name="Обычный 3 13 47 2 3 2 2 2 2" xfId="23475"/>
    <cellStyle name="Обычный 3 13 47 2 3 2 2 3" xfId="23476"/>
    <cellStyle name="Обычный 3 13 47 2 3 2 3" xfId="23477"/>
    <cellStyle name="Обычный 3 13 47 2 3 2 3 2" xfId="23478"/>
    <cellStyle name="Обычный 3 13 47 2 3 2 4" xfId="23479"/>
    <cellStyle name="Обычный 3 13 47 2 3 3" xfId="23480"/>
    <cellStyle name="Обычный 3 13 47 2 3 3 2" xfId="23481"/>
    <cellStyle name="Обычный 3 13 47 2 3 3 2 2" xfId="23482"/>
    <cellStyle name="Обычный 3 13 47 2 3 3 3" xfId="23483"/>
    <cellStyle name="Обычный 3 13 47 2 3 4" xfId="23484"/>
    <cellStyle name="Обычный 3 13 47 2 3 4 2" xfId="23485"/>
    <cellStyle name="Обычный 3 13 47 2 3 5" xfId="23486"/>
    <cellStyle name="Обычный 3 13 47 2 4" xfId="23487"/>
    <cellStyle name="Обычный 3 13 47 2 4 2" xfId="23488"/>
    <cellStyle name="Обычный 3 13 47 2 4 2 2" xfId="23489"/>
    <cellStyle name="Обычный 3 13 47 2 4 2 2 2" xfId="23490"/>
    <cellStyle name="Обычный 3 13 47 2 4 2 3" xfId="23491"/>
    <cellStyle name="Обычный 3 13 47 2 4 3" xfId="23492"/>
    <cellStyle name="Обычный 3 13 47 2 4 3 2" xfId="23493"/>
    <cellStyle name="Обычный 3 13 47 2 4 4" xfId="23494"/>
    <cellStyle name="Обычный 3 13 47 2 5" xfId="23495"/>
    <cellStyle name="Обычный 3 13 47 2 5 2" xfId="23496"/>
    <cellStyle name="Обычный 3 13 47 2 5 2 2" xfId="23497"/>
    <cellStyle name="Обычный 3 13 47 2 5 3" xfId="23498"/>
    <cellStyle name="Обычный 3 13 47 2 6" xfId="23499"/>
    <cellStyle name="Обычный 3 13 47 2 6 2" xfId="23500"/>
    <cellStyle name="Обычный 3 13 47 2 7" xfId="23501"/>
    <cellStyle name="Обычный 3 13 47 3" xfId="23502"/>
    <cellStyle name="Обычный 3 13 47 3 2" xfId="23503"/>
    <cellStyle name="Обычный 3 13 47 3 2 2" xfId="23504"/>
    <cellStyle name="Обычный 3 13 47 3 2 2 2" xfId="23505"/>
    <cellStyle name="Обычный 3 13 47 3 2 2 2 2" xfId="23506"/>
    <cellStyle name="Обычный 3 13 47 3 2 2 3" xfId="23507"/>
    <cellStyle name="Обычный 3 13 47 3 2 3" xfId="23508"/>
    <cellStyle name="Обычный 3 13 47 3 2 3 2" xfId="23509"/>
    <cellStyle name="Обычный 3 13 47 3 2 4" xfId="23510"/>
    <cellStyle name="Обычный 3 13 47 3 3" xfId="23511"/>
    <cellStyle name="Обычный 3 13 47 3 3 2" xfId="23512"/>
    <cellStyle name="Обычный 3 13 47 3 3 2 2" xfId="23513"/>
    <cellStyle name="Обычный 3 13 47 3 3 3" xfId="23514"/>
    <cellStyle name="Обычный 3 13 47 3 4" xfId="23515"/>
    <cellStyle name="Обычный 3 13 47 3 4 2" xfId="23516"/>
    <cellStyle name="Обычный 3 13 47 3 5" xfId="23517"/>
    <cellStyle name="Обычный 3 13 47 4" xfId="23518"/>
    <cellStyle name="Обычный 3 13 47 4 2" xfId="23519"/>
    <cellStyle name="Обычный 3 13 47 4 2 2" xfId="23520"/>
    <cellStyle name="Обычный 3 13 47 4 2 2 2" xfId="23521"/>
    <cellStyle name="Обычный 3 13 47 4 2 2 2 2" xfId="23522"/>
    <cellStyle name="Обычный 3 13 47 4 2 2 3" xfId="23523"/>
    <cellStyle name="Обычный 3 13 47 4 2 3" xfId="23524"/>
    <cellStyle name="Обычный 3 13 47 4 2 3 2" xfId="23525"/>
    <cellStyle name="Обычный 3 13 47 4 2 4" xfId="23526"/>
    <cellStyle name="Обычный 3 13 47 4 3" xfId="23527"/>
    <cellStyle name="Обычный 3 13 47 4 3 2" xfId="23528"/>
    <cellStyle name="Обычный 3 13 47 4 3 2 2" xfId="23529"/>
    <cellStyle name="Обычный 3 13 47 4 3 3" xfId="23530"/>
    <cellStyle name="Обычный 3 13 47 4 4" xfId="23531"/>
    <cellStyle name="Обычный 3 13 47 4 4 2" xfId="23532"/>
    <cellStyle name="Обычный 3 13 47 4 5" xfId="23533"/>
    <cellStyle name="Обычный 3 13 47 5" xfId="23534"/>
    <cellStyle name="Обычный 3 13 47 5 2" xfId="23535"/>
    <cellStyle name="Обычный 3 13 47 5 2 2" xfId="23536"/>
    <cellStyle name="Обычный 3 13 47 5 2 2 2" xfId="23537"/>
    <cellStyle name="Обычный 3 13 47 5 2 3" xfId="23538"/>
    <cellStyle name="Обычный 3 13 47 5 3" xfId="23539"/>
    <cellStyle name="Обычный 3 13 47 5 3 2" xfId="23540"/>
    <cellStyle name="Обычный 3 13 47 5 4" xfId="23541"/>
    <cellStyle name="Обычный 3 13 47 6" xfId="23542"/>
    <cellStyle name="Обычный 3 13 47 6 2" xfId="23543"/>
    <cellStyle name="Обычный 3 13 47 6 2 2" xfId="23544"/>
    <cellStyle name="Обычный 3 13 47 6 3" xfId="23545"/>
    <cellStyle name="Обычный 3 13 47 7" xfId="23546"/>
    <cellStyle name="Обычный 3 13 47 7 2" xfId="23547"/>
    <cellStyle name="Обычный 3 13 47 8" xfId="23548"/>
    <cellStyle name="Обычный 3 13 48" xfId="23549"/>
    <cellStyle name="Обычный 3 13 48 2" xfId="23550"/>
    <cellStyle name="Обычный 3 13 48 2 2" xfId="23551"/>
    <cellStyle name="Обычный 3 13 48 2 2 2" xfId="23552"/>
    <cellStyle name="Обычный 3 13 48 2 2 2 2" xfId="23553"/>
    <cellStyle name="Обычный 3 13 48 2 2 2 2 2" xfId="23554"/>
    <cellStyle name="Обычный 3 13 48 2 2 2 3" xfId="23555"/>
    <cellStyle name="Обычный 3 13 48 2 2 3" xfId="23556"/>
    <cellStyle name="Обычный 3 13 48 2 2 3 2" xfId="23557"/>
    <cellStyle name="Обычный 3 13 48 2 2 4" xfId="23558"/>
    <cellStyle name="Обычный 3 13 48 2 3" xfId="23559"/>
    <cellStyle name="Обычный 3 13 48 2 3 2" xfId="23560"/>
    <cellStyle name="Обычный 3 13 48 2 3 2 2" xfId="23561"/>
    <cellStyle name="Обычный 3 13 48 2 3 3" xfId="23562"/>
    <cellStyle name="Обычный 3 13 48 2 4" xfId="23563"/>
    <cellStyle name="Обычный 3 13 48 2 4 2" xfId="23564"/>
    <cellStyle name="Обычный 3 13 48 2 5" xfId="23565"/>
    <cellStyle name="Обычный 3 13 48 3" xfId="23566"/>
    <cellStyle name="Обычный 3 13 48 3 2" xfId="23567"/>
    <cellStyle name="Обычный 3 13 48 3 2 2" xfId="23568"/>
    <cellStyle name="Обычный 3 13 48 3 2 2 2" xfId="23569"/>
    <cellStyle name="Обычный 3 13 48 3 2 2 2 2" xfId="23570"/>
    <cellStyle name="Обычный 3 13 48 3 2 2 3" xfId="23571"/>
    <cellStyle name="Обычный 3 13 48 3 2 3" xfId="23572"/>
    <cellStyle name="Обычный 3 13 48 3 2 3 2" xfId="23573"/>
    <cellStyle name="Обычный 3 13 48 3 2 4" xfId="23574"/>
    <cellStyle name="Обычный 3 13 48 3 3" xfId="23575"/>
    <cellStyle name="Обычный 3 13 48 3 3 2" xfId="23576"/>
    <cellStyle name="Обычный 3 13 48 3 3 2 2" xfId="23577"/>
    <cellStyle name="Обычный 3 13 48 3 3 3" xfId="23578"/>
    <cellStyle name="Обычный 3 13 48 3 4" xfId="23579"/>
    <cellStyle name="Обычный 3 13 48 3 4 2" xfId="23580"/>
    <cellStyle name="Обычный 3 13 48 3 5" xfId="23581"/>
    <cellStyle name="Обычный 3 13 48 4" xfId="23582"/>
    <cellStyle name="Обычный 3 13 48 4 2" xfId="23583"/>
    <cellStyle name="Обычный 3 13 48 4 2 2" xfId="23584"/>
    <cellStyle name="Обычный 3 13 48 4 2 2 2" xfId="23585"/>
    <cellStyle name="Обычный 3 13 48 4 2 3" xfId="23586"/>
    <cellStyle name="Обычный 3 13 48 4 3" xfId="23587"/>
    <cellStyle name="Обычный 3 13 48 4 3 2" xfId="23588"/>
    <cellStyle name="Обычный 3 13 48 4 4" xfId="23589"/>
    <cellStyle name="Обычный 3 13 48 5" xfId="23590"/>
    <cellStyle name="Обычный 3 13 48 5 2" xfId="23591"/>
    <cellStyle name="Обычный 3 13 48 5 2 2" xfId="23592"/>
    <cellStyle name="Обычный 3 13 48 5 3" xfId="23593"/>
    <cellStyle name="Обычный 3 13 48 6" xfId="23594"/>
    <cellStyle name="Обычный 3 13 48 6 2" xfId="23595"/>
    <cellStyle name="Обычный 3 13 48 7" xfId="23596"/>
    <cellStyle name="Обычный 3 13 49" xfId="23597"/>
    <cellStyle name="Обычный 3 13 49 2" xfId="23598"/>
    <cellStyle name="Обычный 3 13 49 2 2" xfId="23599"/>
    <cellStyle name="Обычный 3 13 49 2 2 2" xfId="23600"/>
    <cellStyle name="Обычный 3 13 49 2 2 2 2" xfId="23601"/>
    <cellStyle name="Обычный 3 13 49 2 2 3" xfId="23602"/>
    <cellStyle name="Обычный 3 13 49 2 3" xfId="23603"/>
    <cellStyle name="Обычный 3 13 49 2 3 2" xfId="23604"/>
    <cellStyle name="Обычный 3 13 49 2 4" xfId="23605"/>
    <cellStyle name="Обычный 3 13 49 3" xfId="23606"/>
    <cellStyle name="Обычный 3 13 49 3 2" xfId="23607"/>
    <cellStyle name="Обычный 3 13 49 3 2 2" xfId="23608"/>
    <cellStyle name="Обычный 3 13 49 3 3" xfId="23609"/>
    <cellStyle name="Обычный 3 13 49 4" xfId="23610"/>
    <cellStyle name="Обычный 3 13 49 4 2" xfId="23611"/>
    <cellStyle name="Обычный 3 13 49 5" xfId="23612"/>
    <cellStyle name="Обычный 3 13 5" xfId="23613"/>
    <cellStyle name="Обычный 3 13 5 2" xfId="23614"/>
    <cellStyle name="Обычный 3 13 5 2 2" xfId="23615"/>
    <cellStyle name="Обычный 3 13 5 2 2 2" xfId="23616"/>
    <cellStyle name="Обычный 3 13 5 2 2 2 2" xfId="23617"/>
    <cellStyle name="Обычный 3 13 5 2 2 2 2 2" xfId="23618"/>
    <cellStyle name="Обычный 3 13 5 2 2 2 2 2 2" xfId="23619"/>
    <cellStyle name="Обычный 3 13 5 2 2 2 2 3" xfId="23620"/>
    <cellStyle name="Обычный 3 13 5 2 2 2 3" xfId="23621"/>
    <cellStyle name="Обычный 3 13 5 2 2 2 3 2" xfId="23622"/>
    <cellStyle name="Обычный 3 13 5 2 2 2 4" xfId="23623"/>
    <cellStyle name="Обычный 3 13 5 2 2 3" xfId="23624"/>
    <cellStyle name="Обычный 3 13 5 2 2 3 2" xfId="23625"/>
    <cellStyle name="Обычный 3 13 5 2 2 3 2 2" xfId="23626"/>
    <cellStyle name="Обычный 3 13 5 2 2 3 3" xfId="23627"/>
    <cellStyle name="Обычный 3 13 5 2 2 4" xfId="23628"/>
    <cellStyle name="Обычный 3 13 5 2 2 4 2" xfId="23629"/>
    <cellStyle name="Обычный 3 13 5 2 2 5" xfId="23630"/>
    <cellStyle name="Обычный 3 13 5 2 3" xfId="23631"/>
    <cellStyle name="Обычный 3 13 5 2 3 2" xfId="23632"/>
    <cellStyle name="Обычный 3 13 5 2 3 2 2" xfId="23633"/>
    <cellStyle name="Обычный 3 13 5 2 3 2 2 2" xfId="23634"/>
    <cellStyle name="Обычный 3 13 5 2 3 2 2 2 2" xfId="23635"/>
    <cellStyle name="Обычный 3 13 5 2 3 2 2 3" xfId="23636"/>
    <cellStyle name="Обычный 3 13 5 2 3 2 3" xfId="23637"/>
    <cellStyle name="Обычный 3 13 5 2 3 2 3 2" xfId="23638"/>
    <cellStyle name="Обычный 3 13 5 2 3 2 4" xfId="23639"/>
    <cellStyle name="Обычный 3 13 5 2 3 3" xfId="23640"/>
    <cellStyle name="Обычный 3 13 5 2 3 3 2" xfId="23641"/>
    <cellStyle name="Обычный 3 13 5 2 3 3 2 2" xfId="23642"/>
    <cellStyle name="Обычный 3 13 5 2 3 3 3" xfId="23643"/>
    <cellStyle name="Обычный 3 13 5 2 3 4" xfId="23644"/>
    <cellStyle name="Обычный 3 13 5 2 3 4 2" xfId="23645"/>
    <cellStyle name="Обычный 3 13 5 2 3 5" xfId="23646"/>
    <cellStyle name="Обычный 3 13 5 2 4" xfId="23647"/>
    <cellStyle name="Обычный 3 13 5 2 4 2" xfId="23648"/>
    <cellStyle name="Обычный 3 13 5 2 4 2 2" xfId="23649"/>
    <cellStyle name="Обычный 3 13 5 2 4 2 2 2" xfId="23650"/>
    <cellStyle name="Обычный 3 13 5 2 4 2 3" xfId="23651"/>
    <cellStyle name="Обычный 3 13 5 2 4 3" xfId="23652"/>
    <cellStyle name="Обычный 3 13 5 2 4 3 2" xfId="23653"/>
    <cellStyle name="Обычный 3 13 5 2 4 4" xfId="23654"/>
    <cellStyle name="Обычный 3 13 5 2 5" xfId="23655"/>
    <cellStyle name="Обычный 3 13 5 2 5 2" xfId="23656"/>
    <cellStyle name="Обычный 3 13 5 2 5 2 2" xfId="23657"/>
    <cellStyle name="Обычный 3 13 5 2 5 3" xfId="23658"/>
    <cellStyle name="Обычный 3 13 5 2 6" xfId="23659"/>
    <cellStyle name="Обычный 3 13 5 2 6 2" xfId="23660"/>
    <cellStyle name="Обычный 3 13 5 2 7" xfId="23661"/>
    <cellStyle name="Обычный 3 13 5 3" xfId="23662"/>
    <cellStyle name="Обычный 3 13 5 3 2" xfId="23663"/>
    <cellStyle name="Обычный 3 13 5 3 2 2" xfId="23664"/>
    <cellStyle name="Обычный 3 13 5 3 2 2 2" xfId="23665"/>
    <cellStyle name="Обычный 3 13 5 3 2 2 2 2" xfId="23666"/>
    <cellStyle name="Обычный 3 13 5 3 2 2 3" xfId="23667"/>
    <cellStyle name="Обычный 3 13 5 3 2 3" xfId="23668"/>
    <cellStyle name="Обычный 3 13 5 3 2 3 2" xfId="23669"/>
    <cellStyle name="Обычный 3 13 5 3 2 4" xfId="23670"/>
    <cellStyle name="Обычный 3 13 5 3 3" xfId="23671"/>
    <cellStyle name="Обычный 3 13 5 3 3 2" xfId="23672"/>
    <cellStyle name="Обычный 3 13 5 3 3 2 2" xfId="23673"/>
    <cellStyle name="Обычный 3 13 5 3 3 3" xfId="23674"/>
    <cellStyle name="Обычный 3 13 5 3 4" xfId="23675"/>
    <cellStyle name="Обычный 3 13 5 3 4 2" xfId="23676"/>
    <cellStyle name="Обычный 3 13 5 3 5" xfId="23677"/>
    <cellStyle name="Обычный 3 13 5 4" xfId="23678"/>
    <cellStyle name="Обычный 3 13 5 4 2" xfId="23679"/>
    <cellStyle name="Обычный 3 13 5 4 2 2" xfId="23680"/>
    <cellStyle name="Обычный 3 13 5 4 2 2 2" xfId="23681"/>
    <cellStyle name="Обычный 3 13 5 4 2 2 2 2" xfId="23682"/>
    <cellStyle name="Обычный 3 13 5 4 2 2 3" xfId="23683"/>
    <cellStyle name="Обычный 3 13 5 4 2 3" xfId="23684"/>
    <cellStyle name="Обычный 3 13 5 4 2 3 2" xfId="23685"/>
    <cellStyle name="Обычный 3 13 5 4 2 4" xfId="23686"/>
    <cellStyle name="Обычный 3 13 5 4 3" xfId="23687"/>
    <cellStyle name="Обычный 3 13 5 4 3 2" xfId="23688"/>
    <cellStyle name="Обычный 3 13 5 4 3 2 2" xfId="23689"/>
    <cellStyle name="Обычный 3 13 5 4 3 3" xfId="23690"/>
    <cellStyle name="Обычный 3 13 5 4 4" xfId="23691"/>
    <cellStyle name="Обычный 3 13 5 4 4 2" xfId="23692"/>
    <cellStyle name="Обычный 3 13 5 4 5" xfId="23693"/>
    <cellStyle name="Обычный 3 13 5 5" xfId="23694"/>
    <cellStyle name="Обычный 3 13 5 5 2" xfId="23695"/>
    <cellStyle name="Обычный 3 13 5 5 2 2" xfId="23696"/>
    <cellStyle name="Обычный 3 13 5 5 2 2 2" xfId="23697"/>
    <cellStyle name="Обычный 3 13 5 5 2 3" xfId="23698"/>
    <cellStyle name="Обычный 3 13 5 5 3" xfId="23699"/>
    <cellStyle name="Обычный 3 13 5 5 3 2" xfId="23700"/>
    <cellStyle name="Обычный 3 13 5 5 4" xfId="23701"/>
    <cellStyle name="Обычный 3 13 5 6" xfId="23702"/>
    <cellStyle name="Обычный 3 13 5 6 2" xfId="23703"/>
    <cellStyle name="Обычный 3 13 5 6 2 2" xfId="23704"/>
    <cellStyle name="Обычный 3 13 5 6 3" xfId="23705"/>
    <cellStyle name="Обычный 3 13 5 7" xfId="23706"/>
    <cellStyle name="Обычный 3 13 5 7 2" xfId="23707"/>
    <cellStyle name="Обычный 3 13 5 8" xfId="23708"/>
    <cellStyle name="Обычный 3 13 50" xfId="23709"/>
    <cellStyle name="Обычный 3 13 50 2" xfId="23710"/>
    <cellStyle name="Обычный 3 13 50 2 2" xfId="23711"/>
    <cellStyle name="Обычный 3 13 50 2 2 2" xfId="23712"/>
    <cellStyle name="Обычный 3 13 50 2 2 2 2" xfId="23713"/>
    <cellStyle name="Обычный 3 13 50 2 2 3" xfId="23714"/>
    <cellStyle name="Обычный 3 13 50 2 3" xfId="23715"/>
    <cellStyle name="Обычный 3 13 50 2 3 2" xfId="23716"/>
    <cellStyle name="Обычный 3 13 50 2 4" xfId="23717"/>
    <cellStyle name="Обычный 3 13 50 3" xfId="23718"/>
    <cellStyle name="Обычный 3 13 50 3 2" xfId="23719"/>
    <cellStyle name="Обычный 3 13 50 3 2 2" xfId="23720"/>
    <cellStyle name="Обычный 3 13 50 3 3" xfId="23721"/>
    <cellStyle name="Обычный 3 13 50 4" xfId="23722"/>
    <cellStyle name="Обычный 3 13 50 4 2" xfId="23723"/>
    <cellStyle name="Обычный 3 13 50 5" xfId="23724"/>
    <cellStyle name="Обычный 3 13 51" xfId="23725"/>
    <cellStyle name="Обычный 3 13 51 2" xfId="23726"/>
    <cellStyle name="Обычный 3 13 51 2 2" xfId="23727"/>
    <cellStyle name="Обычный 3 13 51 2 2 2" xfId="23728"/>
    <cellStyle name="Обычный 3 13 51 2 3" xfId="23729"/>
    <cellStyle name="Обычный 3 13 51 3" xfId="23730"/>
    <cellStyle name="Обычный 3 13 51 3 2" xfId="23731"/>
    <cellStyle name="Обычный 3 13 51 4" xfId="23732"/>
    <cellStyle name="Обычный 3 13 52" xfId="23733"/>
    <cellStyle name="Обычный 3 13 52 2" xfId="23734"/>
    <cellStyle name="Обычный 3 13 52 2 2" xfId="23735"/>
    <cellStyle name="Обычный 3 13 52 3" xfId="23736"/>
    <cellStyle name="Обычный 3 13 53" xfId="23737"/>
    <cellStyle name="Обычный 3 13 53 2" xfId="23738"/>
    <cellStyle name="Обычный 3 13 54" xfId="23739"/>
    <cellStyle name="Обычный 3 13 6" xfId="23740"/>
    <cellStyle name="Обычный 3 13 6 2" xfId="23741"/>
    <cellStyle name="Обычный 3 13 6 2 2" xfId="23742"/>
    <cellStyle name="Обычный 3 13 6 2 2 2" xfId="23743"/>
    <cellStyle name="Обычный 3 13 6 2 2 2 2" xfId="23744"/>
    <cellStyle name="Обычный 3 13 6 2 2 2 2 2" xfId="23745"/>
    <cellStyle name="Обычный 3 13 6 2 2 2 2 2 2" xfId="23746"/>
    <cellStyle name="Обычный 3 13 6 2 2 2 2 3" xfId="23747"/>
    <cellStyle name="Обычный 3 13 6 2 2 2 3" xfId="23748"/>
    <cellStyle name="Обычный 3 13 6 2 2 2 3 2" xfId="23749"/>
    <cellStyle name="Обычный 3 13 6 2 2 2 4" xfId="23750"/>
    <cellStyle name="Обычный 3 13 6 2 2 3" xfId="23751"/>
    <cellStyle name="Обычный 3 13 6 2 2 3 2" xfId="23752"/>
    <cellStyle name="Обычный 3 13 6 2 2 3 2 2" xfId="23753"/>
    <cellStyle name="Обычный 3 13 6 2 2 3 3" xfId="23754"/>
    <cellStyle name="Обычный 3 13 6 2 2 4" xfId="23755"/>
    <cellStyle name="Обычный 3 13 6 2 2 4 2" xfId="23756"/>
    <cellStyle name="Обычный 3 13 6 2 2 5" xfId="23757"/>
    <cellStyle name="Обычный 3 13 6 2 3" xfId="23758"/>
    <cellStyle name="Обычный 3 13 6 2 3 2" xfId="23759"/>
    <cellStyle name="Обычный 3 13 6 2 3 2 2" xfId="23760"/>
    <cellStyle name="Обычный 3 13 6 2 3 2 2 2" xfId="23761"/>
    <cellStyle name="Обычный 3 13 6 2 3 2 2 2 2" xfId="23762"/>
    <cellStyle name="Обычный 3 13 6 2 3 2 2 3" xfId="23763"/>
    <cellStyle name="Обычный 3 13 6 2 3 2 3" xfId="23764"/>
    <cellStyle name="Обычный 3 13 6 2 3 2 3 2" xfId="23765"/>
    <cellStyle name="Обычный 3 13 6 2 3 2 4" xfId="23766"/>
    <cellStyle name="Обычный 3 13 6 2 3 3" xfId="23767"/>
    <cellStyle name="Обычный 3 13 6 2 3 3 2" xfId="23768"/>
    <cellStyle name="Обычный 3 13 6 2 3 3 2 2" xfId="23769"/>
    <cellStyle name="Обычный 3 13 6 2 3 3 3" xfId="23770"/>
    <cellStyle name="Обычный 3 13 6 2 3 4" xfId="23771"/>
    <cellStyle name="Обычный 3 13 6 2 3 4 2" xfId="23772"/>
    <cellStyle name="Обычный 3 13 6 2 3 5" xfId="23773"/>
    <cellStyle name="Обычный 3 13 6 2 4" xfId="23774"/>
    <cellStyle name="Обычный 3 13 6 2 4 2" xfId="23775"/>
    <cellStyle name="Обычный 3 13 6 2 4 2 2" xfId="23776"/>
    <cellStyle name="Обычный 3 13 6 2 4 2 2 2" xfId="23777"/>
    <cellStyle name="Обычный 3 13 6 2 4 2 3" xfId="23778"/>
    <cellStyle name="Обычный 3 13 6 2 4 3" xfId="23779"/>
    <cellStyle name="Обычный 3 13 6 2 4 3 2" xfId="23780"/>
    <cellStyle name="Обычный 3 13 6 2 4 4" xfId="23781"/>
    <cellStyle name="Обычный 3 13 6 2 5" xfId="23782"/>
    <cellStyle name="Обычный 3 13 6 2 5 2" xfId="23783"/>
    <cellStyle name="Обычный 3 13 6 2 5 2 2" xfId="23784"/>
    <cellStyle name="Обычный 3 13 6 2 5 3" xfId="23785"/>
    <cellStyle name="Обычный 3 13 6 2 6" xfId="23786"/>
    <cellStyle name="Обычный 3 13 6 2 6 2" xfId="23787"/>
    <cellStyle name="Обычный 3 13 6 2 7" xfId="23788"/>
    <cellStyle name="Обычный 3 13 6 3" xfId="23789"/>
    <cellStyle name="Обычный 3 13 6 3 2" xfId="23790"/>
    <cellStyle name="Обычный 3 13 6 3 2 2" xfId="23791"/>
    <cellStyle name="Обычный 3 13 6 3 2 2 2" xfId="23792"/>
    <cellStyle name="Обычный 3 13 6 3 2 2 2 2" xfId="23793"/>
    <cellStyle name="Обычный 3 13 6 3 2 2 3" xfId="23794"/>
    <cellStyle name="Обычный 3 13 6 3 2 3" xfId="23795"/>
    <cellStyle name="Обычный 3 13 6 3 2 3 2" xfId="23796"/>
    <cellStyle name="Обычный 3 13 6 3 2 4" xfId="23797"/>
    <cellStyle name="Обычный 3 13 6 3 3" xfId="23798"/>
    <cellStyle name="Обычный 3 13 6 3 3 2" xfId="23799"/>
    <cellStyle name="Обычный 3 13 6 3 3 2 2" xfId="23800"/>
    <cellStyle name="Обычный 3 13 6 3 3 3" xfId="23801"/>
    <cellStyle name="Обычный 3 13 6 3 4" xfId="23802"/>
    <cellStyle name="Обычный 3 13 6 3 4 2" xfId="23803"/>
    <cellStyle name="Обычный 3 13 6 3 5" xfId="23804"/>
    <cellStyle name="Обычный 3 13 6 4" xfId="23805"/>
    <cellStyle name="Обычный 3 13 6 4 2" xfId="23806"/>
    <cellStyle name="Обычный 3 13 6 4 2 2" xfId="23807"/>
    <cellStyle name="Обычный 3 13 6 4 2 2 2" xfId="23808"/>
    <cellStyle name="Обычный 3 13 6 4 2 2 2 2" xfId="23809"/>
    <cellStyle name="Обычный 3 13 6 4 2 2 3" xfId="23810"/>
    <cellStyle name="Обычный 3 13 6 4 2 3" xfId="23811"/>
    <cellStyle name="Обычный 3 13 6 4 2 3 2" xfId="23812"/>
    <cellStyle name="Обычный 3 13 6 4 2 4" xfId="23813"/>
    <cellStyle name="Обычный 3 13 6 4 3" xfId="23814"/>
    <cellStyle name="Обычный 3 13 6 4 3 2" xfId="23815"/>
    <cellStyle name="Обычный 3 13 6 4 3 2 2" xfId="23816"/>
    <cellStyle name="Обычный 3 13 6 4 3 3" xfId="23817"/>
    <cellStyle name="Обычный 3 13 6 4 4" xfId="23818"/>
    <cellStyle name="Обычный 3 13 6 4 4 2" xfId="23819"/>
    <cellStyle name="Обычный 3 13 6 4 5" xfId="23820"/>
    <cellStyle name="Обычный 3 13 6 5" xfId="23821"/>
    <cellStyle name="Обычный 3 13 6 5 2" xfId="23822"/>
    <cellStyle name="Обычный 3 13 6 5 2 2" xfId="23823"/>
    <cellStyle name="Обычный 3 13 6 5 2 2 2" xfId="23824"/>
    <cellStyle name="Обычный 3 13 6 5 2 3" xfId="23825"/>
    <cellStyle name="Обычный 3 13 6 5 3" xfId="23826"/>
    <cellStyle name="Обычный 3 13 6 5 3 2" xfId="23827"/>
    <cellStyle name="Обычный 3 13 6 5 4" xfId="23828"/>
    <cellStyle name="Обычный 3 13 6 6" xfId="23829"/>
    <cellStyle name="Обычный 3 13 6 6 2" xfId="23830"/>
    <cellStyle name="Обычный 3 13 6 6 2 2" xfId="23831"/>
    <cellStyle name="Обычный 3 13 6 6 3" xfId="23832"/>
    <cellStyle name="Обычный 3 13 6 7" xfId="23833"/>
    <cellStyle name="Обычный 3 13 6 7 2" xfId="23834"/>
    <cellStyle name="Обычный 3 13 6 8" xfId="23835"/>
    <cellStyle name="Обычный 3 13 7" xfId="23836"/>
    <cellStyle name="Обычный 3 13 7 2" xfId="23837"/>
    <cellStyle name="Обычный 3 13 7 2 2" xfId="23838"/>
    <cellStyle name="Обычный 3 13 7 2 2 2" xfId="23839"/>
    <cellStyle name="Обычный 3 13 7 2 2 2 2" xfId="23840"/>
    <cellStyle name="Обычный 3 13 7 2 2 2 2 2" xfId="23841"/>
    <cellStyle name="Обычный 3 13 7 2 2 2 2 2 2" xfId="23842"/>
    <cellStyle name="Обычный 3 13 7 2 2 2 2 3" xfId="23843"/>
    <cellStyle name="Обычный 3 13 7 2 2 2 3" xfId="23844"/>
    <cellStyle name="Обычный 3 13 7 2 2 2 3 2" xfId="23845"/>
    <cellStyle name="Обычный 3 13 7 2 2 2 4" xfId="23846"/>
    <cellStyle name="Обычный 3 13 7 2 2 3" xfId="23847"/>
    <cellStyle name="Обычный 3 13 7 2 2 3 2" xfId="23848"/>
    <cellStyle name="Обычный 3 13 7 2 2 3 2 2" xfId="23849"/>
    <cellStyle name="Обычный 3 13 7 2 2 3 3" xfId="23850"/>
    <cellStyle name="Обычный 3 13 7 2 2 4" xfId="23851"/>
    <cellStyle name="Обычный 3 13 7 2 2 4 2" xfId="23852"/>
    <cellStyle name="Обычный 3 13 7 2 2 5" xfId="23853"/>
    <cellStyle name="Обычный 3 13 7 2 3" xfId="23854"/>
    <cellStyle name="Обычный 3 13 7 2 3 2" xfId="23855"/>
    <cellStyle name="Обычный 3 13 7 2 3 2 2" xfId="23856"/>
    <cellStyle name="Обычный 3 13 7 2 3 2 2 2" xfId="23857"/>
    <cellStyle name="Обычный 3 13 7 2 3 2 2 2 2" xfId="23858"/>
    <cellStyle name="Обычный 3 13 7 2 3 2 2 3" xfId="23859"/>
    <cellStyle name="Обычный 3 13 7 2 3 2 3" xfId="23860"/>
    <cellStyle name="Обычный 3 13 7 2 3 2 3 2" xfId="23861"/>
    <cellStyle name="Обычный 3 13 7 2 3 2 4" xfId="23862"/>
    <cellStyle name="Обычный 3 13 7 2 3 3" xfId="23863"/>
    <cellStyle name="Обычный 3 13 7 2 3 3 2" xfId="23864"/>
    <cellStyle name="Обычный 3 13 7 2 3 3 2 2" xfId="23865"/>
    <cellStyle name="Обычный 3 13 7 2 3 3 3" xfId="23866"/>
    <cellStyle name="Обычный 3 13 7 2 3 4" xfId="23867"/>
    <cellStyle name="Обычный 3 13 7 2 3 4 2" xfId="23868"/>
    <cellStyle name="Обычный 3 13 7 2 3 5" xfId="23869"/>
    <cellStyle name="Обычный 3 13 7 2 4" xfId="23870"/>
    <cellStyle name="Обычный 3 13 7 2 4 2" xfId="23871"/>
    <cellStyle name="Обычный 3 13 7 2 4 2 2" xfId="23872"/>
    <cellStyle name="Обычный 3 13 7 2 4 2 2 2" xfId="23873"/>
    <cellStyle name="Обычный 3 13 7 2 4 2 3" xfId="23874"/>
    <cellStyle name="Обычный 3 13 7 2 4 3" xfId="23875"/>
    <cellStyle name="Обычный 3 13 7 2 4 3 2" xfId="23876"/>
    <cellStyle name="Обычный 3 13 7 2 4 4" xfId="23877"/>
    <cellStyle name="Обычный 3 13 7 2 5" xfId="23878"/>
    <cellStyle name="Обычный 3 13 7 2 5 2" xfId="23879"/>
    <cellStyle name="Обычный 3 13 7 2 5 2 2" xfId="23880"/>
    <cellStyle name="Обычный 3 13 7 2 5 3" xfId="23881"/>
    <cellStyle name="Обычный 3 13 7 2 6" xfId="23882"/>
    <cellStyle name="Обычный 3 13 7 2 6 2" xfId="23883"/>
    <cellStyle name="Обычный 3 13 7 2 7" xfId="23884"/>
    <cellStyle name="Обычный 3 13 7 3" xfId="23885"/>
    <cellStyle name="Обычный 3 13 7 3 2" xfId="23886"/>
    <cellStyle name="Обычный 3 13 7 3 2 2" xfId="23887"/>
    <cellStyle name="Обычный 3 13 7 3 2 2 2" xfId="23888"/>
    <cellStyle name="Обычный 3 13 7 3 2 2 2 2" xfId="23889"/>
    <cellStyle name="Обычный 3 13 7 3 2 2 3" xfId="23890"/>
    <cellStyle name="Обычный 3 13 7 3 2 3" xfId="23891"/>
    <cellStyle name="Обычный 3 13 7 3 2 3 2" xfId="23892"/>
    <cellStyle name="Обычный 3 13 7 3 2 4" xfId="23893"/>
    <cellStyle name="Обычный 3 13 7 3 3" xfId="23894"/>
    <cellStyle name="Обычный 3 13 7 3 3 2" xfId="23895"/>
    <cellStyle name="Обычный 3 13 7 3 3 2 2" xfId="23896"/>
    <cellStyle name="Обычный 3 13 7 3 3 3" xfId="23897"/>
    <cellStyle name="Обычный 3 13 7 3 4" xfId="23898"/>
    <cellStyle name="Обычный 3 13 7 3 4 2" xfId="23899"/>
    <cellStyle name="Обычный 3 13 7 3 5" xfId="23900"/>
    <cellStyle name="Обычный 3 13 7 4" xfId="23901"/>
    <cellStyle name="Обычный 3 13 7 4 2" xfId="23902"/>
    <cellStyle name="Обычный 3 13 7 4 2 2" xfId="23903"/>
    <cellStyle name="Обычный 3 13 7 4 2 2 2" xfId="23904"/>
    <cellStyle name="Обычный 3 13 7 4 2 2 2 2" xfId="23905"/>
    <cellStyle name="Обычный 3 13 7 4 2 2 3" xfId="23906"/>
    <cellStyle name="Обычный 3 13 7 4 2 3" xfId="23907"/>
    <cellStyle name="Обычный 3 13 7 4 2 3 2" xfId="23908"/>
    <cellStyle name="Обычный 3 13 7 4 2 4" xfId="23909"/>
    <cellStyle name="Обычный 3 13 7 4 3" xfId="23910"/>
    <cellStyle name="Обычный 3 13 7 4 3 2" xfId="23911"/>
    <cellStyle name="Обычный 3 13 7 4 3 2 2" xfId="23912"/>
    <cellStyle name="Обычный 3 13 7 4 3 3" xfId="23913"/>
    <cellStyle name="Обычный 3 13 7 4 4" xfId="23914"/>
    <cellStyle name="Обычный 3 13 7 4 4 2" xfId="23915"/>
    <cellStyle name="Обычный 3 13 7 4 5" xfId="23916"/>
    <cellStyle name="Обычный 3 13 7 5" xfId="23917"/>
    <cellStyle name="Обычный 3 13 7 5 2" xfId="23918"/>
    <cellStyle name="Обычный 3 13 7 5 2 2" xfId="23919"/>
    <cellStyle name="Обычный 3 13 7 5 2 2 2" xfId="23920"/>
    <cellStyle name="Обычный 3 13 7 5 2 3" xfId="23921"/>
    <cellStyle name="Обычный 3 13 7 5 3" xfId="23922"/>
    <cellStyle name="Обычный 3 13 7 5 3 2" xfId="23923"/>
    <cellStyle name="Обычный 3 13 7 5 4" xfId="23924"/>
    <cellStyle name="Обычный 3 13 7 6" xfId="23925"/>
    <cellStyle name="Обычный 3 13 7 6 2" xfId="23926"/>
    <cellStyle name="Обычный 3 13 7 6 2 2" xfId="23927"/>
    <cellStyle name="Обычный 3 13 7 6 3" xfId="23928"/>
    <cellStyle name="Обычный 3 13 7 7" xfId="23929"/>
    <cellStyle name="Обычный 3 13 7 7 2" xfId="23930"/>
    <cellStyle name="Обычный 3 13 7 8" xfId="23931"/>
    <cellStyle name="Обычный 3 13 8" xfId="23932"/>
    <cellStyle name="Обычный 3 13 8 2" xfId="23933"/>
    <cellStyle name="Обычный 3 13 8 2 2" xfId="23934"/>
    <cellStyle name="Обычный 3 13 8 2 2 2" xfId="23935"/>
    <cellStyle name="Обычный 3 13 8 2 2 2 2" xfId="23936"/>
    <cellStyle name="Обычный 3 13 8 2 2 2 2 2" xfId="23937"/>
    <cellStyle name="Обычный 3 13 8 2 2 2 2 2 2" xfId="23938"/>
    <cellStyle name="Обычный 3 13 8 2 2 2 2 3" xfId="23939"/>
    <cellStyle name="Обычный 3 13 8 2 2 2 3" xfId="23940"/>
    <cellStyle name="Обычный 3 13 8 2 2 2 3 2" xfId="23941"/>
    <cellStyle name="Обычный 3 13 8 2 2 2 4" xfId="23942"/>
    <cellStyle name="Обычный 3 13 8 2 2 3" xfId="23943"/>
    <cellStyle name="Обычный 3 13 8 2 2 3 2" xfId="23944"/>
    <cellStyle name="Обычный 3 13 8 2 2 3 2 2" xfId="23945"/>
    <cellStyle name="Обычный 3 13 8 2 2 3 3" xfId="23946"/>
    <cellStyle name="Обычный 3 13 8 2 2 4" xfId="23947"/>
    <cellStyle name="Обычный 3 13 8 2 2 4 2" xfId="23948"/>
    <cellStyle name="Обычный 3 13 8 2 2 5" xfId="23949"/>
    <cellStyle name="Обычный 3 13 8 2 3" xfId="23950"/>
    <cellStyle name="Обычный 3 13 8 2 3 2" xfId="23951"/>
    <cellStyle name="Обычный 3 13 8 2 3 2 2" xfId="23952"/>
    <cellStyle name="Обычный 3 13 8 2 3 2 2 2" xfId="23953"/>
    <cellStyle name="Обычный 3 13 8 2 3 2 2 2 2" xfId="23954"/>
    <cellStyle name="Обычный 3 13 8 2 3 2 2 3" xfId="23955"/>
    <cellStyle name="Обычный 3 13 8 2 3 2 3" xfId="23956"/>
    <cellStyle name="Обычный 3 13 8 2 3 2 3 2" xfId="23957"/>
    <cellStyle name="Обычный 3 13 8 2 3 2 4" xfId="23958"/>
    <cellStyle name="Обычный 3 13 8 2 3 3" xfId="23959"/>
    <cellStyle name="Обычный 3 13 8 2 3 3 2" xfId="23960"/>
    <cellStyle name="Обычный 3 13 8 2 3 3 2 2" xfId="23961"/>
    <cellStyle name="Обычный 3 13 8 2 3 3 3" xfId="23962"/>
    <cellStyle name="Обычный 3 13 8 2 3 4" xfId="23963"/>
    <cellStyle name="Обычный 3 13 8 2 3 4 2" xfId="23964"/>
    <cellStyle name="Обычный 3 13 8 2 3 5" xfId="23965"/>
    <cellStyle name="Обычный 3 13 8 2 4" xfId="23966"/>
    <cellStyle name="Обычный 3 13 8 2 4 2" xfId="23967"/>
    <cellStyle name="Обычный 3 13 8 2 4 2 2" xfId="23968"/>
    <cellStyle name="Обычный 3 13 8 2 4 2 2 2" xfId="23969"/>
    <cellStyle name="Обычный 3 13 8 2 4 2 3" xfId="23970"/>
    <cellStyle name="Обычный 3 13 8 2 4 3" xfId="23971"/>
    <cellStyle name="Обычный 3 13 8 2 4 3 2" xfId="23972"/>
    <cellStyle name="Обычный 3 13 8 2 4 4" xfId="23973"/>
    <cellStyle name="Обычный 3 13 8 2 5" xfId="23974"/>
    <cellStyle name="Обычный 3 13 8 2 5 2" xfId="23975"/>
    <cellStyle name="Обычный 3 13 8 2 5 2 2" xfId="23976"/>
    <cellStyle name="Обычный 3 13 8 2 5 3" xfId="23977"/>
    <cellStyle name="Обычный 3 13 8 2 6" xfId="23978"/>
    <cellStyle name="Обычный 3 13 8 2 6 2" xfId="23979"/>
    <cellStyle name="Обычный 3 13 8 2 7" xfId="23980"/>
    <cellStyle name="Обычный 3 13 8 3" xfId="23981"/>
    <cellStyle name="Обычный 3 13 8 3 2" xfId="23982"/>
    <cellStyle name="Обычный 3 13 8 3 2 2" xfId="23983"/>
    <cellStyle name="Обычный 3 13 8 3 2 2 2" xfId="23984"/>
    <cellStyle name="Обычный 3 13 8 3 2 2 2 2" xfId="23985"/>
    <cellStyle name="Обычный 3 13 8 3 2 2 3" xfId="23986"/>
    <cellStyle name="Обычный 3 13 8 3 2 3" xfId="23987"/>
    <cellStyle name="Обычный 3 13 8 3 2 3 2" xfId="23988"/>
    <cellStyle name="Обычный 3 13 8 3 2 4" xfId="23989"/>
    <cellStyle name="Обычный 3 13 8 3 3" xfId="23990"/>
    <cellStyle name="Обычный 3 13 8 3 3 2" xfId="23991"/>
    <cellStyle name="Обычный 3 13 8 3 3 2 2" xfId="23992"/>
    <cellStyle name="Обычный 3 13 8 3 3 3" xfId="23993"/>
    <cellStyle name="Обычный 3 13 8 3 4" xfId="23994"/>
    <cellStyle name="Обычный 3 13 8 3 4 2" xfId="23995"/>
    <cellStyle name="Обычный 3 13 8 3 5" xfId="23996"/>
    <cellStyle name="Обычный 3 13 8 4" xfId="23997"/>
    <cellStyle name="Обычный 3 13 8 4 2" xfId="23998"/>
    <cellStyle name="Обычный 3 13 8 4 2 2" xfId="23999"/>
    <cellStyle name="Обычный 3 13 8 4 2 2 2" xfId="24000"/>
    <cellStyle name="Обычный 3 13 8 4 2 2 2 2" xfId="24001"/>
    <cellStyle name="Обычный 3 13 8 4 2 2 3" xfId="24002"/>
    <cellStyle name="Обычный 3 13 8 4 2 3" xfId="24003"/>
    <cellStyle name="Обычный 3 13 8 4 2 3 2" xfId="24004"/>
    <cellStyle name="Обычный 3 13 8 4 2 4" xfId="24005"/>
    <cellStyle name="Обычный 3 13 8 4 3" xfId="24006"/>
    <cellStyle name="Обычный 3 13 8 4 3 2" xfId="24007"/>
    <cellStyle name="Обычный 3 13 8 4 3 2 2" xfId="24008"/>
    <cellStyle name="Обычный 3 13 8 4 3 3" xfId="24009"/>
    <cellStyle name="Обычный 3 13 8 4 4" xfId="24010"/>
    <cellStyle name="Обычный 3 13 8 4 4 2" xfId="24011"/>
    <cellStyle name="Обычный 3 13 8 4 5" xfId="24012"/>
    <cellStyle name="Обычный 3 13 8 5" xfId="24013"/>
    <cellStyle name="Обычный 3 13 8 5 2" xfId="24014"/>
    <cellStyle name="Обычный 3 13 8 5 2 2" xfId="24015"/>
    <cellStyle name="Обычный 3 13 8 5 2 2 2" xfId="24016"/>
    <cellStyle name="Обычный 3 13 8 5 2 3" xfId="24017"/>
    <cellStyle name="Обычный 3 13 8 5 3" xfId="24018"/>
    <cellStyle name="Обычный 3 13 8 5 3 2" xfId="24019"/>
    <cellStyle name="Обычный 3 13 8 5 4" xfId="24020"/>
    <cellStyle name="Обычный 3 13 8 6" xfId="24021"/>
    <cellStyle name="Обычный 3 13 8 6 2" xfId="24022"/>
    <cellStyle name="Обычный 3 13 8 6 2 2" xfId="24023"/>
    <cellStyle name="Обычный 3 13 8 6 3" xfId="24024"/>
    <cellStyle name="Обычный 3 13 8 7" xfId="24025"/>
    <cellStyle name="Обычный 3 13 8 7 2" xfId="24026"/>
    <cellStyle name="Обычный 3 13 8 8" xfId="24027"/>
    <cellStyle name="Обычный 3 13 9" xfId="24028"/>
    <cellStyle name="Обычный 3 13 9 2" xfId="24029"/>
    <cellStyle name="Обычный 3 13 9 2 2" xfId="24030"/>
    <cellStyle name="Обычный 3 13 9 2 2 2" xfId="24031"/>
    <cellStyle name="Обычный 3 13 9 2 2 2 2" xfId="24032"/>
    <cellStyle name="Обычный 3 13 9 2 2 2 2 2" xfId="24033"/>
    <cellStyle name="Обычный 3 13 9 2 2 2 2 2 2" xfId="24034"/>
    <cellStyle name="Обычный 3 13 9 2 2 2 2 3" xfId="24035"/>
    <cellStyle name="Обычный 3 13 9 2 2 2 3" xfId="24036"/>
    <cellStyle name="Обычный 3 13 9 2 2 2 3 2" xfId="24037"/>
    <cellStyle name="Обычный 3 13 9 2 2 2 4" xfId="24038"/>
    <cellStyle name="Обычный 3 13 9 2 2 3" xfId="24039"/>
    <cellStyle name="Обычный 3 13 9 2 2 3 2" xfId="24040"/>
    <cellStyle name="Обычный 3 13 9 2 2 3 2 2" xfId="24041"/>
    <cellStyle name="Обычный 3 13 9 2 2 3 3" xfId="24042"/>
    <cellStyle name="Обычный 3 13 9 2 2 4" xfId="24043"/>
    <cellStyle name="Обычный 3 13 9 2 2 4 2" xfId="24044"/>
    <cellStyle name="Обычный 3 13 9 2 2 5" xfId="24045"/>
    <cellStyle name="Обычный 3 13 9 2 3" xfId="24046"/>
    <cellStyle name="Обычный 3 13 9 2 3 2" xfId="24047"/>
    <cellStyle name="Обычный 3 13 9 2 3 2 2" xfId="24048"/>
    <cellStyle name="Обычный 3 13 9 2 3 2 2 2" xfId="24049"/>
    <cellStyle name="Обычный 3 13 9 2 3 2 2 2 2" xfId="24050"/>
    <cellStyle name="Обычный 3 13 9 2 3 2 2 3" xfId="24051"/>
    <cellStyle name="Обычный 3 13 9 2 3 2 3" xfId="24052"/>
    <cellStyle name="Обычный 3 13 9 2 3 2 3 2" xfId="24053"/>
    <cellStyle name="Обычный 3 13 9 2 3 2 4" xfId="24054"/>
    <cellStyle name="Обычный 3 13 9 2 3 3" xfId="24055"/>
    <cellStyle name="Обычный 3 13 9 2 3 3 2" xfId="24056"/>
    <cellStyle name="Обычный 3 13 9 2 3 3 2 2" xfId="24057"/>
    <cellStyle name="Обычный 3 13 9 2 3 3 3" xfId="24058"/>
    <cellStyle name="Обычный 3 13 9 2 3 4" xfId="24059"/>
    <cellStyle name="Обычный 3 13 9 2 3 4 2" xfId="24060"/>
    <cellStyle name="Обычный 3 13 9 2 3 5" xfId="24061"/>
    <cellStyle name="Обычный 3 13 9 2 4" xfId="24062"/>
    <cellStyle name="Обычный 3 13 9 2 4 2" xfId="24063"/>
    <cellStyle name="Обычный 3 13 9 2 4 2 2" xfId="24064"/>
    <cellStyle name="Обычный 3 13 9 2 4 2 2 2" xfId="24065"/>
    <cellStyle name="Обычный 3 13 9 2 4 2 3" xfId="24066"/>
    <cellStyle name="Обычный 3 13 9 2 4 3" xfId="24067"/>
    <cellStyle name="Обычный 3 13 9 2 4 3 2" xfId="24068"/>
    <cellStyle name="Обычный 3 13 9 2 4 4" xfId="24069"/>
    <cellStyle name="Обычный 3 13 9 2 5" xfId="24070"/>
    <cellStyle name="Обычный 3 13 9 2 5 2" xfId="24071"/>
    <cellStyle name="Обычный 3 13 9 2 5 2 2" xfId="24072"/>
    <cellStyle name="Обычный 3 13 9 2 5 3" xfId="24073"/>
    <cellStyle name="Обычный 3 13 9 2 6" xfId="24074"/>
    <cellStyle name="Обычный 3 13 9 2 6 2" xfId="24075"/>
    <cellStyle name="Обычный 3 13 9 2 7" xfId="24076"/>
    <cellStyle name="Обычный 3 13 9 3" xfId="24077"/>
    <cellStyle name="Обычный 3 13 9 3 2" xfId="24078"/>
    <cellStyle name="Обычный 3 13 9 3 2 2" xfId="24079"/>
    <cellStyle name="Обычный 3 13 9 3 2 2 2" xfId="24080"/>
    <cellStyle name="Обычный 3 13 9 3 2 2 2 2" xfId="24081"/>
    <cellStyle name="Обычный 3 13 9 3 2 2 3" xfId="24082"/>
    <cellStyle name="Обычный 3 13 9 3 2 3" xfId="24083"/>
    <cellStyle name="Обычный 3 13 9 3 2 3 2" xfId="24084"/>
    <cellStyle name="Обычный 3 13 9 3 2 4" xfId="24085"/>
    <cellStyle name="Обычный 3 13 9 3 3" xfId="24086"/>
    <cellStyle name="Обычный 3 13 9 3 3 2" xfId="24087"/>
    <cellStyle name="Обычный 3 13 9 3 3 2 2" xfId="24088"/>
    <cellStyle name="Обычный 3 13 9 3 3 3" xfId="24089"/>
    <cellStyle name="Обычный 3 13 9 3 4" xfId="24090"/>
    <cellStyle name="Обычный 3 13 9 3 4 2" xfId="24091"/>
    <cellStyle name="Обычный 3 13 9 3 5" xfId="24092"/>
    <cellStyle name="Обычный 3 13 9 4" xfId="24093"/>
    <cellStyle name="Обычный 3 13 9 4 2" xfId="24094"/>
    <cellStyle name="Обычный 3 13 9 4 2 2" xfId="24095"/>
    <cellStyle name="Обычный 3 13 9 4 2 2 2" xfId="24096"/>
    <cellStyle name="Обычный 3 13 9 4 2 2 2 2" xfId="24097"/>
    <cellStyle name="Обычный 3 13 9 4 2 2 3" xfId="24098"/>
    <cellStyle name="Обычный 3 13 9 4 2 3" xfId="24099"/>
    <cellStyle name="Обычный 3 13 9 4 2 3 2" xfId="24100"/>
    <cellStyle name="Обычный 3 13 9 4 2 4" xfId="24101"/>
    <cellStyle name="Обычный 3 13 9 4 3" xfId="24102"/>
    <cellStyle name="Обычный 3 13 9 4 3 2" xfId="24103"/>
    <cellStyle name="Обычный 3 13 9 4 3 2 2" xfId="24104"/>
    <cellStyle name="Обычный 3 13 9 4 3 3" xfId="24105"/>
    <cellStyle name="Обычный 3 13 9 4 4" xfId="24106"/>
    <cellStyle name="Обычный 3 13 9 4 4 2" xfId="24107"/>
    <cellStyle name="Обычный 3 13 9 4 5" xfId="24108"/>
    <cellStyle name="Обычный 3 13 9 5" xfId="24109"/>
    <cellStyle name="Обычный 3 13 9 5 2" xfId="24110"/>
    <cellStyle name="Обычный 3 13 9 5 2 2" xfId="24111"/>
    <cellStyle name="Обычный 3 13 9 5 2 2 2" xfId="24112"/>
    <cellStyle name="Обычный 3 13 9 5 2 3" xfId="24113"/>
    <cellStyle name="Обычный 3 13 9 5 3" xfId="24114"/>
    <cellStyle name="Обычный 3 13 9 5 3 2" xfId="24115"/>
    <cellStyle name="Обычный 3 13 9 5 4" xfId="24116"/>
    <cellStyle name="Обычный 3 13 9 6" xfId="24117"/>
    <cellStyle name="Обычный 3 13 9 6 2" xfId="24118"/>
    <cellStyle name="Обычный 3 13 9 6 2 2" xfId="24119"/>
    <cellStyle name="Обычный 3 13 9 6 3" xfId="24120"/>
    <cellStyle name="Обычный 3 13 9 7" xfId="24121"/>
    <cellStyle name="Обычный 3 13 9 7 2" xfId="24122"/>
    <cellStyle name="Обычный 3 13 9 8" xfId="24123"/>
    <cellStyle name="Обычный 3 14" xfId="24124"/>
    <cellStyle name="Обычный 3 14 10" xfId="24125"/>
    <cellStyle name="Обычный 3 14 10 2" xfId="24126"/>
    <cellStyle name="Обычный 3 14 10 2 2" xfId="24127"/>
    <cellStyle name="Обычный 3 14 10 2 2 2" xfId="24128"/>
    <cellStyle name="Обычный 3 14 10 2 2 2 2" xfId="24129"/>
    <cellStyle name="Обычный 3 14 10 2 2 2 2 2" xfId="24130"/>
    <cellStyle name="Обычный 3 14 10 2 2 2 2 2 2" xfId="24131"/>
    <cellStyle name="Обычный 3 14 10 2 2 2 2 3" xfId="24132"/>
    <cellStyle name="Обычный 3 14 10 2 2 2 3" xfId="24133"/>
    <cellStyle name="Обычный 3 14 10 2 2 2 3 2" xfId="24134"/>
    <cellStyle name="Обычный 3 14 10 2 2 2 4" xfId="24135"/>
    <cellStyle name="Обычный 3 14 10 2 2 3" xfId="24136"/>
    <cellStyle name="Обычный 3 14 10 2 2 3 2" xfId="24137"/>
    <cellStyle name="Обычный 3 14 10 2 2 3 2 2" xfId="24138"/>
    <cellStyle name="Обычный 3 14 10 2 2 3 3" xfId="24139"/>
    <cellStyle name="Обычный 3 14 10 2 2 4" xfId="24140"/>
    <cellStyle name="Обычный 3 14 10 2 2 4 2" xfId="24141"/>
    <cellStyle name="Обычный 3 14 10 2 2 5" xfId="24142"/>
    <cellStyle name="Обычный 3 14 10 2 3" xfId="24143"/>
    <cellStyle name="Обычный 3 14 10 2 3 2" xfId="24144"/>
    <cellStyle name="Обычный 3 14 10 2 3 2 2" xfId="24145"/>
    <cellStyle name="Обычный 3 14 10 2 3 2 2 2" xfId="24146"/>
    <cellStyle name="Обычный 3 14 10 2 3 2 2 2 2" xfId="24147"/>
    <cellStyle name="Обычный 3 14 10 2 3 2 2 3" xfId="24148"/>
    <cellStyle name="Обычный 3 14 10 2 3 2 3" xfId="24149"/>
    <cellStyle name="Обычный 3 14 10 2 3 2 3 2" xfId="24150"/>
    <cellStyle name="Обычный 3 14 10 2 3 2 4" xfId="24151"/>
    <cellStyle name="Обычный 3 14 10 2 3 3" xfId="24152"/>
    <cellStyle name="Обычный 3 14 10 2 3 3 2" xfId="24153"/>
    <cellStyle name="Обычный 3 14 10 2 3 3 2 2" xfId="24154"/>
    <cellStyle name="Обычный 3 14 10 2 3 3 3" xfId="24155"/>
    <cellStyle name="Обычный 3 14 10 2 3 4" xfId="24156"/>
    <cellStyle name="Обычный 3 14 10 2 3 4 2" xfId="24157"/>
    <cellStyle name="Обычный 3 14 10 2 3 5" xfId="24158"/>
    <cellStyle name="Обычный 3 14 10 2 4" xfId="24159"/>
    <cellStyle name="Обычный 3 14 10 2 4 2" xfId="24160"/>
    <cellStyle name="Обычный 3 14 10 2 4 2 2" xfId="24161"/>
    <cellStyle name="Обычный 3 14 10 2 4 2 2 2" xfId="24162"/>
    <cellStyle name="Обычный 3 14 10 2 4 2 3" xfId="24163"/>
    <cellStyle name="Обычный 3 14 10 2 4 3" xfId="24164"/>
    <cellStyle name="Обычный 3 14 10 2 4 3 2" xfId="24165"/>
    <cellStyle name="Обычный 3 14 10 2 4 4" xfId="24166"/>
    <cellStyle name="Обычный 3 14 10 2 5" xfId="24167"/>
    <cellStyle name="Обычный 3 14 10 2 5 2" xfId="24168"/>
    <cellStyle name="Обычный 3 14 10 2 5 2 2" xfId="24169"/>
    <cellStyle name="Обычный 3 14 10 2 5 3" xfId="24170"/>
    <cellStyle name="Обычный 3 14 10 2 6" xfId="24171"/>
    <cellStyle name="Обычный 3 14 10 2 6 2" xfId="24172"/>
    <cellStyle name="Обычный 3 14 10 2 7" xfId="24173"/>
    <cellStyle name="Обычный 3 14 10 3" xfId="24174"/>
    <cellStyle name="Обычный 3 14 10 3 2" xfId="24175"/>
    <cellStyle name="Обычный 3 14 10 3 2 2" xfId="24176"/>
    <cellStyle name="Обычный 3 14 10 3 2 2 2" xfId="24177"/>
    <cellStyle name="Обычный 3 14 10 3 2 2 2 2" xfId="24178"/>
    <cellStyle name="Обычный 3 14 10 3 2 2 3" xfId="24179"/>
    <cellStyle name="Обычный 3 14 10 3 2 3" xfId="24180"/>
    <cellStyle name="Обычный 3 14 10 3 2 3 2" xfId="24181"/>
    <cellStyle name="Обычный 3 14 10 3 2 4" xfId="24182"/>
    <cellStyle name="Обычный 3 14 10 3 3" xfId="24183"/>
    <cellStyle name="Обычный 3 14 10 3 3 2" xfId="24184"/>
    <cellStyle name="Обычный 3 14 10 3 3 2 2" xfId="24185"/>
    <cellStyle name="Обычный 3 14 10 3 3 3" xfId="24186"/>
    <cellStyle name="Обычный 3 14 10 3 4" xfId="24187"/>
    <cellStyle name="Обычный 3 14 10 3 4 2" xfId="24188"/>
    <cellStyle name="Обычный 3 14 10 3 5" xfId="24189"/>
    <cellStyle name="Обычный 3 14 10 4" xfId="24190"/>
    <cellStyle name="Обычный 3 14 10 4 2" xfId="24191"/>
    <cellStyle name="Обычный 3 14 10 4 2 2" xfId="24192"/>
    <cellStyle name="Обычный 3 14 10 4 2 2 2" xfId="24193"/>
    <cellStyle name="Обычный 3 14 10 4 2 2 2 2" xfId="24194"/>
    <cellStyle name="Обычный 3 14 10 4 2 2 3" xfId="24195"/>
    <cellStyle name="Обычный 3 14 10 4 2 3" xfId="24196"/>
    <cellStyle name="Обычный 3 14 10 4 2 3 2" xfId="24197"/>
    <cellStyle name="Обычный 3 14 10 4 2 4" xfId="24198"/>
    <cellStyle name="Обычный 3 14 10 4 3" xfId="24199"/>
    <cellStyle name="Обычный 3 14 10 4 3 2" xfId="24200"/>
    <cellStyle name="Обычный 3 14 10 4 3 2 2" xfId="24201"/>
    <cellStyle name="Обычный 3 14 10 4 3 3" xfId="24202"/>
    <cellStyle name="Обычный 3 14 10 4 4" xfId="24203"/>
    <cellStyle name="Обычный 3 14 10 4 4 2" xfId="24204"/>
    <cellStyle name="Обычный 3 14 10 4 5" xfId="24205"/>
    <cellStyle name="Обычный 3 14 10 5" xfId="24206"/>
    <cellStyle name="Обычный 3 14 10 5 2" xfId="24207"/>
    <cellStyle name="Обычный 3 14 10 5 2 2" xfId="24208"/>
    <cellStyle name="Обычный 3 14 10 5 2 2 2" xfId="24209"/>
    <cellStyle name="Обычный 3 14 10 5 2 3" xfId="24210"/>
    <cellStyle name="Обычный 3 14 10 5 3" xfId="24211"/>
    <cellStyle name="Обычный 3 14 10 5 3 2" xfId="24212"/>
    <cellStyle name="Обычный 3 14 10 5 4" xfId="24213"/>
    <cellStyle name="Обычный 3 14 10 6" xfId="24214"/>
    <cellStyle name="Обычный 3 14 10 6 2" xfId="24215"/>
    <cellStyle name="Обычный 3 14 10 6 2 2" xfId="24216"/>
    <cellStyle name="Обычный 3 14 10 6 3" xfId="24217"/>
    <cellStyle name="Обычный 3 14 10 7" xfId="24218"/>
    <cellStyle name="Обычный 3 14 10 7 2" xfId="24219"/>
    <cellStyle name="Обычный 3 14 10 8" xfId="24220"/>
    <cellStyle name="Обычный 3 14 11" xfId="24221"/>
    <cellStyle name="Обычный 3 14 11 2" xfId="24222"/>
    <cellStyle name="Обычный 3 14 11 2 2" xfId="24223"/>
    <cellStyle name="Обычный 3 14 11 2 2 2" xfId="24224"/>
    <cellStyle name="Обычный 3 14 11 2 2 2 2" xfId="24225"/>
    <cellStyle name="Обычный 3 14 11 2 2 2 2 2" xfId="24226"/>
    <cellStyle name="Обычный 3 14 11 2 2 2 2 2 2" xfId="24227"/>
    <cellStyle name="Обычный 3 14 11 2 2 2 2 3" xfId="24228"/>
    <cellStyle name="Обычный 3 14 11 2 2 2 3" xfId="24229"/>
    <cellStyle name="Обычный 3 14 11 2 2 2 3 2" xfId="24230"/>
    <cellStyle name="Обычный 3 14 11 2 2 2 4" xfId="24231"/>
    <cellStyle name="Обычный 3 14 11 2 2 3" xfId="24232"/>
    <cellStyle name="Обычный 3 14 11 2 2 3 2" xfId="24233"/>
    <cellStyle name="Обычный 3 14 11 2 2 3 2 2" xfId="24234"/>
    <cellStyle name="Обычный 3 14 11 2 2 3 3" xfId="24235"/>
    <cellStyle name="Обычный 3 14 11 2 2 4" xfId="24236"/>
    <cellStyle name="Обычный 3 14 11 2 2 4 2" xfId="24237"/>
    <cellStyle name="Обычный 3 14 11 2 2 5" xfId="24238"/>
    <cellStyle name="Обычный 3 14 11 2 3" xfId="24239"/>
    <cellStyle name="Обычный 3 14 11 2 3 2" xfId="24240"/>
    <cellStyle name="Обычный 3 14 11 2 3 2 2" xfId="24241"/>
    <cellStyle name="Обычный 3 14 11 2 3 2 2 2" xfId="24242"/>
    <cellStyle name="Обычный 3 14 11 2 3 2 2 2 2" xfId="24243"/>
    <cellStyle name="Обычный 3 14 11 2 3 2 2 3" xfId="24244"/>
    <cellStyle name="Обычный 3 14 11 2 3 2 3" xfId="24245"/>
    <cellStyle name="Обычный 3 14 11 2 3 2 3 2" xfId="24246"/>
    <cellStyle name="Обычный 3 14 11 2 3 2 4" xfId="24247"/>
    <cellStyle name="Обычный 3 14 11 2 3 3" xfId="24248"/>
    <cellStyle name="Обычный 3 14 11 2 3 3 2" xfId="24249"/>
    <cellStyle name="Обычный 3 14 11 2 3 3 2 2" xfId="24250"/>
    <cellStyle name="Обычный 3 14 11 2 3 3 3" xfId="24251"/>
    <cellStyle name="Обычный 3 14 11 2 3 4" xfId="24252"/>
    <cellStyle name="Обычный 3 14 11 2 3 4 2" xfId="24253"/>
    <cellStyle name="Обычный 3 14 11 2 3 5" xfId="24254"/>
    <cellStyle name="Обычный 3 14 11 2 4" xfId="24255"/>
    <cellStyle name="Обычный 3 14 11 2 4 2" xfId="24256"/>
    <cellStyle name="Обычный 3 14 11 2 4 2 2" xfId="24257"/>
    <cellStyle name="Обычный 3 14 11 2 4 2 2 2" xfId="24258"/>
    <cellStyle name="Обычный 3 14 11 2 4 2 3" xfId="24259"/>
    <cellStyle name="Обычный 3 14 11 2 4 3" xfId="24260"/>
    <cellStyle name="Обычный 3 14 11 2 4 3 2" xfId="24261"/>
    <cellStyle name="Обычный 3 14 11 2 4 4" xfId="24262"/>
    <cellStyle name="Обычный 3 14 11 2 5" xfId="24263"/>
    <cellStyle name="Обычный 3 14 11 2 5 2" xfId="24264"/>
    <cellStyle name="Обычный 3 14 11 2 5 2 2" xfId="24265"/>
    <cellStyle name="Обычный 3 14 11 2 5 3" xfId="24266"/>
    <cellStyle name="Обычный 3 14 11 2 6" xfId="24267"/>
    <cellStyle name="Обычный 3 14 11 2 6 2" xfId="24268"/>
    <cellStyle name="Обычный 3 14 11 2 7" xfId="24269"/>
    <cellStyle name="Обычный 3 14 11 3" xfId="24270"/>
    <cellStyle name="Обычный 3 14 11 3 2" xfId="24271"/>
    <cellStyle name="Обычный 3 14 11 3 2 2" xfId="24272"/>
    <cellStyle name="Обычный 3 14 11 3 2 2 2" xfId="24273"/>
    <cellStyle name="Обычный 3 14 11 3 2 2 2 2" xfId="24274"/>
    <cellStyle name="Обычный 3 14 11 3 2 2 3" xfId="24275"/>
    <cellStyle name="Обычный 3 14 11 3 2 3" xfId="24276"/>
    <cellStyle name="Обычный 3 14 11 3 2 3 2" xfId="24277"/>
    <cellStyle name="Обычный 3 14 11 3 2 4" xfId="24278"/>
    <cellStyle name="Обычный 3 14 11 3 3" xfId="24279"/>
    <cellStyle name="Обычный 3 14 11 3 3 2" xfId="24280"/>
    <cellStyle name="Обычный 3 14 11 3 3 2 2" xfId="24281"/>
    <cellStyle name="Обычный 3 14 11 3 3 3" xfId="24282"/>
    <cellStyle name="Обычный 3 14 11 3 4" xfId="24283"/>
    <cellStyle name="Обычный 3 14 11 3 4 2" xfId="24284"/>
    <cellStyle name="Обычный 3 14 11 3 5" xfId="24285"/>
    <cellStyle name="Обычный 3 14 11 4" xfId="24286"/>
    <cellStyle name="Обычный 3 14 11 4 2" xfId="24287"/>
    <cellStyle name="Обычный 3 14 11 4 2 2" xfId="24288"/>
    <cellStyle name="Обычный 3 14 11 4 2 2 2" xfId="24289"/>
    <cellStyle name="Обычный 3 14 11 4 2 2 2 2" xfId="24290"/>
    <cellStyle name="Обычный 3 14 11 4 2 2 3" xfId="24291"/>
    <cellStyle name="Обычный 3 14 11 4 2 3" xfId="24292"/>
    <cellStyle name="Обычный 3 14 11 4 2 3 2" xfId="24293"/>
    <cellStyle name="Обычный 3 14 11 4 2 4" xfId="24294"/>
    <cellStyle name="Обычный 3 14 11 4 3" xfId="24295"/>
    <cellStyle name="Обычный 3 14 11 4 3 2" xfId="24296"/>
    <cellStyle name="Обычный 3 14 11 4 3 2 2" xfId="24297"/>
    <cellStyle name="Обычный 3 14 11 4 3 3" xfId="24298"/>
    <cellStyle name="Обычный 3 14 11 4 4" xfId="24299"/>
    <cellStyle name="Обычный 3 14 11 4 4 2" xfId="24300"/>
    <cellStyle name="Обычный 3 14 11 4 5" xfId="24301"/>
    <cellStyle name="Обычный 3 14 11 5" xfId="24302"/>
    <cellStyle name="Обычный 3 14 11 5 2" xfId="24303"/>
    <cellStyle name="Обычный 3 14 11 5 2 2" xfId="24304"/>
    <cellStyle name="Обычный 3 14 11 5 2 2 2" xfId="24305"/>
    <cellStyle name="Обычный 3 14 11 5 2 3" xfId="24306"/>
    <cellStyle name="Обычный 3 14 11 5 3" xfId="24307"/>
    <cellStyle name="Обычный 3 14 11 5 3 2" xfId="24308"/>
    <cellStyle name="Обычный 3 14 11 5 4" xfId="24309"/>
    <cellStyle name="Обычный 3 14 11 6" xfId="24310"/>
    <cellStyle name="Обычный 3 14 11 6 2" xfId="24311"/>
    <cellStyle name="Обычный 3 14 11 6 2 2" xfId="24312"/>
    <cellStyle name="Обычный 3 14 11 6 3" xfId="24313"/>
    <cellStyle name="Обычный 3 14 11 7" xfId="24314"/>
    <cellStyle name="Обычный 3 14 11 7 2" xfId="24315"/>
    <cellStyle name="Обычный 3 14 11 8" xfId="24316"/>
    <cellStyle name="Обычный 3 14 12" xfId="24317"/>
    <cellStyle name="Обычный 3 14 12 2" xfId="24318"/>
    <cellStyle name="Обычный 3 14 12 2 2" xfId="24319"/>
    <cellStyle name="Обычный 3 14 12 2 2 2" xfId="24320"/>
    <cellStyle name="Обычный 3 14 12 2 2 2 2" xfId="24321"/>
    <cellStyle name="Обычный 3 14 12 2 2 2 2 2" xfId="24322"/>
    <cellStyle name="Обычный 3 14 12 2 2 2 2 2 2" xfId="24323"/>
    <cellStyle name="Обычный 3 14 12 2 2 2 2 3" xfId="24324"/>
    <cellStyle name="Обычный 3 14 12 2 2 2 3" xfId="24325"/>
    <cellStyle name="Обычный 3 14 12 2 2 2 3 2" xfId="24326"/>
    <cellStyle name="Обычный 3 14 12 2 2 2 4" xfId="24327"/>
    <cellStyle name="Обычный 3 14 12 2 2 3" xfId="24328"/>
    <cellStyle name="Обычный 3 14 12 2 2 3 2" xfId="24329"/>
    <cellStyle name="Обычный 3 14 12 2 2 3 2 2" xfId="24330"/>
    <cellStyle name="Обычный 3 14 12 2 2 3 3" xfId="24331"/>
    <cellStyle name="Обычный 3 14 12 2 2 4" xfId="24332"/>
    <cellStyle name="Обычный 3 14 12 2 2 4 2" xfId="24333"/>
    <cellStyle name="Обычный 3 14 12 2 2 5" xfId="24334"/>
    <cellStyle name="Обычный 3 14 12 2 3" xfId="24335"/>
    <cellStyle name="Обычный 3 14 12 2 3 2" xfId="24336"/>
    <cellStyle name="Обычный 3 14 12 2 3 2 2" xfId="24337"/>
    <cellStyle name="Обычный 3 14 12 2 3 2 2 2" xfId="24338"/>
    <cellStyle name="Обычный 3 14 12 2 3 2 2 2 2" xfId="24339"/>
    <cellStyle name="Обычный 3 14 12 2 3 2 2 3" xfId="24340"/>
    <cellStyle name="Обычный 3 14 12 2 3 2 3" xfId="24341"/>
    <cellStyle name="Обычный 3 14 12 2 3 2 3 2" xfId="24342"/>
    <cellStyle name="Обычный 3 14 12 2 3 2 4" xfId="24343"/>
    <cellStyle name="Обычный 3 14 12 2 3 3" xfId="24344"/>
    <cellStyle name="Обычный 3 14 12 2 3 3 2" xfId="24345"/>
    <cellStyle name="Обычный 3 14 12 2 3 3 2 2" xfId="24346"/>
    <cellStyle name="Обычный 3 14 12 2 3 3 3" xfId="24347"/>
    <cellStyle name="Обычный 3 14 12 2 3 4" xfId="24348"/>
    <cellStyle name="Обычный 3 14 12 2 3 4 2" xfId="24349"/>
    <cellStyle name="Обычный 3 14 12 2 3 5" xfId="24350"/>
    <cellStyle name="Обычный 3 14 12 2 4" xfId="24351"/>
    <cellStyle name="Обычный 3 14 12 2 4 2" xfId="24352"/>
    <cellStyle name="Обычный 3 14 12 2 4 2 2" xfId="24353"/>
    <cellStyle name="Обычный 3 14 12 2 4 2 2 2" xfId="24354"/>
    <cellStyle name="Обычный 3 14 12 2 4 2 3" xfId="24355"/>
    <cellStyle name="Обычный 3 14 12 2 4 3" xfId="24356"/>
    <cellStyle name="Обычный 3 14 12 2 4 3 2" xfId="24357"/>
    <cellStyle name="Обычный 3 14 12 2 4 4" xfId="24358"/>
    <cellStyle name="Обычный 3 14 12 2 5" xfId="24359"/>
    <cellStyle name="Обычный 3 14 12 2 5 2" xfId="24360"/>
    <cellStyle name="Обычный 3 14 12 2 5 2 2" xfId="24361"/>
    <cellStyle name="Обычный 3 14 12 2 5 3" xfId="24362"/>
    <cellStyle name="Обычный 3 14 12 2 6" xfId="24363"/>
    <cellStyle name="Обычный 3 14 12 2 6 2" xfId="24364"/>
    <cellStyle name="Обычный 3 14 12 2 7" xfId="24365"/>
    <cellStyle name="Обычный 3 14 12 3" xfId="24366"/>
    <cellStyle name="Обычный 3 14 12 3 2" xfId="24367"/>
    <cellStyle name="Обычный 3 14 12 3 2 2" xfId="24368"/>
    <cellStyle name="Обычный 3 14 12 3 2 2 2" xfId="24369"/>
    <cellStyle name="Обычный 3 14 12 3 2 2 2 2" xfId="24370"/>
    <cellStyle name="Обычный 3 14 12 3 2 2 3" xfId="24371"/>
    <cellStyle name="Обычный 3 14 12 3 2 3" xfId="24372"/>
    <cellStyle name="Обычный 3 14 12 3 2 3 2" xfId="24373"/>
    <cellStyle name="Обычный 3 14 12 3 2 4" xfId="24374"/>
    <cellStyle name="Обычный 3 14 12 3 3" xfId="24375"/>
    <cellStyle name="Обычный 3 14 12 3 3 2" xfId="24376"/>
    <cellStyle name="Обычный 3 14 12 3 3 2 2" xfId="24377"/>
    <cellStyle name="Обычный 3 14 12 3 3 3" xfId="24378"/>
    <cellStyle name="Обычный 3 14 12 3 4" xfId="24379"/>
    <cellStyle name="Обычный 3 14 12 3 4 2" xfId="24380"/>
    <cellStyle name="Обычный 3 14 12 3 5" xfId="24381"/>
    <cellStyle name="Обычный 3 14 12 4" xfId="24382"/>
    <cellStyle name="Обычный 3 14 12 4 2" xfId="24383"/>
    <cellStyle name="Обычный 3 14 12 4 2 2" xfId="24384"/>
    <cellStyle name="Обычный 3 14 12 4 2 2 2" xfId="24385"/>
    <cellStyle name="Обычный 3 14 12 4 2 2 2 2" xfId="24386"/>
    <cellStyle name="Обычный 3 14 12 4 2 2 3" xfId="24387"/>
    <cellStyle name="Обычный 3 14 12 4 2 3" xfId="24388"/>
    <cellStyle name="Обычный 3 14 12 4 2 3 2" xfId="24389"/>
    <cellStyle name="Обычный 3 14 12 4 2 4" xfId="24390"/>
    <cellStyle name="Обычный 3 14 12 4 3" xfId="24391"/>
    <cellStyle name="Обычный 3 14 12 4 3 2" xfId="24392"/>
    <cellStyle name="Обычный 3 14 12 4 3 2 2" xfId="24393"/>
    <cellStyle name="Обычный 3 14 12 4 3 3" xfId="24394"/>
    <cellStyle name="Обычный 3 14 12 4 4" xfId="24395"/>
    <cellStyle name="Обычный 3 14 12 4 4 2" xfId="24396"/>
    <cellStyle name="Обычный 3 14 12 4 5" xfId="24397"/>
    <cellStyle name="Обычный 3 14 12 5" xfId="24398"/>
    <cellStyle name="Обычный 3 14 12 5 2" xfId="24399"/>
    <cellStyle name="Обычный 3 14 12 5 2 2" xfId="24400"/>
    <cellStyle name="Обычный 3 14 12 5 2 2 2" xfId="24401"/>
    <cellStyle name="Обычный 3 14 12 5 2 3" xfId="24402"/>
    <cellStyle name="Обычный 3 14 12 5 3" xfId="24403"/>
    <cellStyle name="Обычный 3 14 12 5 3 2" xfId="24404"/>
    <cellStyle name="Обычный 3 14 12 5 4" xfId="24405"/>
    <cellStyle name="Обычный 3 14 12 6" xfId="24406"/>
    <cellStyle name="Обычный 3 14 12 6 2" xfId="24407"/>
    <cellStyle name="Обычный 3 14 12 6 2 2" xfId="24408"/>
    <cellStyle name="Обычный 3 14 12 6 3" xfId="24409"/>
    <cellStyle name="Обычный 3 14 12 7" xfId="24410"/>
    <cellStyle name="Обычный 3 14 12 7 2" xfId="24411"/>
    <cellStyle name="Обычный 3 14 12 8" xfId="24412"/>
    <cellStyle name="Обычный 3 14 13" xfId="24413"/>
    <cellStyle name="Обычный 3 14 13 2" xfId="24414"/>
    <cellStyle name="Обычный 3 14 13 2 2" xfId="24415"/>
    <cellStyle name="Обычный 3 14 13 2 2 2" xfId="24416"/>
    <cellStyle name="Обычный 3 14 13 2 2 2 2" xfId="24417"/>
    <cellStyle name="Обычный 3 14 13 2 2 2 2 2" xfId="24418"/>
    <cellStyle name="Обычный 3 14 13 2 2 2 2 2 2" xfId="24419"/>
    <cellStyle name="Обычный 3 14 13 2 2 2 2 3" xfId="24420"/>
    <cellStyle name="Обычный 3 14 13 2 2 2 3" xfId="24421"/>
    <cellStyle name="Обычный 3 14 13 2 2 2 3 2" xfId="24422"/>
    <cellStyle name="Обычный 3 14 13 2 2 2 4" xfId="24423"/>
    <cellStyle name="Обычный 3 14 13 2 2 3" xfId="24424"/>
    <cellStyle name="Обычный 3 14 13 2 2 3 2" xfId="24425"/>
    <cellStyle name="Обычный 3 14 13 2 2 3 2 2" xfId="24426"/>
    <cellStyle name="Обычный 3 14 13 2 2 3 3" xfId="24427"/>
    <cellStyle name="Обычный 3 14 13 2 2 4" xfId="24428"/>
    <cellStyle name="Обычный 3 14 13 2 2 4 2" xfId="24429"/>
    <cellStyle name="Обычный 3 14 13 2 2 5" xfId="24430"/>
    <cellStyle name="Обычный 3 14 13 2 3" xfId="24431"/>
    <cellStyle name="Обычный 3 14 13 2 3 2" xfId="24432"/>
    <cellStyle name="Обычный 3 14 13 2 3 2 2" xfId="24433"/>
    <cellStyle name="Обычный 3 14 13 2 3 2 2 2" xfId="24434"/>
    <cellStyle name="Обычный 3 14 13 2 3 2 2 2 2" xfId="24435"/>
    <cellStyle name="Обычный 3 14 13 2 3 2 2 3" xfId="24436"/>
    <cellStyle name="Обычный 3 14 13 2 3 2 3" xfId="24437"/>
    <cellStyle name="Обычный 3 14 13 2 3 2 3 2" xfId="24438"/>
    <cellStyle name="Обычный 3 14 13 2 3 2 4" xfId="24439"/>
    <cellStyle name="Обычный 3 14 13 2 3 3" xfId="24440"/>
    <cellStyle name="Обычный 3 14 13 2 3 3 2" xfId="24441"/>
    <cellStyle name="Обычный 3 14 13 2 3 3 2 2" xfId="24442"/>
    <cellStyle name="Обычный 3 14 13 2 3 3 3" xfId="24443"/>
    <cellStyle name="Обычный 3 14 13 2 3 4" xfId="24444"/>
    <cellStyle name="Обычный 3 14 13 2 3 4 2" xfId="24445"/>
    <cellStyle name="Обычный 3 14 13 2 3 5" xfId="24446"/>
    <cellStyle name="Обычный 3 14 13 2 4" xfId="24447"/>
    <cellStyle name="Обычный 3 14 13 2 4 2" xfId="24448"/>
    <cellStyle name="Обычный 3 14 13 2 4 2 2" xfId="24449"/>
    <cellStyle name="Обычный 3 14 13 2 4 2 2 2" xfId="24450"/>
    <cellStyle name="Обычный 3 14 13 2 4 2 3" xfId="24451"/>
    <cellStyle name="Обычный 3 14 13 2 4 3" xfId="24452"/>
    <cellStyle name="Обычный 3 14 13 2 4 3 2" xfId="24453"/>
    <cellStyle name="Обычный 3 14 13 2 4 4" xfId="24454"/>
    <cellStyle name="Обычный 3 14 13 2 5" xfId="24455"/>
    <cellStyle name="Обычный 3 14 13 2 5 2" xfId="24456"/>
    <cellStyle name="Обычный 3 14 13 2 5 2 2" xfId="24457"/>
    <cellStyle name="Обычный 3 14 13 2 5 3" xfId="24458"/>
    <cellStyle name="Обычный 3 14 13 2 6" xfId="24459"/>
    <cellStyle name="Обычный 3 14 13 2 6 2" xfId="24460"/>
    <cellStyle name="Обычный 3 14 13 2 7" xfId="24461"/>
    <cellStyle name="Обычный 3 14 13 3" xfId="24462"/>
    <cellStyle name="Обычный 3 14 13 3 2" xfId="24463"/>
    <cellStyle name="Обычный 3 14 13 3 2 2" xfId="24464"/>
    <cellStyle name="Обычный 3 14 13 3 2 2 2" xfId="24465"/>
    <cellStyle name="Обычный 3 14 13 3 2 2 2 2" xfId="24466"/>
    <cellStyle name="Обычный 3 14 13 3 2 2 3" xfId="24467"/>
    <cellStyle name="Обычный 3 14 13 3 2 3" xfId="24468"/>
    <cellStyle name="Обычный 3 14 13 3 2 3 2" xfId="24469"/>
    <cellStyle name="Обычный 3 14 13 3 2 4" xfId="24470"/>
    <cellStyle name="Обычный 3 14 13 3 3" xfId="24471"/>
    <cellStyle name="Обычный 3 14 13 3 3 2" xfId="24472"/>
    <cellStyle name="Обычный 3 14 13 3 3 2 2" xfId="24473"/>
    <cellStyle name="Обычный 3 14 13 3 3 3" xfId="24474"/>
    <cellStyle name="Обычный 3 14 13 3 4" xfId="24475"/>
    <cellStyle name="Обычный 3 14 13 3 4 2" xfId="24476"/>
    <cellStyle name="Обычный 3 14 13 3 5" xfId="24477"/>
    <cellStyle name="Обычный 3 14 13 4" xfId="24478"/>
    <cellStyle name="Обычный 3 14 13 4 2" xfId="24479"/>
    <cellStyle name="Обычный 3 14 13 4 2 2" xfId="24480"/>
    <cellStyle name="Обычный 3 14 13 4 2 2 2" xfId="24481"/>
    <cellStyle name="Обычный 3 14 13 4 2 2 2 2" xfId="24482"/>
    <cellStyle name="Обычный 3 14 13 4 2 2 3" xfId="24483"/>
    <cellStyle name="Обычный 3 14 13 4 2 3" xfId="24484"/>
    <cellStyle name="Обычный 3 14 13 4 2 3 2" xfId="24485"/>
    <cellStyle name="Обычный 3 14 13 4 2 4" xfId="24486"/>
    <cellStyle name="Обычный 3 14 13 4 3" xfId="24487"/>
    <cellStyle name="Обычный 3 14 13 4 3 2" xfId="24488"/>
    <cellStyle name="Обычный 3 14 13 4 3 2 2" xfId="24489"/>
    <cellStyle name="Обычный 3 14 13 4 3 3" xfId="24490"/>
    <cellStyle name="Обычный 3 14 13 4 4" xfId="24491"/>
    <cellStyle name="Обычный 3 14 13 4 4 2" xfId="24492"/>
    <cellStyle name="Обычный 3 14 13 4 5" xfId="24493"/>
    <cellStyle name="Обычный 3 14 13 5" xfId="24494"/>
    <cellStyle name="Обычный 3 14 13 5 2" xfId="24495"/>
    <cellStyle name="Обычный 3 14 13 5 2 2" xfId="24496"/>
    <cellStyle name="Обычный 3 14 13 5 2 2 2" xfId="24497"/>
    <cellStyle name="Обычный 3 14 13 5 2 3" xfId="24498"/>
    <cellStyle name="Обычный 3 14 13 5 3" xfId="24499"/>
    <cellStyle name="Обычный 3 14 13 5 3 2" xfId="24500"/>
    <cellStyle name="Обычный 3 14 13 5 4" xfId="24501"/>
    <cellStyle name="Обычный 3 14 13 6" xfId="24502"/>
    <cellStyle name="Обычный 3 14 13 6 2" xfId="24503"/>
    <cellStyle name="Обычный 3 14 13 6 2 2" xfId="24504"/>
    <cellStyle name="Обычный 3 14 13 6 3" xfId="24505"/>
    <cellStyle name="Обычный 3 14 13 7" xfId="24506"/>
    <cellStyle name="Обычный 3 14 13 7 2" xfId="24507"/>
    <cellStyle name="Обычный 3 14 13 8" xfId="24508"/>
    <cellStyle name="Обычный 3 14 14" xfId="24509"/>
    <cellStyle name="Обычный 3 14 14 2" xfId="24510"/>
    <cellStyle name="Обычный 3 14 14 2 2" xfId="24511"/>
    <cellStyle name="Обычный 3 14 14 2 2 2" xfId="24512"/>
    <cellStyle name="Обычный 3 14 14 2 2 2 2" xfId="24513"/>
    <cellStyle name="Обычный 3 14 14 2 2 2 2 2" xfId="24514"/>
    <cellStyle name="Обычный 3 14 14 2 2 2 2 2 2" xfId="24515"/>
    <cellStyle name="Обычный 3 14 14 2 2 2 2 3" xfId="24516"/>
    <cellStyle name="Обычный 3 14 14 2 2 2 3" xfId="24517"/>
    <cellStyle name="Обычный 3 14 14 2 2 2 3 2" xfId="24518"/>
    <cellStyle name="Обычный 3 14 14 2 2 2 4" xfId="24519"/>
    <cellStyle name="Обычный 3 14 14 2 2 3" xfId="24520"/>
    <cellStyle name="Обычный 3 14 14 2 2 3 2" xfId="24521"/>
    <cellStyle name="Обычный 3 14 14 2 2 3 2 2" xfId="24522"/>
    <cellStyle name="Обычный 3 14 14 2 2 3 3" xfId="24523"/>
    <cellStyle name="Обычный 3 14 14 2 2 4" xfId="24524"/>
    <cellStyle name="Обычный 3 14 14 2 2 4 2" xfId="24525"/>
    <cellStyle name="Обычный 3 14 14 2 2 5" xfId="24526"/>
    <cellStyle name="Обычный 3 14 14 2 3" xfId="24527"/>
    <cellStyle name="Обычный 3 14 14 2 3 2" xfId="24528"/>
    <cellStyle name="Обычный 3 14 14 2 3 2 2" xfId="24529"/>
    <cellStyle name="Обычный 3 14 14 2 3 2 2 2" xfId="24530"/>
    <cellStyle name="Обычный 3 14 14 2 3 2 2 2 2" xfId="24531"/>
    <cellStyle name="Обычный 3 14 14 2 3 2 2 3" xfId="24532"/>
    <cellStyle name="Обычный 3 14 14 2 3 2 3" xfId="24533"/>
    <cellStyle name="Обычный 3 14 14 2 3 2 3 2" xfId="24534"/>
    <cellStyle name="Обычный 3 14 14 2 3 2 4" xfId="24535"/>
    <cellStyle name="Обычный 3 14 14 2 3 3" xfId="24536"/>
    <cellStyle name="Обычный 3 14 14 2 3 3 2" xfId="24537"/>
    <cellStyle name="Обычный 3 14 14 2 3 3 2 2" xfId="24538"/>
    <cellStyle name="Обычный 3 14 14 2 3 3 3" xfId="24539"/>
    <cellStyle name="Обычный 3 14 14 2 3 4" xfId="24540"/>
    <cellStyle name="Обычный 3 14 14 2 3 4 2" xfId="24541"/>
    <cellStyle name="Обычный 3 14 14 2 3 5" xfId="24542"/>
    <cellStyle name="Обычный 3 14 14 2 4" xfId="24543"/>
    <cellStyle name="Обычный 3 14 14 2 4 2" xfId="24544"/>
    <cellStyle name="Обычный 3 14 14 2 4 2 2" xfId="24545"/>
    <cellStyle name="Обычный 3 14 14 2 4 2 2 2" xfId="24546"/>
    <cellStyle name="Обычный 3 14 14 2 4 2 3" xfId="24547"/>
    <cellStyle name="Обычный 3 14 14 2 4 3" xfId="24548"/>
    <cellStyle name="Обычный 3 14 14 2 4 3 2" xfId="24549"/>
    <cellStyle name="Обычный 3 14 14 2 4 4" xfId="24550"/>
    <cellStyle name="Обычный 3 14 14 2 5" xfId="24551"/>
    <cellStyle name="Обычный 3 14 14 2 5 2" xfId="24552"/>
    <cellStyle name="Обычный 3 14 14 2 5 2 2" xfId="24553"/>
    <cellStyle name="Обычный 3 14 14 2 5 3" xfId="24554"/>
    <cellStyle name="Обычный 3 14 14 2 6" xfId="24555"/>
    <cellStyle name="Обычный 3 14 14 2 6 2" xfId="24556"/>
    <cellStyle name="Обычный 3 14 14 2 7" xfId="24557"/>
    <cellStyle name="Обычный 3 14 14 3" xfId="24558"/>
    <cellStyle name="Обычный 3 14 14 3 2" xfId="24559"/>
    <cellStyle name="Обычный 3 14 14 3 2 2" xfId="24560"/>
    <cellStyle name="Обычный 3 14 14 3 2 2 2" xfId="24561"/>
    <cellStyle name="Обычный 3 14 14 3 2 2 2 2" xfId="24562"/>
    <cellStyle name="Обычный 3 14 14 3 2 2 3" xfId="24563"/>
    <cellStyle name="Обычный 3 14 14 3 2 3" xfId="24564"/>
    <cellStyle name="Обычный 3 14 14 3 2 3 2" xfId="24565"/>
    <cellStyle name="Обычный 3 14 14 3 2 4" xfId="24566"/>
    <cellStyle name="Обычный 3 14 14 3 3" xfId="24567"/>
    <cellStyle name="Обычный 3 14 14 3 3 2" xfId="24568"/>
    <cellStyle name="Обычный 3 14 14 3 3 2 2" xfId="24569"/>
    <cellStyle name="Обычный 3 14 14 3 3 3" xfId="24570"/>
    <cellStyle name="Обычный 3 14 14 3 4" xfId="24571"/>
    <cellStyle name="Обычный 3 14 14 3 4 2" xfId="24572"/>
    <cellStyle name="Обычный 3 14 14 3 5" xfId="24573"/>
    <cellStyle name="Обычный 3 14 14 4" xfId="24574"/>
    <cellStyle name="Обычный 3 14 14 4 2" xfId="24575"/>
    <cellStyle name="Обычный 3 14 14 4 2 2" xfId="24576"/>
    <cellStyle name="Обычный 3 14 14 4 2 2 2" xfId="24577"/>
    <cellStyle name="Обычный 3 14 14 4 2 2 2 2" xfId="24578"/>
    <cellStyle name="Обычный 3 14 14 4 2 2 3" xfId="24579"/>
    <cellStyle name="Обычный 3 14 14 4 2 3" xfId="24580"/>
    <cellStyle name="Обычный 3 14 14 4 2 3 2" xfId="24581"/>
    <cellStyle name="Обычный 3 14 14 4 2 4" xfId="24582"/>
    <cellStyle name="Обычный 3 14 14 4 3" xfId="24583"/>
    <cellStyle name="Обычный 3 14 14 4 3 2" xfId="24584"/>
    <cellStyle name="Обычный 3 14 14 4 3 2 2" xfId="24585"/>
    <cellStyle name="Обычный 3 14 14 4 3 3" xfId="24586"/>
    <cellStyle name="Обычный 3 14 14 4 4" xfId="24587"/>
    <cellStyle name="Обычный 3 14 14 4 4 2" xfId="24588"/>
    <cellStyle name="Обычный 3 14 14 4 5" xfId="24589"/>
    <cellStyle name="Обычный 3 14 14 5" xfId="24590"/>
    <cellStyle name="Обычный 3 14 14 5 2" xfId="24591"/>
    <cellStyle name="Обычный 3 14 14 5 2 2" xfId="24592"/>
    <cellStyle name="Обычный 3 14 14 5 2 2 2" xfId="24593"/>
    <cellStyle name="Обычный 3 14 14 5 2 3" xfId="24594"/>
    <cellStyle name="Обычный 3 14 14 5 3" xfId="24595"/>
    <cellStyle name="Обычный 3 14 14 5 3 2" xfId="24596"/>
    <cellStyle name="Обычный 3 14 14 5 4" xfId="24597"/>
    <cellStyle name="Обычный 3 14 14 6" xfId="24598"/>
    <cellStyle name="Обычный 3 14 14 6 2" xfId="24599"/>
    <cellStyle name="Обычный 3 14 14 6 2 2" xfId="24600"/>
    <cellStyle name="Обычный 3 14 14 6 3" xfId="24601"/>
    <cellStyle name="Обычный 3 14 14 7" xfId="24602"/>
    <cellStyle name="Обычный 3 14 14 7 2" xfId="24603"/>
    <cellStyle name="Обычный 3 14 14 8" xfId="24604"/>
    <cellStyle name="Обычный 3 14 15" xfId="24605"/>
    <cellStyle name="Обычный 3 14 15 2" xfId="24606"/>
    <cellStyle name="Обычный 3 14 15 2 2" xfId="24607"/>
    <cellStyle name="Обычный 3 14 15 2 2 2" xfId="24608"/>
    <cellStyle name="Обычный 3 14 15 2 2 2 2" xfId="24609"/>
    <cellStyle name="Обычный 3 14 15 2 2 2 2 2" xfId="24610"/>
    <cellStyle name="Обычный 3 14 15 2 2 2 2 2 2" xfId="24611"/>
    <cellStyle name="Обычный 3 14 15 2 2 2 2 3" xfId="24612"/>
    <cellStyle name="Обычный 3 14 15 2 2 2 3" xfId="24613"/>
    <cellStyle name="Обычный 3 14 15 2 2 2 3 2" xfId="24614"/>
    <cellStyle name="Обычный 3 14 15 2 2 2 4" xfId="24615"/>
    <cellStyle name="Обычный 3 14 15 2 2 3" xfId="24616"/>
    <cellStyle name="Обычный 3 14 15 2 2 3 2" xfId="24617"/>
    <cellStyle name="Обычный 3 14 15 2 2 3 2 2" xfId="24618"/>
    <cellStyle name="Обычный 3 14 15 2 2 3 3" xfId="24619"/>
    <cellStyle name="Обычный 3 14 15 2 2 4" xfId="24620"/>
    <cellStyle name="Обычный 3 14 15 2 2 4 2" xfId="24621"/>
    <cellStyle name="Обычный 3 14 15 2 2 5" xfId="24622"/>
    <cellStyle name="Обычный 3 14 15 2 3" xfId="24623"/>
    <cellStyle name="Обычный 3 14 15 2 3 2" xfId="24624"/>
    <cellStyle name="Обычный 3 14 15 2 3 2 2" xfId="24625"/>
    <cellStyle name="Обычный 3 14 15 2 3 2 2 2" xfId="24626"/>
    <cellStyle name="Обычный 3 14 15 2 3 2 2 2 2" xfId="24627"/>
    <cellStyle name="Обычный 3 14 15 2 3 2 2 3" xfId="24628"/>
    <cellStyle name="Обычный 3 14 15 2 3 2 3" xfId="24629"/>
    <cellStyle name="Обычный 3 14 15 2 3 2 3 2" xfId="24630"/>
    <cellStyle name="Обычный 3 14 15 2 3 2 4" xfId="24631"/>
    <cellStyle name="Обычный 3 14 15 2 3 3" xfId="24632"/>
    <cellStyle name="Обычный 3 14 15 2 3 3 2" xfId="24633"/>
    <cellStyle name="Обычный 3 14 15 2 3 3 2 2" xfId="24634"/>
    <cellStyle name="Обычный 3 14 15 2 3 3 3" xfId="24635"/>
    <cellStyle name="Обычный 3 14 15 2 3 4" xfId="24636"/>
    <cellStyle name="Обычный 3 14 15 2 3 4 2" xfId="24637"/>
    <cellStyle name="Обычный 3 14 15 2 3 5" xfId="24638"/>
    <cellStyle name="Обычный 3 14 15 2 4" xfId="24639"/>
    <cellStyle name="Обычный 3 14 15 2 4 2" xfId="24640"/>
    <cellStyle name="Обычный 3 14 15 2 4 2 2" xfId="24641"/>
    <cellStyle name="Обычный 3 14 15 2 4 2 2 2" xfId="24642"/>
    <cellStyle name="Обычный 3 14 15 2 4 2 3" xfId="24643"/>
    <cellStyle name="Обычный 3 14 15 2 4 3" xfId="24644"/>
    <cellStyle name="Обычный 3 14 15 2 4 3 2" xfId="24645"/>
    <cellStyle name="Обычный 3 14 15 2 4 4" xfId="24646"/>
    <cellStyle name="Обычный 3 14 15 2 5" xfId="24647"/>
    <cellStyle name="Обычный 3 14 15 2 5 2" xfId="24648"/>
    <cellStyle name="Обычный 3 14 15 2 5 2 2" xfId="24649"/>
    <cellStyle name="Обычный 3 14 15 2 5 3" xfId="24650"/>
    <cellStyle name="Обычный 3 14 15 2 6" xfId="24651"/>
    <cellStyle name="Обычный 3 14 15 2 6 2" xfId="24652"/>
    <cellStyle name="Обычный 3 14 15 2 7" xfId="24653"/>
    <cellStyle name="Обычный 3 14 15 3" xfId="24654"/>
    <cellStyle name="Обычный 3 14 15 3 2" xfId="24655"/>
    <cellStyle name="Обычный 3 14 15 3 2 2" xfId="24656"/>
    <cellStyle name="Обычный 3 14 15 3 2 2 2" xfId="24657"/>
    <cellStyle name="Обычный 3 14 15 3 2 2 2 2" xfId="24658"/>
    <cellStyle name="Обычный 3 14 15 3 2 2 3" xfId="24659"/>
    <cellStyle name="Обычный 3 14 15 3 2 3" xfId="24660"/>
    <cellStyle name="Обычный 3 14 15 3 2 3 2" xfId="24661"/>
    <cellStyle name="Обычный 3 14 15 3 2 4" xfId="24662"/>
    <cellStyle name="Обычный 3 14 15 3 3" xfId="24663"/>
    <cellStyle name="Обычный 3 14 15 3 3 2" xfId="24664"/>
    <cellStyle name="Обычный 3 14 15 3 3 2 2" xfId="24665"/>
    <cellStyle name="Обычный 3 14 15 3 3 3" xfId="24666"/>
    <cellStyle name="Обычный 3 14 15 3 4" xfId="24667"/>
    <cellStyle name="Обычный 3 14 15 3 4 2" xfId="24668"/>
    <cellStyle name="Обычный 3 14 15 3 5" xfId="24669"/>
    <cellStyle name="Обычный 3 14 15 4" xfId="24670"/>
    <cellStyle name="Обычный 3 14 15 4 2" xfId="24671"/>
    <cellStyle name="Обычный 3 14 15 4 2 2" xfId="24672"/>
    <cellStyle name="Обычный 3 14 15 4 2 2 2" xfId="24673"/>
    <cellStyle name="Обычный 3 14 15 4 2 2 2 2" xfId="24674"/>
    <cellStyle name="Обычный 3 14 15 4 2 2 3" xfId="24675"/>
    <cellStyle name="Обычный 3 14 15 4 2 3" xfId="24676"/>
    <cellStyle name="Обычный 3 14 15 4 2 3 2" xfId="24677"/>
    <cellStyle name="Обычный 3 14 15 4 2 4" xfId="24678"/>
    <cellStyle name="Обычный 3 14 15 4 3" xfId="24679"/>
    <cellStyle name="Обычный 3 14 15 4 3 2" xfId="24680"/>
    <cellStyle name="Обычный 3 14 15 4 3 2 2" xfId="24681"/>
    <cellStyle name="Обычный 3 14 15 4 3 3" xfId="24682"/>
    <cellStyle name="Обычный 3 14 15 4 4" xfId="24683"/>
    <cellStyle name="Обычный 3 14 15 4 4 2" xfId="24684"/>
    <cellStyle name="Обычный 3 14 15 4 5" xfId="24685"/>
    <cellStyle name="Обычный 3 14 15 5" xfId="24686"/>
    <cellStyle name="Обычный 3 14 15 5 2" xfId="24687"/>
    <cellStyle name="Обычный 3 14 15 5 2 2" xfId="24688"/>
    <cellStyle name="Обычный 3 14 15 5 2 2 2" xfId="24689"/>
    <cellStyle name="Обычный 3 14 15 5 2 3" xfId="24690"/>
    <cellStyle name="Обычный 3 14 15 5 3" xfId="24691"/>
    <cellStyle name="Обычный 3 14 15 5 3 2" xfId="24692"/>
    <cellStyle name="Обычный 3 14 15 5 4" xfId="24693"/>
    <cellStyle name="Обычный 3 14 15 6" xfId="24694"/>
    <cellStyle name="Обычный 3 14 15 6 2" xfId="24695"/>
    <cellStyle name="Обычный 3 14 15 6 2 2" xfId="24696"/>
    <cellStyle name="Обычный 3 14 15 6 3" xfId="24697"/>
    <cellStyle name="Обычный 3 14 15 7" xfId="24698"/>
    <cellStyle name="Обычный 3 14 15 7 2" xfId="24699"/>
    <cellStyle name="Обычный 3 14 15 8" xfId="24700"/>
    <cellStyle name="Обычный 3 14 16" xfId="24701"/>
    <cellStyle name="Обычный 3 14 16 2" xfId="24702"/>
    <cellStyle name="Обычный 3 14 16 2 2" xfId="24703"/>
    <cellStyle name="Обычный 3 14 16 2 2 2" xfId="24704"/>
    <cellStyle name="Обычный 3 14 16 2 2 2 2" xfId="24705"/>
    <cellStyle name="Обычный 3 14 16 2 2 2 2 2" xfId="24706"/>
    <cellStyle name="Обычный 3 14 16 2 2 2 2 2 2" xfId="24707"/>
    <cellStyle name="Обычный 3 14 16 2 2 2 2 3" xfId="24708"/>
    <cellStyle name="Обычный 3 14 16 2 2 2 3" xfId="24709"/>
    <cellStyle name="Обычный 3 14 16 2 2 2 3 2" xfId="24710"/>
    <cellStyle name="Обычный 3 14 16 2 2 2 4" xfId="24711"/>
    <cellStyle name="Обычный 3 14 16 2 2 3" xfId="24712"/>
    <cellStyle name="Обычный 3 14 16 2 2 3 2" xfId="24713"/>
    <cellStyle name="Обычный 3 14 16 2 2 3 2 2" xfId="24714"/>
    <cellStyle name="Обычный 3 14 16 2 2 3 3" xfId="24715"/>
    <cellStyle name="Обычный 3 14 16 2 2 4" xfId="24716"/>
    <cellStyle name="Обычный 3 14 16 2 2 4 2" xfId="24717"/>
    <cellStyle name="Обычный 3 14 16 2 2 5" xfId="24718"/>
    <cellStyle name="Обычный 3 14 16 2 3" xfId="24719"/>
    <cellStyle name="Обычный 3 14 16 2 3 2" xfId="24720"/>
    <cellStyle name="Обычный 3 14 16 2 3 2 2" xfId="24721"/>
    <cellStyle name="Обычный 3 14 16 2 3 2 2 2" xfId="24722"/>
    <cellStyle name="Обычный 3 14 16 2 3 2 2 2 2" xfId="24723"/>
    <cellStyle name="Обычный 3 14 16 2 3 2 2 3" xfId="24724"/>
    <cellStyle name="Обычный 3 14 16 2 3 2 3" xfId="24725"/>
    <cellStyle name="Обычный 3 14 16 2 3 2 3 2" xfId="24726"/>
    <cellStyle name="Обычный 3 14 16 2 3 2 4" xfId="24727"/>
    <cellStyle name="Обычный 3 14 16 2 3 3" xfId="24728"/>
    <cellStyle name="Обычный 3 14 16 2 3 3 2" xfId="24729"/>
    <cellStyle name="Обычный 3 14 16 2 3 3 2 2" xfId="24730"/>
    <cellStyle name="Обычный 3 14 16 2 3 3 3" xfId="24731"/>
    <cellStyle name="Обычный 3 14 16 2 3 4" xfId="24732"/>
    <cellStyle name="Обычный 3 14 16 2 3 4 2" xfId="24733"/>
    <cellStyle name="Обычный 3 14 16 2 3 5" xfId="24734"/>
    <cellStyle name="Обычный 3 14 16 2 4" xfId="24735"/>
    <cellStyle name="Обычный 3 14 16 2 4 2" xfId="24736"/>
    <cellStyle name="Обычный 3 14 16 2 4 2 2" xfId="24737"/>
    <cellStyle name="Обычный 3 14 16 2 4 2 2 2" xfId="24738"/>
    <cellStyle name="Обычный 3 14 16 2 4 2 3" xfId="24739"/>
    <cellStyle name="Обычный 3 14 16 2 4 3" xfId="24740"/>
    <cellStyle name="Обычный 3 14 16 2 4 3 2" xfId="24741"/>
    <cellStyle name="Обычный 3 14 16 2 4 4" xfId="24742"/>
    <cellStyle name="Обычный 3 14 16 2 5" xfId="24743"/>
    <cellStyle name="Обычный 3 14 16 2 5 2" xfId="24744"/>
    <cellStyle name="Обычный 3 14 16 2 5 2 2" xfId="24745"/>
    <cellStyle name="Обычный 3 14 16 2 5 3" xfId="24746"/>
    <cellStyle name="Обычный 3 14 16 2 6" xfId="24747"/>
    <cellStyle name="Обычный 3 14 16 2 6 2" xfId="24748"/>
    <cellStyle name="Обычный 3 14 16 2 7" xfId="24749"/>
    <cellStyle name="Обычный 3 14 16 3" xfId="24750"/>
    <cellStyle name="Обычный 3 14 16 3 2" xfId="24751"/>
    <cellStyle name="Обычный 3 14 16 3 2 2" xfId="24752"/>
    <cellStyle name="Обычный 3 14 16 3 2 2 2" xfId="24753"/>
    <cellStyle name="Обычный 3 14 16 3 2 2 2 2" xfId="24754"/>
    <cellStyle name="Обычный 3 14 16 3 2 2 3" xfId="24755"/>
    <cellStyle name="Обычный 3 14 16 3 2 3" xfId="24756"/>
    <cellStyle name="Обычный 3 14 16 3 2 3 2" xfId="24757"/>
    <cellStyle name="Обычный 3 14 16 3 2 4" xfId="24758"/>
    <cellStyle name="Обычный 3 14 16 3 3" xfId="24759"/>
    <cellStyle name="Обычный 3 14 16 3 3 2" xfId="24760"/>
    <cellStyle name="Обычный 3 14 16 3 3 2 2" xfId="24761"/>
    <cellStyle name="Обычный 3 14 16 3 3 3" xfId="24762"/>
    <cellStyle name="Обычный 3 14 16 3 4" xfId="24763"/>
    <cellStyle name="Обычный 3 14 16 3 4 2" xfId="24764"/>
    <cellStyle name="Обычный 3 14 16 3 5" xfId="24765"/>
    <cellStyle name="Обычный 3 14 16 4" xfId="24766"/>
    <cellStyle name="Обычный 3 14 16 4 2" xfId="24767"/>
    <cellStyle name="Обычный 3 14 16 4 2 2" xfId="24768"/>
    <cellStyle name="Обычный 3 14 16 4 2 2 2" xfId="24769"/>
    <cellStyle name="Обычный 3 14 16 4 2 2 2 2" xfId="24770"/>
    <cellStyle name="Обычный 3 14 16 4 2 2 3" xfId="24771"/>
    <cellStyle name="Обычный 3 14 16 4 2 3" xfId="24772"/>
    <cellStyle name="Обычный 3 14 16 4 2 3 2" xfId="24773"/>
    <cellStyle name="Обычный 3 14 16 4 2 4" xfId="24774"/>
    <cellStyle name="Обычный 3 14 16 4 3" xfId="24775"/>
    <cellStyle name="Обычный 3 14 16 4 3 2" xfId="24776"/>
    <cellStyle name="Обычный 3 14 16 4 3 2 2" xfId="24777"/>
    <cellStyle name="Обычный 3 14 16 4 3 3" xfId="24778"/>
    <cellStyle name="Обычный 3 14 16 4 4" xfId="24779"/>
    <cellStyle name="Обычный 3 14 16 4 4 2" xfId="24780"/>
    <cellStyle name="Обычный 3 14 16 4 5" xfId="24781"/>
    <cellStyle name="Обычный 3 14 16 5" xfId="24782"/>
    <cellStyle name="Обычный 3 14 16 5 2" xfId="24783"/>
    <cellStyle name="Обычный 3 14 16 5 2 2" xfId="24784"/>
    <cellStyle name="Обычный 3 14 16 5 2 2 2" xfId="24785"/>
    <cellStyle name="Обычный 3 14 16 5 2 3" xfId="24786"/>
    <cellStyle name="Обычный 3 14 16 5 3" xfId="24787"/>
    <cellStyle name="Обычный 3 14 16 5 3 2" xfId="24788"/>
    <cellStyle name="Обычный 3 14 16 5 4" xfId="24789"/>
    <cellStyle name="Обычный 3 14 16 6" xfId="24790"/>
    <cellStyle name="Обычный 3 14 16 6 2" xfId="24791"/>
    <cellStyle name="Обычный 3 14 16 6 2 2" xfId="24792"/>
    <cellStyle name="Обычный 3 14 16 6 3" xfId="24793"/>
    <cellStyle name="Обычный 3 14 16 7" xfId="24794"/>
    <cellStyle name="Обычный 3 14 16 7 2" xfId="24795"/>
    <cellStyle name="Обычный 3 14 16 8" xfId="24796"/>
    <cellStyle name="Обычный 3 14 17" xfId="24797"/>
    <cellStyle name="Обычный 3 14 17 2" xfId="24798"/>
    <cellStyle name="Обычный 3 14 17 2 2" xfId="24799"/>
    <cellStyle name="Обычный 3 14 17 2 2 2" xfId="24800"/>
    <cellStyle name="Обычный 3 14 17 2 2 2 2" xfId="24801"/>
    <cellStyle name="Обычный 3 14 17 2 2 2 2 2" xfId="24802"/>
    <cellStyle name="Обычный 3 14 17 2 2 2 2 2 2" xfId="24803"/>
    <cellStyle name="Обычный 3 14 17 2 2 2 2 3" xfId="24804"/>
    <cellStyle name="Обычный 3 14 17 2 2 2 3" xfId="24805"/>
    <cellStyle name="Обычный 3 14 17 2 2 2 3 2" xfId="24806"/>
    <cellStyle name="Обычный 3 14 17 2 2 2 4" xfId="24807"/>
    <cellStyle name="Обычный 3 14 17 2 2 3" xfId="24808"/>
    <cellStyle name="Обычный 3 14 17 2 2 3 2" xfId="24809"/>
    <cellStyle name="Обычный 3 14 17 2 2 3 2 2" xfId="24810"/>
    <cellStyle name="Обычный 3 14 17 2 2 3 3" xfId="24811"/>
    <cellStyle name="Обычный 3 14 17 2 2 4" xfId="24812"/>
    <cellStyle name="Обычный 3 14 17 2 2 4 2" xfId="24813"/>
    <cellStyle name="Обычный 3 14 17 2 2 5" xfId="24814"/>
    <cellStyle name="Обычный 3 14 17 2 3" xfId="24815"/>
    <cellStyle name="Обычный 3 14 17 2 3 2" xfId="24816"/>
    <cellStyle name="Обычный 3 14 17 2 3 2 2" xfId="24817"/>
    <cellStyle name="Обычный 3 14 17 2 3 2 2 2" xfId="24818"/>
    <cellStyle name="Обычный 3 14 17 2 3 2 2 2 2" xfId="24819"/>
    <cellStyle name="Обычный 3 14 17 2 3 2 2 3" xfId="24820"/>
    <cellStyle name="Обычный 3 14 17 2 3 2 3" xfId="24821"/>
    <cellStyle name="Обычный 3 14 17 2 3 2 3 2" xfId="24822"/>
    <cellStyle name="Обычный 3 14 17 2 3 2 4" xfId="24823"/>
    <cellStyle name="Обычный 3 14 17 2 3 3" xfId="24824"/>
    <cellStyle name="Обычный 3 14 17 2 3 3 2" xfId="24825"/>
    <cellStyle name="Обычный 3 14 17 2 3 3 2 2" xfId="24826"/>
    <cellStyle name="Обычный 3 14 17 2 3 3 3" xfId="24827"/>
    <cellStyle name="Обычный 3 14 17 2 3 4" xfId="24828"/>
    <cellStyle name="Обычный 3 14 17 2 3 4 2" xfId="24829"/>
    <cellStyle name="Обычный 3 14 17 2 3 5" xfId="24830"/>
    <cellStyle name="Обычный 3 14 17 2 4" xfId="24831"/>
    <cellStyle name="Обычный 3 14 17 2 4 2" xfId="24832"/>
    <cellStyle name="Обычный 3 14 17 2 4 2 2" xfId="24833"/>
    <cellStyle name="Обычный 3 14 17 2 4 2 2 2" xfId="24834"/>
    <cellStyle name="Обычный 3 14 17 2 4 2 3" xfId="24835"/>
    <cellStyle name="Обычный 3 14 17 2 4 3" xfId="24836"/>
    <cellStyle name="Обычный 3 14 17 2 4 3 2" xfId="24837"/>
    <cellStyle name="Обычный 3 14 17 2 4 4" xfId="24838"/>
    <cellStyle name="Обычный 3 14 17 2 5" xfId="24839"/>
    <cellStyle name="Обычный 3 14 17 2 5 2" xfId="24840"/>
    <cellStyle name="Обычный 3 14 17 2 5 2 2" xfId="24841"/>
    <cellStyle name="Обычный 3 14 17 2 5 3" xfId="24842"/>
    <cellStyle name="Обычный 3 14 17 2 6" xfId="24843"/>
    <cellStyle name="Обычный 3 14 17 2 6 2" xfId="24844"/>
    <cellStyle name="Обычный 3 14 17 2 7" xfId="24845"/>
    <cellStyle name="Обычный 3 14 17 3" xfId="24846"/>
    <cellStyle name="Обычный 3 14 17 3 2" xfId="24847"/>
    <cellStyle name="Обычный 3 14 17 3 2 2" xfId="24848"/>
    <cellStyle name="Обычный 3 14 17 3 2 2 2" xfId="24849"/>
    <cellStyle name="Обычный 3 14 17 3 2 2 2 2" xfId="24850"/>
    <cellStyle name="Обычный 3 14 17 3 2 2 3" xfId="24851"/>
    <cellStyle name="Обычный 3 14 17 3 2 3" xfId="24852"/>
    <cellStyle name="Обычный 3 14 17 3 2 3 2" xfId="24853"/>
    <cellStyle name="Обычный 3 14 17 3 2 4" xfId="24854"/>
    <cellStyle name="Обычный 3 14 17 3 3" xfId="24855"/>
    <cellStyle name="Обычный 3 14 17 3 3 2" xfId="24856"/>
    <cellStyle name="Обычный 3 14 17 3 3 2 2" xfId="24857"/>
    <cellStyle name="Обычный 3 14 17 3 3 3" xfId="24858"/>
    <cellStyle name="Обычный 3 14 17 3 4" xfId="24859"/>
    <cellStyle name="Обычный 3 14 17 3 4 2" xfId="24860"/>
    <cellStyle name="Обычный 3 14 17 3 5" xfId="24861"/>
    <cellStyle name="Обычный 3 14 17 4" xfId="24862"/>
    <cellStyle name="Обычный 3 14 17 4 2" xfId="24863"/>
    <cellStyle name="Обычный 3 14 17 4 2 2" xfId="24864"/>
    <cellStyle name="Обычный 3 14 17 4 2 2 2" xfId="24865"/>
    <cellStyle name="Обычный 3 14 17 4 2 2 2 2" xfId="24866"/>
    <cellStyle name="Обычный 3 14 17 4 2 2 3" xfId="24867"/>
    <cellStyle name="Обычный 3 14 17 4 2 3" xfId="24868"/>
    <cellStyle name="Обычный 3 14 17 4 2 3 2" xfId="24869"/>
    <cellStyle name="Обычный 3 14 17 4 2 4" xfId="24870"/>
    <cellStyle name="Обычный 3 14 17 4 3" xfId="24871"/>
    <cellStyle name="Обычный 3 14 17 4 3 2" xfId="24872"/>
    <cellStyle name="Обычный 3 14 17 4 3 2 2" xfId="24873"/>
    <cellStyle name="Обычный 3 14 17 4 3 3" xfId="24874"/>
    <cellStyle name="Обычный 3 14 17 4 4" xfId="24875"/>
    <cellStyle name="Обычный 3 14 17 4 4 2" xfId="24876"/>
    <cellStyle name="Обычный 3 14 17 4 5" xfId="24877"/>
    <cellStyle name="Обычный 3 14 17 5" xfId="24878"/>
    <cellStyle name="Обычный 3 14 17 5 2" xfId="24879"/>
    <cellStyle name="Обычный 3 14 17 5 2 2" xfId="24880"/>
    <cellStyle name="Обычный 3 14 17 5 2 2 2" xfId="24881"/>
    <cellStyle name="Обычный 3 14 17 5 2 3" xfId="24882"/>
    <cellStyle name="Обычный 3 14 17 5 3" xfId="24883"/>
    <cellStyle name="Обычный 3 14 17 5 3 2" xfId="24884"/>
    <cellStyle name="Обычный 3 14 17 5 4" xfId="24885"/>
    <cellStyle name="Обычный 3 14 17 6" xfId="24886"/>
    <cellStyle name="Обычный 3 14 17 6 2" xfId="24887"/>
    <cellStyle name="Обычный 3 14 17 6 2 2" xfId="24888"/>
    <cellStyle name="Обычный 3 14 17 6 3" xfId="24889"/>
    <cellStyle name="Обычный 3 14 17 7" xfId="24890"/>
    <cellStyle name="Обычный 3 14 17 7 2" xfId="24891"/>
    <cellStyle name="Обычный 3 14 17 8" xfId="24892"/>
    <cellStyle name="Обычный 3 14 18" xfId="24893"/>
    <cellStyle name="Обычный 3 14 18 2" xfId="24894"/>
    <cellStyle name="Обычный 3 14 18 2 2" xfId="24895"/>
    <cellStyle name="Обычный 3 14 18 2 2 2" xfId="24896"/>
    <cellStyle name="Обычный 3 14 18 2 2 2 2" xfId="24897"/>
    <cellStyle name="Обычный 3 14 18 2 2 2 2 2" xfId="24898"/>
    <cellStyle name="Обычный 3 14 18 2 2 2 2 2 2" xfId="24899"/>
    <cellStyle name="Обычный 3 14 18 2 2 2 2 3" xfId="24900"/>
    <cellStyle name="Обычный 3 14 18 2 2 2 3" xfId="24901"/>
    <cellStyle name="Обычный 3 14 18 2 2 2 3 2" xfId="24902"/>
    <cellStyle name="Обычный 3 14 18 2 2 2 4" xfId="24903"/>
    <cellStyle name="Обычный 3 14 18 2 2 3" xfId="24904"/>
    <cellStyle name="Обычный 3 14 18 2 2 3 2" xfId="24905"/>
    <cellStyle name="Обычный 3 14 18 2 2 3 2 2" xfId="24906"/>
    <cellStyle name="Обычный 3 14 18 2 2 3 3" xfId="24907"/>
    <cellStyle name="Обычный 3 14 18 2 2 4" xfId="24908"/>
    <cellStyle name="Обычный 3 14 18 2 2 4 2" xfId="24909"/>
    <cellStyle name="Обычный 3 14 18 2 2 5" xfId="24910"/>
    <cellStyle name="Обычный 3 14 18 2 3" xfId="24911"/>
    <cellStyle name="Обычный 3 14 18 2 3 2" xfId="24912"/>
    <cellStyle name="Обычный 3 14 18 2 3 2 2" xfId="24913"/>
    <cellStyle name="Обычный 3 14 18 2 3 2 2 2" xfId="24914"/>
    <cellStyle name="Обычный 3 14 18 2 3 2 2 2 2" xfId="24915"/>
    <cellStyle name="Обычный 3 14 18 2 3 2 2 3" xfId="24916"/>
    <cellStyle name="Обычный 3 14 18 2 3 2 3" xfId="24917"/>
    <cellStyle name="Обычный 3 14 18 2 3 2 3 2" xfId="24918"/>
    <cellStyle name="Обычный 3 14 18 2 3 2 4" xfId="24919"/>
    <cellStyle name="Обычный 3 14 18 2 3 3" xfId="24920"/>
    <cellStyle name="Обычный 3 14 18 2 3 3 2" xfId="24921"/>
    <cellStyle name="Обычный 3 14 18 2 3 3 2 2" xfId="24922"/>
    <cellStyle name="Обычный 3 14 18 2 3 3 3" xfId="24923"/>
    <cellStyle name="Обычный 3 14 18 2 3 4" xfId="24924"/>
    <cellStyle name="Обычный 3 14 18 2 3 4 2" xfId="24925"/>
    <cellStyle name="Обычный 3 14 18 2 3 5" xfId="24926"/>
    <cellStyle name="Обычный 3 14 18 2 4" xfId="24927"/>
    <cellStyle name="Обычный 3 14 18 2 4 2" xfId="24928"/>
    <cellStyle name="Обычный 3 14 18 2 4 2 2" xfId="24929"/>
    <cellStyle name="Обычный 3 14 18 2 4 2 2 2" xfId="24930"/>
    <cellStyle name="Обычный 3 14 18 2 4 2 3" xfId="24931"/>
    <cellStyle name="Обычный 3 14 18 2 4 3" xfId="24932"/>
    <cellStyle name="Обычный 3 14 18 2 4 3 2" xfId="24933"/>
    <cellStyle name="Обычный 3 14 18 2 4 4" xfId="24934"/>
    <cellStyle name="Обычный 3 14 18 2 5" xfId="24935"/>
    <cellStyle name="Обычный 3 14 18 2 5 2" xfId="24936"/>
    <cellStyle name="Обычный 3 14 18 2 5 2 2" xfId="24937"/>
    <cellStyle name="Обычный 3 14 18 2 5 3" xfId="24938"/>
    <cellStyle name="Обычный 3 14 18 2 6" xfId="24939"/>
    <cellStyle name="Обычный 3 14 18 2 6 2" xfId="24940"/>
    <cellStyle name="Обычный 3 14 18 2 7" xfId="24941"/>
    <cellStyle name="Обычный 3 14 18 3" xfId="24942"/>
    <cellStyle name="Обычный 3 14 18 3 2" xfId="24943"/>
    <cellStyle name="Обычный 3 14 18 3 2 2" xfId="24944"/>
    <cellStyle name="Обычный 3 14 18 3 2 2 2" xfId="24945"/>
    <cellStyle name="Обычный 3 14 18 3 2 2 2 2" xfId="24946"/>
    <cellStyle name="Обычный 3 14 18 3 2 2 3" xfId="24947"/>
    <cellStyle name="Обычный 3 14 18 3 2 3" xfId="24948"/>
    <cellStyle name="Обычный 3 14 18 3 2 3 2" xfId="24949"/>
    <cellStyle name="Обычный 3 14 18 3 2 4" xfId="24950"/>
    <cellStyle name="Обычный 3 14 18 3 3" xfId="24951"/>
    <cellStyle name="Обычный 3 14 18 3 3 2" xfId="24952"/>
    <cellStyle name="Обычный 3 14 18 3 3 2 2" xfId="24953"/>
    <cellStyle name="Обычный 3 14 18 3 3 3" xfId="24954"/>
    <cellStyle name="Обычный 3 14 18 3 4" xfId="24955"/>
    <cellStyle name="Обычный 3 14 18 3 4 2" xfId="24956"/>
    <cellStyle name="Обычный 3 14 18 3 5" xfId="24957"/>
    <cellStyle name="Обычный 3 14 18 4" xfId="24958"/>
    <cellStyle name="Обычный 3 14 18 4 2" xfId="24959"/>
    <cellStyle name="Обычный 3 14 18 4 2 2" xfId="24960"/>
    <cellStyle name="Обычный 3 14 18 4 2 2 2" xfId="24961"/>
    <cellStyle name="Обычный 3 14 18 4 2 2 2 2" xfId="24962"/>
    <cellStyle name="Обычный 3 14 18 4 2 2 3" xfId="24963"/>
    <cellStyle name="Обычный 3 14 18 4 2 3" xfId="24964"/>
    <cellStyle name="Обычный 3 14 18 4 2 3 2" xfId="24965"/>
    <cellStyle name="Обычный 3 14 18 4 2 4" xfId="24966"/>
    <cellStyle name="Обычный 3 14 18 4 3" xfId="24967"/>
    <cellStyle name="Обычный 3 14 18 4 3 2" xfId="24968"/>
    <cellStyle name="Обычный 3 14 18 4 3 2 2" xfId="24969"/>
    <cellStyle name="Обычный 3 14 18 4 3 3" xfId="24970"/>
    <cellStyle name="Обычный 3 14 18 4 4" xfId="24971"/>
    <cellStyle name="Обычный 3 14 18 4 4 2" xfId="24972"/>
    <cellStyle name="Обычный 3 14 18 4 5" xfId="24973"/>
    <cellStyle name="Обычный 3 14 18 5" xfId="24974"/>
    <cellStyle name="Обычный 3 14 18 5 2" xfId="24975"/>
    <cellStyle name="Обычный 3 14 18 5 2 2" xfId="24976"/>
    <cellStyle name="Обычный 3 14 18 5 2 2 2" xfId="24977"/>
    <cellStyle name="Обычный 3 14 18 5 2 3" xfId="24978"/>
    <cellStyle name="Обычный 3 14 18 5 3" xfId="24979"/>
    <cellStyle name="Обычный 3 14 18 5 3 2" xfId="24980"/>
    <cellStyle name="Обычный 3 14 18 5 4" xfId="24981"/>
    <cellStyle name="Обычный 3 14 18 6" xfId="24982"/>
    <cellStyle name="Обычный 3 14 18 6 2" xfId="24983"/>
    <cellStyle name="Обычный 3 14 18 6 2 2" xfId="24984"/>
    <cellStyle name="Обычный 3 14 18 6 3" xfId="24985"/>
    <cellStyle name="Обычный 3 14 18 7" xfId="24986"/>
    <cellStyle name="Обычный 3 14 18 7 2" xfId="24987"/>
    <cellStyle name="Обычный 3 14 18 8" xfId="24988"/>
    <cellStyle name="Обычный 3 14 19" xfId="24989"/>
    <cellStyle name="Обычный 3 14 19 2" xfId="24990"/>
    <cellStyle name="Обычный 3 14 19 2 2" xfId="24991"/>
    <cellStyle name="Обычный 3 14 19 2 2 2" xfId="24992"/>
    <cellStyle name="Обычный 3 14 19 2 2 2 2" xfId="24993"/>
    <cellStyle name="Обычный 3 14 19 2 2 2 2 2" xfId="24994"/>
    <cellStyle name="Обычный 3 14 19 2 2 2 2 2 2" xfId="24995"/>
    <cellStyle name="Обычный 3 14 19 2 2 2 2 3" xfId="24996"/>
    <cellStyle name="Обычный 3 14 19 2 2 2 3" xfId="24997"/>
    <cellStyle name="Обычный 3 14 19 2 2 2 3 2" xfId="24998"/>
    <cellStyle name="Обычный 3 14 19 2 2 2 4" xfId="24999"/>
    <cellStyle name="Обычный 3 14 19 2 2 3" xfId="25000"/>
    <cellStyle name="Обычный 3 14 19 2 2 3 2" xfId="25001"/>
    <cellStyle name="Обычный 3 14 19 2 2 3 2 2" xfId="25002"/>
    <cellStyle name="Обычный 3 14 19 2 2 3 3" xfId="25003"/>
    <cellStyle name="Обычный 3 14 19 2 2 4" xfId="25004"/>
    <cellStyle name="Обычный 3 14 19 2 2 4 2" xfId="25005"/>
    <cellStyle name="Обычный 3 14 19 2 2 5" xfId="25006"/>
    <cellStyle name="Обычный 3 14 19 2 3" xfId="25007"/>
    <cellStyle name="Обычный 3 14 19 2 3 2" xfId="25008"/>
    <cellStyle name="Обычный 3 14 19 2 3 2 2" xfId="25009"/>
    <cellStyle name="Обычный 3 14 19 2 3 2 2 2" xfId="25010"/>
    <cellStyle name="Обычный 3 14 19 2 3 2 2 2 2" xfId="25011"/>
    <cellStyle name="Обычный 3 14 19 2 3 2 2 3" xfId="25012"/>
    <cellStyle name="Обычный 3 14 19 2 3 2 3" xfId="25013"/>
    <cellStyle name="Обычный 3 14 19 2 3 2 3 2" xfId="25014"/>
    <cellStyle name="Обычный 3 14 19 2 3 2 4" xfId="25015"/>
    <cellStyle name="Обычный 3 14 19 2 3 3" xfId="25016"/>
    <cellStyle name="Обычный 3 14 19 2 3 3 2" xfId="25017"/>
    <cellStyle name="Обычный 3 14 19 2 3 3 2 2" xfId="25018"/>
    <cellStyle name="Обычный 3 14 19 2 3 3 3" xfId="25019"/>
    <cellStyle name="Обычный 3 14 19 2 3 4" xfId="25020"/>
    <cellStyle name="Обычный 3 14 19 2 3 4 2" xfId="25021"/>
    <cellStyle name="Обычный 3 14 19 2 3 5" xfId="25022"/>
    <cellStyle name="Обычный 3 14 19 2 4" xfId="25023"/>
    <cellStyle name="Обычный 3 14 19 2 4 2" xfId="25024"/>
    <cellStyle name="Обычный 3 14 19 2 4 2 2" xfId="25025"/>
    <cellStyle name="Обычный 3 14 19 2 4 2 2 2" xfId="25026"/>
    <cellStyle name="Обычный 3 14 19 2 4 2 3" xfId="25027"/>
    <cellStyle name="Обычный 3 14 19 2 4 3" xfId="25028"/>
    <cellStyle name="Обычный 3 14 19 2 4 3 2" xfId="25029"/>
    <cellStyle name="Обычный 3 14 19 2 4 4" xfId="25030"/>
    <cellStyle name="Обычный 3 14 19 2 5" xfId="25031"/>
    <cellStyle name="Обычный 3 14 19 2 5 2" xfId="25032"/>
    <cellStyle name="Обычный 3 14 19 2 5 2 2" xfId="25033"/>
    <cellStyle name="Обычный 3 14 19 2 5 3" xfId="25034"/>
    <cellStyle name="Обычный 3 14 19 2 6" xfId="25035"/>
    <cellStyle name="Обычный 3 14 19 2 6 2" xfId="25036"/>
    <cellStyle name="Обычный 3 14 19 2 7" xfId="25037"/>
    <cellStyle name="Обычный 3 14 19 3" xfId="25038"/>
    <cellStyle name="Обычный 3 14 19 3 2" xfId="25039"/>
    <cellStyle name="Обычный 3 14 19 3 2 2" xfId="25040"/>
    <cellStyle name="Обычный 3 14 19 3 2 2 2" xfId="25041"/>
    <cellStyle name="Обычный 3 14 19 3 2 2 2 2" xfId="25042"/>
    <cellStyle name="Обычный 3 14 19 3 2 2 3" xfId="25043"/>
    <cellStyle name="Обычный 3 14 19 3 2 3" xfId="25044"/>
    <cellStyle name="Обычный 3 14 19 3 2 3 2" xfId="25045"/>
    <cellStyle name="Обычный 3 14 19 3 2 4" xfId="25046"/>
    <cellStyle name="Обычный 3 14 19 3 3" xfId="25047"/>
    <cellStyle name="Обычный 3 14 19 3 3 2" xfId="25048"/>
    <cellStyle name="Обычный 3 14 19 3 3 2 2" xfId="25049"/>
    <cellStyle name="Обычный 3 14 19 3 3 3" xfId="25050"/>
    <cellStyle name="Обычный 3 14 19 3 4" xfId="25051"/>
    <cellStyle name="Обычный 3 14 19 3 4 2" xfId="25052"/>
    <cellStyle name="Обычный 3 14 19 3 5" xfId="25053"/>
    <cellStyle name="Обычный 3 14 19 4" xfId="25054"/>
    <cellStyle name="Обычный 3 14 19 4 2" xfId="25055"/>
    <cellStyle name="Обычный 3 14 19 4 2 2" xfId="25056"/>
    <cellStyle name="Обычный 3 14 19 4 2 2 2" xfId="25057"/>
    <cellStyle name="Обычный 3 14 19 4 2 2 2 2" xfId="25058"/>
    <cellStyle name="Обычный 3 14 19 4 2 2 3" xfId="25059"/>
    <cellStyle name="Обычный 3 14 19 4 2 3" xfId="25060"/>
    <cellStyle name="Обычный 3 14 19 4 2 3 2" xfId="25061"/>
    <cellStyle name="Обычный 3 14 19 4 2 4" xfId="25062"/>
    <cellStyle name="Обычный 3 14 19 4 3" xfId="25063"/>
    <cellStyle name="Обычный 3 14 19 4 3 2" xfId="25064"/>
    <cellStyle name="Обычный 3 14 19 4 3 2 2" xfId="25065"/>
    <cellStyle name="Обычный 3 14 19 4 3 3" xfId="25066"/>
    <cellStyle name="Обычный 3 14 19 4 4" xfId="25067"/>
    <cellStyle name="Обычный 3 14 19 4 4 2" xfId="25068"/>
    <cellStyle name="Обычный 3 14 19 4 5" xfId="25069"/>
    <cellStyle name="Обычный 3 14 19 5" xfId="25070"/>
    <cellStyle name="Обычный 3 14 19 5 2" xfId="25071"/>
    <cellStyle name="Обычный 3 14 19 5 2 2" xfId="25072"/>
    <cellStyle name="Обычный 3 14 19 5 2 2 2" xfId="25073"/>
    <cellStyle name="Обычный 3 14 19 5 2 3" xfId="25074"/>
    <cellStyle name="Обычный 3 14 19 5 3" xfId="25075"/>
    <cellStyle name="Обычный 3 14 19 5 3 2" xfId="25076"/>
    <cellStyle name="Обычный 3 14 19 5 4" xfId="25077"/>
    <cellStyle name="Обычный 3 14 19 6" xfId="25078"/>
    <cellStyle name="Обычный 3 14 19 6 2" xfId="25079"/>
    <cellStyle name="Обычный 3 14 19 6 2 2" xfId="25080"/>
    <cellStyle name="Обычный 3 14 19 6 3" xfId="25081"/>
    <cellStyle name="Обычный 3 14 19 7" xfId="25082"/>
    <cellStyle name="Обычный 3 14 19 7 2" xfId="25083"/>
    <cellStyle name="Обычный 3 14 19 8" xfId="25084"/>
    <cellStyle name="Обычный 3 14 2" xfId="25085"/>
    <cellStyle name="Обычный 3 14 2 2" xfId="25086"/>
    <cellStyle name="Обычный 3 14 2 2 2" xfId="25087"/>
    <cellStyle name="Обычный 3 14 2 2 2 2" xfId="25088"/>
    <cellStyle name="Обычный 3 14 2 2 2 2 2" xfId="25089"/>
    <cellStyle name="Обычный 3 14 2 2 2 2 2 2" xfId="25090"/>
    <cellStyle name="Обычный 3 14 2 2 2 2 2 2 2" xfId="25091"/>
    <cellStyle name="Обычный 3 14 2 2 2 2 2 3" xfId="25092"/>
    <cellStyle name="Обычный 3 14 2 2 2 2 3" xfId="25093"/>
    <cellStyle name="Обычный 3 14 2 2 2 2 3 2" xfId="25094"/>
    <cellStyle name="Обычный 3 14 2 2 2 2 4" xfId="25095"/>
    <cellStyle name="Обычный 3 14 2 2 2 3" xfId="25096"/>
    <cellStyle name="Обычный 3 14 2 2 2 3 2" xfId="25097"/>
    <cellStyle name="Обычный 3 14 2 2 2 3 2 2" xfId="25098"/>
    <cellStyle name="Обычный 3 14 2 2 2 3 3" xfId="25099"/>
    <cellStyle name="Обычный 3 14 2 2 2 4" xfId="25100"/>
    <cellStyle name="Обычный 3 14 2 2 2 4 2" xfId="25101"/>
    <cellStyle name="Обычный 3 14 2 2 2 5" xfId="25102"/>
    <cellStyle name="Обычный 3 14 2 2 3" xfId="25103"/>
    <cellStyle name="Обычный 3 14 2 2 3 2" xfId="25104"/>
    <cellStyle name="Обычный 3 14 2 2 3 2 2" xfId="25105"/>
    <cellStyle name="Обычный 3 14 2 2 3 2 2 2" xfId="25106"/>
    <cellStyle name="Обычный 3 14 2 2 3 2 2 2 2" xfId="25107"/>
    <cellStyle name="Обычный 3 14 2 2 3 2 2 3" xfId="25108"/>
    <cellStyle name="Обычный 3 14 2 2 3 2 3" xfId="25109"/>
    <cellStyle name="Обычный 3 14 2 2 3 2 3 2" xfId="25110"/>
    <cellStyle name="Обычный 3 14 2 2 3 2 4" xfId="25111"/>
    <cellStyle name="Обычный 3 14 2 2 3 3" xfId="25112"/>
    <cellStyle name="Обычный 3 14 2 2 3 3 2" xfId="25113"/>
    <cellStyle name="Обычный 3 14 2 2 3 3 2 2" xfId="25114"/>
    <cellStyle name="Обычный 3 14 2 2 3 3 3" xfId="25115"/>
    <cellStyle name="Обычный 3 14 2 2 3 4" xfId="25116"/>
    <cellStyle name="Обычный 3 14 2 2 3 4 2" xfId="25117"/>
    <cellStyle name="Обычный 3 14 2 2 3 5" xfId="25118"/>
    <cellStyle name="Обычный 3 14 2 2 4" xfId="25119"/>
    <cellStyle name="Обычный 3 14 2 2 4 2" xfId="25120"/>
    <cellStyle name="Обычный 3 14 2 2 4 2 2" xfId="25121"/>
    <cellStyle name="Обычный 3 14 2 2 4 2 2 2" xfId="25122"/>
    <cellStyle name="Обычный 3 14 2 2 4 2 3" xfId="25123"/>
    <cellStyle name="Обычный 3 14 2 2 4 3" xfId="25124"/>
    <cellStyle name="Обычный 3 14 2 2 4 3 2" xfId="25125"/>
    <cellStyle name="Обычный 3 14 2 2 4 4" xfId="25126"/>
    <cellStyle name="Обычный 3 14 2 2 5" xfId="25127"/>
    <cellStyle name="Обычный 3 14 2 2 5 2" xfId="25128"/>
    <cellStyle name="Обычный 3 14 2 2 5 2 2" xfId="25129"/>
    <cellStyle name="Обычный 3 14 2 2 5 3" xfId="25130"/>
    <cellStyle name="Обычный 3 14 2 2 6" xfId="25131"/>
    <cellStyle name="Обычный 3 14 2 2 6 2" xfId="25132"/>
    <cellStyle name="Обычный 3 14 2 2 7" xfId="25133"/>
    <cellStyle name="Обычный 3 14 2 3" xfId="25134"/>
    <cellStyle name="Обычный 3 14 2 3 2" xfId="25135"/>
    <cellStyle name="Обычный 3 14 2 3 2 2" xfId="25136"/>
    <cellStyle name="Обычный 3 14 2 3 2 2 2" xfId="25137"/>
    <cellStyle name="Обычный 3 14 2 3 2 2 2 2" xfId="25138"/>
    <cellStyle name="Обычный 3 14 2 3 2 2 3" xfId="25139"/>
    <cellStyle name="Обычный 3 14 2 3 2 3" xfId="25140"/>
    <cellStyle name="Обычный 3 14 2 3 2 3 2" xfId="25141"/>
    <cellStyle name="Обычный 3 14 2 3 2 4" xfId="25142"/>
    <cellStyle name="Обычный 3 14 2 3 3" xfId="25143"/>
    <cellStyle name="Обычный 3 14 2 3 3 2" xfId="25144"/>
    <cellStyle name="Обычный 3 14 2 3 3 2 2" xfId="25145"/>
    <cellStyle name="Обычный 3 14 2 3 3 3" xfId="25146"/>
    <cellStyle name="Обычный 3 14 2 3 4" xfId="25147"/>
    <cellStyle name="Обычный 3 14 2 3 4 2" xfId="25148"/>
    <cellStyle name="Обычный 3 14 2 3 5" xfId="25149"/>
    <cellStyle name="Обычный 3 14 2 4" xfId="25150"/>
    <cellStyle name="Обычный 3 14 2 4 2" xfId="25151"/>
    <cellStyle name="Обычный 3 14 2 4 2 2" xfId="25152"/>
    <cellStyle name="Обычный 3 14 2 4 2 2 2" xfId="25153"/>
    <cellStyle name="Обычный 3 14 2 4 2 2 2 2" xfId="25154"/>
    <cellStyle name="Обычный 3 14 2 4 2 2 3" xfId="25155"/>
    <cellStyle name="Обычный 3 14 2 4 2 3" xfId="25156"/>
    <cellStyle name="Обычный 3 14 2 4 2 3 2" xfId="25157"/>
    <cellStyle name="Обычный 3 14 2 4 2 4" xfId="25158"/>
    <cellStyle name="Обычный 3 14 2 4 3" xfId="25159"/>
    <cellStyle name="Обычный 3 14 2 4 3 2" xfId="25160"/>
    <cellStyle name="Обычный 3 14 2 4 3 2 2" xfId="25161"/>
    <cellStyle name="Обычный 3 14 2 4 3 3" xfId="25162"/>
    <cellStyle name="Обычный 3 14 2 4 4" xfId="25163"/>
    <cellStyle name="Обычный 3 14 2 4 4 2" xfId="25164"/>
    <cellStyle name="Обычный 3 14 2 4 5" xfId="25165"/>
    <cellStyle name="Обычный 3 14 2 5" xfId="25166"/>
    <cellStyle name="Обычный 3 14 2 5 2" xfId="25167"/>
    <cellStyle name="Обычный 3 14 2 5 2 2" xfId="25168"/>
    <cellStyle name="Обычный 3 14 2 5 2 2 2" xfId="25169"/>
    <cellStyle name="Обычный 3 14 2 5 2 3" xfId="25170"/>
    <cellStyle name="Обычный 3 14 2 5 3" xfId="25171"/>
    <cellStyle name="Обычный 3 14 2 5 3 2" xfId="25172"/>
    <cellStyle name="Обычный 3 14 2 5 4" xfId="25173"/>
    <cellStyle name="Обычный 3 14 2 6" xfId="25174"/>
    <cellStyle name="Обычный 3 14 2 6 2" xfId="25175"/>
    <cellStyle name="Обычный 3 14 2 6 2 2" xfId="25176"/>
    <cellStyle name="Обычный 3 14 2 6 3" xfId="25177"/>
    <cellStyle name="Обычный 3 14 2 7" xfId="25178"/>
    <cellStyle name="Обычный 3 14 2 7 2" xfId="25179"/>
    <cellStyle name="Обычный 3 14 2 8" xfId="25180"/>
    <cellStyle name="Обычный 3 14 20" xfId="25181"/>
    <cellStyle name="Обычный 3 14 20 2" xfId="25182"/>
    <cellStyle name="Обычный 3 14 20 2 2" xfId="25183"/>
    <cellStyle name="Обычный 3 14 20 2 2 2" xfId="25184"/>
    <cellStyle name="Обычный 3 14 20 2 2 2 2" xfId="25185"/>
    <cellStyle name="Обычный 3 14 20 2 2 2 2 2" xfId="25186"/>
    <cellStyle name="Обычный 3 14 20 2 2 2 2 2 2" xfId="25187"/>
    <cellStyle name="Обычный 3 14 20 2 2 2 2 3" xfId="25188"/>
    <cellStyle name="Обычный 3 14 20 2 2 2 3" xfId="25189"/>
    <cellStyle name="Обычный 3 14 20 2 2 2 3 2" xfId="25190"/>
    <cellStyle name="Обычный 3 14 20 2 2 2 4" xfId="25191"/>
    <cellStyle name="Обычный 3 14 20 2 2 3" xfId="25192"/>
    <cellStyle name="Обычный 3 14 20 2 2 3 2" xfId="25193"/>
    <cellStyle name="Обычный 3 14 20 2 2 3 2 2" xfId="25194"/>
    <cellStyle name="Обычный 3 14 20 2 2 3 3" xfId="25195"/>
    <cellStyle name="Обычный 3 14 20 2 2 4" xfId="25196"/>
    <cellStyle name="Обычный 3 14 20 2 2 4 2" xfId="25197"/>
    <cellStyle name="Обычный 3 14 20 2 2 5" xfId="25198"/>
    <cellStyle name="Обычный 3 14 20 2 3" xfId="25199"/>
    <cellStyle name="Обычный 3 14 20 2 3 2" xfId="25200"/>
    <cellStyle name="Обычный 3 14 20 2 3 2 2" xfId="25201"/>
    <cellStyle name="Обычный 3 14 20 2 3 2 2 2" xfId="25202"/>
    <cellStyle name="Обычный 3 14 20 2 3 2 2 2 2" xfId="25203"/>
    <cellStyle name="Обычный 3 14 20 2 3 2 2 3" xfId="25204"/>
    <cellStyle name="Обычный 3 14 20 2 3 2 3" xfId="25205"/>
    <cellStyle name="Обычный 3 14 20 2 3 2 3 2" xfId="25206"/>
    <cellStyle name="Обычный 3 14 20 2 3 2 4" xfId="25207"/>
    <cellStyle name="Обычный 3 14 20 2 3 3" xfId="25208"/>
    <cellStyle name="Обычный 3 14 20 2 3 3 2" xfId="25209"/>
    <cellStyle name="Обычный 3 14 20 2 3 3 2 2" xfId="25210"/>
    <cellStyle name="Обычный 3 14 20 2 3 3 3" xfId="25211"/>
    <cellStyle name="Обычный 3 14 20 2 3 4" xfId="25212"/>
    <cellStyle name="Обычный 3 14 20 2 3 4 2" xfId="25213"/>
    <cellStyle name="Обычный 3 14 20 2 3 5" xfId="25214"/>
    <cellStyle name="Обычный 3 14 20 2 4" xfId="25215"/>
    <cellStyle name="Обычный 3 14 20 2 4 2" xfId="25216"/>
    <cellStyle name="Обычный 3 14 20 2 4 2 2" xfId="25217"/>
    <cellStyle name="Обычный 3 14 20 2 4 2 2 2" xfId="25218"/>
    <cellStyle name="Обычный 3 14 20 2 4 2 3" xfId="25219"/>
    <cellStyle name="Обычный 3 14 20 2 4 3" xfId="25220"/>
    <cellStyle name="Обычный 3 14 20 2 4 3 2" xfId="25221"/>
    <cellStyle name="Обычный 3 14 20 2 4 4" xfId="25222"/>
    <cellStyle name="Обычный 3 14 20 2 5" xfId="25223"/>
    <cellStyle name="Обычный 3 14 20 2 5 2" xfId="25224"/>
    <cellStyle name="Обычный 3 14 20 2 5 2 2" xfId="25225"/>
    <cellStyle name="Обычный 3 14 20 2 5 3" xfId="25226"/>
    <cellStyle name="Обычный 3 14 20 2 6" xfId="25227"/>
    <cellStyle name="Обычный 3 14 20 2 6 2" xfId="25228"/>
    <cellStyle name="Обычный 3 14 20 2 7" xfId="25229"/>
    <cellStyle name="Обычный 3 14 20 3" xfId="25230"/>
    <cellStyle name="Обычный 3 14 20 3 2" xfId="25231"/>
    <cellStyle name="Обычный 3 14 20 3 2 2" xfId="25232"/>
    <cellStyle name="Обычный 3 14 20 3 2 2 2" xfId="25233"/>
    <cellStyle name="Обычный 3 14 20 3 2 2 2 2" xfId="25234"/>
    <cellStyle name="Обычный 3 14 20 3 2 2 3" xfId="25235"/>
    <cellStyle name="Обычный 3 14 20 3 2 3" xfId="25236"/>
    <cellStyle name="Обычный 3 14 20 3 2 3 2" xfId="25237"/>
    <cellStyle name="Обычный 3 14 20 3 2 4" xfId="25238"/>
    <cellStyle name="Обычный 3 14 20 3 3" xfId="25239"/>
    <cellStyle name="Обычный 3 14 20 3 3 2" xfId="25240"/>
    <cellStyle name="Обычный 3 14 20 3 3 2 2" xfId="25241"/>
    <cellStyle name="Обычный 3 14 20 3 3 3" xfId="25242"/>
    <cellStyle name="Обычный 3 14 20 3 4" xfId="25243"/>
    <cellStyle name="Обычный 3 14 20 3 4 2" xfId="25244"/>
    <cellStyle name="Обычный 3 14 20 3 5" xfId="25245"/>
    <cellStyle name="Обычный 3 14 20 4" xfId="25246"/>
    <cellStyle name="Обычный 3 14 20 4 2" xfId="25247"/>
    <cellStyle name="Обычный 3 14 20 4 2 2" xfId="25248"/>
    <cellStyle name="Обычный 3 14 20 4 2 2 2" xfId="25249"/>
    <cellStyle name="Обычный 3 14 20 4 2 2 2 2" xfId="25250"/>
    <cellStyle name="Обычный 3 14 20 4 2 2 3" xfId="25251"/>
    <cellStyle name="Обычный 3 14 20 4 2 3" xfId="25252"/>
    <cellStyle name="Обычный 3 14 20 4 2 3 2" xfId="25253"/>
    <cellStyle name="Обычный 3 14 20 4 2 4" xfId="25254"/>
    <cellStyle name="Обычный 3 14 20 4 3" xfId="25255"/>
    <cellStyle name="Обычный 3 14 20 4 3 2" xfId="25256"/>
    <cellStyle name="Обычный 3 14 20 4 3 2 2" xfId="25257"/>
    <cellStyle name="Обычный 3 14 20 4 3 3" xfId="25258"/>
    <cellStyle name="Обычный 3 14 20 4 4" xfId="25259"/>
    <cellStyle name="Обычный 3 14 20 4 4 2" xfId="25260"/>
    <cellStyle name="Обычный 3 14 20 4 5" xfId="25261"/>
    <cellStyle name="Обычный 3 14 20 5" xfId="25262"/>
    <cellStyle name="Обычный 3 14 20 5 2" xfId="25263"/>
    <cellStyle name="Обычный 3 14 20 5 2 2" xfId="25264"/>
    <cellStyle name="Обычный 3 14 20 5 2 2 2" xfId="25265"/>
    <cellStyle name="Обычный 3 14 20 5 2 3" xfId="25266"/>
    <cellStyle name="Обычный 3 14 20 5 3" xfId="25267"/>
    <cellStyle name="Обычный 3 14 20 5 3 2" xfId="25268"/>
    <cellStyle name="Обычный 3 14 20 5 4" xfId="25269"/>
    <cellStyle name="Обычный 3 14 20 6" xfId="25270"/>
    <cellStyle name="Обычный 3 14 20 6 2" xfId="25271"/>
    <cellStyle name="Обычный 3 14 20 6 2 2" xfId="25272"/>
    <cellStyle name="Обычный 3 14 20 6 3" xfId="25273"/>
    <cellStyle name="Обычный 3 14 20 7" xfId="25274"/>
    <cellStyle name="Обычный 3 14 20 7 2" xfId="25275"/>
    <cellStyle name="Обычный 3 14 20 8" xfId="25276"/>
    <cellStyle name="Обычный 3 14 21" xfId="25277"/>
    <cellStyle name="Обычный 3 14 21 2" xfId="25278"/>
    <cellStyle name="Обычный 3 14 21 2 2" xfId="25279"/>
    <cellStyle name="Обычный 3 14 21 2 2 2" xfId="25280"/>
    <cellStyle name="Обычный 3 14 21 2 2 2 2" xfId="25281"/>
    <cellStyle name="Обычный 3 14 21 2 2 2 2 2" xfId="25282"/>
    <cellStyle name="Обычный 3 14 21 2 2 2 2 2 2" xfId="25283"/>
    <cellStyle name="Обычный 3 14 21 2 2 2 2 3" xfId="25284"/>
    <cellStyle name="Обычный 3 14 21 2 2 2 3" xfId="25285"/>
    <cellStyle name="Обычный 3 14 21 2 2 2 3 2" xfId="25286"/>
    <cellStyle name="Обычный 3 14 21 2 2 2 4" xfId="25287"/>
    <cellStyle name="Обычный 3 14 21 2 2 3" xfId="25288"/>
    <cellStyle name="Обычный 3 14 21 2 2 3 2" xfId="25289"/>
    <cellStyle name="Обычный 3 14 21 2 2 3 2 2" xfId="25290"/>
    <cellStyle name="Обычный 3 14 21 2 2 3 3" xfId="25291"/>
    <cellStyle name="Обычный 3 14 21 2 2 4" xfId="25292"/>
    <cellStyle name="Обычный 3 14 21 2 2 4 2" xfId="25293"/>
    <cellStyle name="Обычный 3 14 21 2 2 5" xfId="25294"/>
    <cellStyle name="Обычный 3 14 21 2 3" xfId="25295"/>
    <cellStyle name="Обычный 3 14 21 2 3 2" xfId="25296"/>
    <cellStyle name="Обычный 3 14 21 2 3 2 2" xfId="25297"/>
    <cellStyle name="Обычный 3 14 21 2 3 2 2 2" xfId="25298"/>
    <cellStyle name="Обычный 3 14 21 2 3 2 2 2 2" xfId="25299"/>
    <cellStyle name="Обычный 3 14 21 2 3 2 2 3" xfId="25300"/>
    <cellStyle name="Обычный 3 14 21 2 3 2 3" xfId="25301"/>
    <cellStyle name="Обычный 3 14 21 2 3 2 3 2" xfId="25302"/>
    <cellStyle name="Обычный 3 14 21 2 3 2 4" xfId="25303"/>
    <cellStyle name="Обычный 3 14 21 2 3 3" xfId="25304"/>
    <cellStyle name="Обычный 3 14 21 2 3 3 2" xfId="25305"/>
    <cellStyle name="Обычный 3 14 21 2 3 3 2 2" xfId="25306"/>
    <cellStyle name="Обычный 3 14 21 2 3 3 3" xfId="25307"/>
    <cellStyle name="Обычный 3 14 21 2 3 4" xfId="25308"/>
    <cellStyle name="Обычный 3 14 21 2 3 4 2" xfId="25309"/>
    <cellStyle name="Обычный 3 14 21 2 3 5" xfId="25310"/>
    <cellStyle name="Обычный 3 14 21 2 4" xfId="25311"/>
    <cellStyle name="Обычный 3 14 21 2 4 2" xfId="25312"/>
    <cellStyle name="Обычный 3 14 21 2 4 2 2" xfId="25313"/>
    <cellStyle name="Обычный 3 14 21 2 4 2 2 2" xfId="25314"/>
    <cellStyle name="Обычный 3 14 21 2 4 2 3" xfId="25315"/>
    <cellStyle name="Обычный 3 14 21 2 4 3" xfId="25316"/>
    <cellStyle name="Обычный 3 14 21 2 4 3 2" xfId="25317"/>
    <cellStyle name="Обычный 3 14 21 2 4 4" xfId="25318"/>
    <cellStyle name="Обычный 3 14 21 2 5" xfId="25319"/>
    <cellStyle name="Обычный 3 14 21 2 5 2" xfId="25320"/>
    <cellStyle name="Обычный 3 14 21 2 5 2 2" xfId="25321"/>
    <cellStyle name="Обычный 3 14 21 2 5 3" xfId="25322"/>
    <cellStyle name="Обычный 3 14 21 2 6" xfId="25323"/>
    <cellStyle name="Обычный 3 14 21 2 6 2" xfId="25324"/>
    <cellStyle name="Обычный 3 14 21 2 7" xfId="25325"/>
    <cellStyle name="Обычный 3 14 21 3" xfId="25326"/>
    <cellStyle name="Обычный 3 14 21 3 2" xfId="25327"/>
    <cellStyle name="Обычный 3 14 21 3 2 2" xfId="25328"/>
    <cellStyle name="Обычный 3 14 21 3 2 2 2" xfId="25329"/>
    <cellStyle name="Обычный 3 14 21 3 2 2 2 2" xfId="25330"/>
    <cellStyle name="Обычный 3 14 21 3 2 2 3" xfId="25331"/>
    <cellStyle name="Обычный 3 14 21 3 2 3" xfId="25332"/>
    <cellStyle name="Обычный 3 14 21 3 2 3 2" xfId="25333"/>
    <cellStyle name="Обычный 3 14 21 3 2 4" xfId="25334"/>
    <cellStyle name="Обычный 3 14 21 3 3" xfId="25335"/>
    <cellStyle name="Обычный 3 14 21 3 3 2" xfId="25336"/>
    <cellStyle name="Обычный 3 14 21 3 3 2 2" xfId="25337"/>
    <cellStyle name="Обычный 3 14 21 3 3 3" xfId="25338"/>
    <cellStyle name="Обычный 3 14 21 3 4" xfId="25339"/>
    <cellStyle name="Обычный 3 14 21 3 4 2" xfId="25340"/>
    <cellStyle name="Обычный 3 14 21 3 5" xfId="25341"/>
    <cellStyle name="Обычный 3 14 21 4" xfId="25342"/>
    <cellStyle name="Обычный 3 14 21 4 2" xfId="25343"/>
    <cellStyle name="Обычный 3 14 21 4 2 2" xfId="25344"/>
    <cellStyle name="Обычный 3 14 21 4 2 2 2" xfId="25345"/>
    <cellStyle name="Обычный 3 14 21 4 2 2 2 2" xfId="25346"/>
    <cellStyle name="Обычный 3 14 21 4 2 2 3" xfId="25347"/>
    <cellStyle name="Обычный 3 14 21 4 2 3" xfId="25348"/>
    <cellStyle name="Обычный 3 14 21 4 2 3 2" xfId="25349"/>
    <cellStyle name="Обычный 3 14 21 4 2 4" xfId="25350"/>
    <cellStyle name="Обычный 3 14 21 4 3" xfId="25351"/>
    <cellStyle name="Обычный 3 14 21 4 3 2" xfId="25352"/>
    <cellStyle name="Обычный 3 14 21 4 3 2 2" xfId="25353"/>
    <cellStyle name="Обычный 3 14 21 4 3 3" xfId="25354"/>
    <cellStyle name="Обычный 3 14 21 4 4" xfId="25355"/>
    <cellStyle name="Обычный 3 14 21 4 4 2" xfId="25356"/>
    <cellStyle name="Обычный 3 14 21 4 5" xfId="25357"/>
    <cellStyle name="Обычный 3 14 21 5" xfId="25358"/>
    <cellStyle name="Обычный 3 14 21 5 2" xfId="25359"/>
    <cellStyle name="Обычный 3 14 21 5 2 2" xfId="25360"/>
    <cellStyle name="Обычный 3 14 21 5 2 2 2" xfId="25361"/>
    <cellStyle name="Обычный 3 14 21 5 2 3" xfId="25362"/>
    <cellStyle name="Обычный 3 14 21 5 3" xfId="25363"/>
    <cellStyle name="Обычный 3 14 21 5 3 2" xfId="25364"/>
    <cellStyle name="Обычный 3 14 21 5 4" xfId="25365"/>
    <cellStyle name="Обычный 3 14 21 6" xfId="25366"/>
    <cellStyle name="Обычный 3 14 21 6 2" xfId="25367"/>
    <cellStyle name="Обычный 3 14 21 6 2 2" xfId="25368"/>
    <cellStyle name="Обычный 3 14 21 6 3" xfId="25369"/>
    <cellStyle name="Обычный 3 14 21 7" xfId="25370"/>
    <cellStyle name="Обычный 3 14 21 7 2" xfId="25371"/>
    <cellStyle name="Обычный 3 14 21 8" xfId="25372"/>
    <cellStyle name="Обычный 3 14 22" xfId="25373"/>
    <cellStyle name="Обычный 3 14 22 2" xfId="25374"/>
    <cellStyle name="Обычный 3 14 22 2 2" xfId="25375"/>
    <cellStyle name="Обычный 3 14 22 2 2 2" xfId="25376"/>
    <cellStyle name="Обычный 3 14 22 2 2 2 2" xfId="25377"/>
    <cellStyle name="Обычный 3 14 22 2 2 2 2 2" xfId="25378"/>
    <cellStyle name="Обычный 3 14 22 2 2 2 2 2 2" xfId="25379"/>
    <cellStyle name="Обычный 3 14 22 2 2 2 2 3" xfId="25380"/>
    <cellStyle name="Обычный 3 14 22 2 2 2 3" xfId="25381"/>
    <cellStyle name="Обычный 3 14 22 2 2 2 3 2" xfId="25382"/>
    <cellStyle name="Обычный 3 14 22 2 2 2 4" xfId="25383"/>
    <cellStyle name="Обычный 3 14 22 2 2 3" xfId="25384"/>
    <cellStyle name="Обычный 3 14 22 2 2 3 2" xfId="25385"/>
    <cellStyle name="Обычный 3 14 22 2 2 3 2 2" xfId="25386"/>
    <cellStyle name="Обычный 3 14 22 2 2 3 3" xfId="25387"/>
    <cellStyle name="Обычный 3 14 22 2 2 4" xfId="25388"/>
    <cellStyle name="Обычный 3 14 22 2 2 4 2" xfId="25389"/>
    <cellStyle name="Обычный 3 14 22 2 2 5" xfId="25390"/>
    <cellStyle name="Обычный 3 14 22 2 3" xfId="25391"/>
    <cellStyle name="Обычный 3 14 22 2 3 2" xfId="25392"/>
    <cellStyle name="Обычный 3 14 22 2 3 2 2" xfId="25393"/>
    <cellStyle name="Обычный 3 14 22 2 3 2 2 2" xfId="25394"/>
    <cellStyle name="Обычный 3 14 22 2 3 2 2 2 2" xfId="25395"/>
    <cellStyle name="Обычный 3 14 22 2 3 2 2 3" xfId="25396"/>
    <cellStyle name="Обычный 3 14 22 2 3 2 3" xfId="25397"/>
    <cellStyle name="Обычный 3 14 22 2 3 2 3 2" xfId="25398"/>
    <cellStyle name="Обычный 3 14 22 2 3 2 4" xfId="25399"/>
    <cellStyle name="Обычный 3 14 22 2 3 3" xfId="25400"/>
    <cellStyle name="Обычный 3 14 22 2 3 3 2" xfId="25401"/>
    <cellStyle name="Обычный 3 14 22 2 3 3 2 2" xfId="25402"/>
    <cellStyle name="Обычный 3 14 22 2 3 3 3" xfId="25403"/>
    <cellStyle name="Обычный 3 14 22 2 3 4" xfId="25404"/>
    <cellStyle name="Обычный 3 14 22 2 3 4 2" xfId="25405"/>
    <cellStyle name="Обычный 3 14 22 2 3 5" xfId="25406"/>
    <cellStyle name="Обычный 3 14 22 2 4" xfId="25407"/>
    <cellStyle name="Обычный 3 14 22 2 4 2" xfId="25408"/>
    <cellStyle name="Обычный 3 14 22 2 4 2 2" xfId="25409"/>
    <cellStyle name="Обычный 3 14 22 2 4 2 2 2" xfId="25410"/>
    <cellStyle name="Обычный 3 14 22 2 4 2 3" xfId="25411"/>
    <cellStyle name="Обычный 3 14 22 2 4 3" xfId="25412"/>
    <cellStyle name="Обычный 3 14 22 2 4 3 2" xfId="25413"/>
    <cellStyle name="Обычный 3 14 22 2 4 4" xfId="25414"/>
    <cellStyle name="Обычный 3 14 22 2 5" xfId="25415"/>
    <cellStyle name="Обычный 3 14 22 2 5 2" xfId="25416"/>
    <cellStyle name="Обычный 3 14 22 2 5 2 2" xfId="25417"/>
    <cellStyle name="Обычный 3 14 22 2 5 3" xfId="25418"/>
    <cellStyle name="Обычный 3 14 22 2 6" xfId="25419"/>
    <cellStyle name="Обычный 3 14 22 2 6 2" xfId="25420"/>
    <cellStyle name="Обычный 3 14 22 2 7" xfId="25421"/>
    <cellStyle name="Обычный 3 14 22 3" xfId="25422"/>
    <cellStyle name="Обычный 3 14 22 3 2" xfId="25423"/>
    <cellStyle name="Обычный 3 14 22 3 2 2" xfId="25424"/>
    <cellStyle name="Обычный 3 14 22 3 2 2 2" xfId="25425"/>
    <cellStyle name="Обычный 3 14 22 3 2 2 2 2" xfId="25426"/>
    <cellStyle name="Обычный 3 14 22 3 2 2 3" xfId="25427"/>
    <cellStyle name="Обычный 3 14 22 3 2 3" xfId="25428"/>
    <cellStyle name="Обычный 3 14 22 3 2 3 2" xfId="25429"/>
    <cellStyle name="Обычный 3 14 22 3 2 4" xfId="25430"/>
    <cellStyle name="Обычный 3 14 22 3 3" xfId="25431"/>
    <cellStyle name="Обычный 3 14 22 3 3 2" xfId="25432"/>
    <cellStyle name="Обычный 3 14 22 3 3 2 2" xfId="25433"/>
    <cellStyle name="Обычный 3 14 22 3 3 3" xfId="25434"/>
    <cellStyle name="Обычный 3 14 22 3 4" xfId="25435"/>
    <cellStyle name="Обычный 3 14 22 3 4 2" xfId="25436"/>
    <cellStyle name="Обычный 3 14 22 3 5" xfId="25437"/>
    <cellStyle name="Обычный 3 14 22 4" xfId="25438"/>
    <cellStyle name="Обычный 3 14 22 4 2" xfId="25439"/>
    <cellStyle name="Обычный 3 14 22 4 2 2" xfId="25440"/>
    <cellStyle name="Обычный 3 14 22 4 2 2 2" xfId="25441"/>
    <cellStyle name="Обычный 3 14 22 4 2 2 2 2" xfId="25442"/>
    <cellStyle name="Обычный 3 14 22 4 2 2 3" xfId="25443"/>
    <cellStyle name="Обычный 3 14 22 4 2 3" xfId="25444"/>
    <cellStyle name="Обычный 3 14 22 4 2 3 2" xfId="25445"/>
    <cellStyle name="Обычный 3 14 22 4 2 4" xfId="25446"/>
    <cellStyle name="Обычный 3 14 22 4 3" xfId="25447"/>
    <cellStyle name="Обычный 3 14 22 4 3 2" xfId="25448"/>
    <cellStyle name="Обычный 3 14 22 4 3 2 2" xfId="25449"/>
    <cellStyle name="Обычный 3 14 22 4 3 3" xfId="25450"/>
    <cellStyle name="Обычный 3 14 22 4 4" xfId="25451"/>
    <cellStyle name="Обычный 3 14 22 4 4 2" xfId="25452"/>
    <cellStyle name="Обычный 3 14 22 4 5" xfId="25453"/>
    <cellStyle name="Обычный 3 14 22 5" xfId="25454"/>
    <cellStyle name="Обычный 3 14 22 5 2" xfId="25455"/>
    <cellStyle name="Обычный 3 14 22 5 2 2" xfId="25456"/>
    <cellStyle name="Обычный 3 14 22 5 2 2 2" xfId="25457"/>
    <cellStyle name="Обычный 3 14 22 5 2 3" xfId="25458"/>
    <cellStyle name="Обычный 3 14 22 5 3" xfId="25459"/>
    <cellStyle name="Обычный 3 14 22 5 3 2" xfId="25460"/>
    <cellStyle name="Обычный 3 14 22 5 4" xfId="25461"/>
    <cellStyle name="Обычный 3 14 22 6" xfId="25462"/>
    <cellStyle name="Обычный 3 14 22 6 2" xfId="25463"/>
    <cellStyle name="Обычный 3 14 22 6 2 2" xfId="25464"/>
    <cellStyle name="Обычный 3 14 22 6 3" xfId="25465"/>
    <cellStyle name="Обычный 3 14 22 7" xfId="25466"/>
    <cellStyle name="Обычный 3 14 22 7 2" xfId="25467"/>
    <cellStyle name="Обычный 3 14 22 8" xfId="25468"/>
    <cellStyle name="Обычный 3 14 23" xfId="25469"/>
    <cellStyle name="Обычный 3 14 23 2" xfId="25470"/>
    <cellStyle name="Обычный 3 14 23 2 2" xfId="25471"/>
    <cellStyle name="Обычный 3 14 23 2 2 2" xfId="25472"/>
    <cellStyle name="Обычный 3 14 23 2 2 2 2" xfId="25473"/>
    <cellStyle name="Обычный 3 14 23 2 2 2 2 2" xfId="25474"/>
    <cellStyle name="Обычный 3 14 23 2 2 2 2 2 2" xfId="25475"/>
    <cellStyle name="Обычный 3 14 23 2 2 2 2 3" xfId="25476"/>
    <cellStyle name="Обычный 3 14 23 2 2 2 3" xfId="25477"/>
    <cellStyle name="Обычный 3 14 23 2 2 2 3 2" xfId="25478"/>
    <cellStyle name="Обычный 3 14 23 2 2 2 4" xfId="25479"/>
    <cellStyle name="Обычный 3 14 23 2 2 3" xfId="25480"/>
    <cellStyle name="Обычный 3 14 23 2 2 3 2" xfId="25481"/>
    <cellStyle name="Обычный 3 14 23 2 2 3 2 2" xfId="25482"/>
    <cellStyle name="Обычный 3 14 23 2 2 3 3" xfId="25483"/>
    <cellStyle name="Обычный 3 14 23 2 2 4" xfId="25484"/>
    <cellStyle name="Обычный 3 14 23 2 2 4 2" xfId="25485"/>
    <cellStyle name="Обычный 3 14 23 2 2 5" xfId="25486"/>
    <cellStyle name="Обычный 3 14 23 2 3" xfId="25487"/>
    <cellStyle name="Обычный 3 14 23 2 3 2" xfId="25488"/>
    <cellStyle name="Обычный 3 14 23 2 3 2 2" xfId="25489"/>
    <cellStyle name="Обычный 3 14 23 2 3 2 2 2" xfId="25490"/>
    <cellStyle name="Обычный 3 14 23 2 3 2 2 2 2" xfId="25491"/>
    <cellStyle name="Обычный 3 14 23 2 3 2 2 3" xfId="25492"/>
    <cellStyle name="Обычный 3 14 23 2 3 2 3" xfId="25493"/>
    <cellStyle name="Обычный 3 14 23 2 3 2 3 2" xfId="25494"/>
    <cellStyle name="Обычный 3 14 23 2 3 2 4" xfId="25495"/>
    <cellStyle name="Обычный 3 14 23 2 3 3" xfId="25496"/>
    <cellStyle name="Обычный 3 14 23 2 3 3 2" xfId="25497"/>
    <cellStyle name="Обычный 3 14 23 2 3 3 2 2" xfId="25498"/>
    <cellStyle name="Обычный 3 14 23 2 3 3 3" xfId="25499"/>
    <cellStyle name="Обычный 3 14 23 2 3 4" xfId="25500"/>
    <cellStyle name="Обычный 3 14 23 2 3 4 2" xfId="25501"/>
    <cellStyle name="Обычный 3 14 23 2 3 5" xfId="25502"/>
    <cellStyle name="Обычный 3 14 23 2 4" xfId="25503"/>
    <cellStyle name="Обычный 3 14 23 2 4 2" xfId="25504"/>
    <cellStyle name="Обычный 3 14 23 2 4 2 2" xfId="25505"/>
    <cellStyle name="Обычный 3 14 23 2 4 2 2 2" xfId="25506"/>
    <cellStyle name="Обычный 3 14 23 2 4 2 3" xfId="25507"/>
    <cellStyle name="Обычный 3 14 23 2 4 3" xfId="25508"/>
    <cellStyle name="Обычный 3 14 23 2 4 3 2" xfId="25509"/>
    <cellStyle name="Обычный 3 14 23 2 4 4" xfId="25510"/>
    <cellStyle name="Обычный 3 14 23 2 5" xfId="25511"/>
    <cellStyle name="Обычный 3 14 23 2 5 2" xfId="25512"/>
    <cellStyle name="Обычный 3 14 23 2 5 2 2" xfId="25513"/>
    <cellStyle name="Обычный 3 14 23 2 5 3" xfId="25514"/>
    <cellStyle name="Обычный 3 14 23 2 6" xfId="25515"/>
    <cellStyle name="Обычный 3 14 23 2 6 2" xfId="25516"/>
    <cellStyle name="Обычный 3 14 23 2 7" xfId="25517"/>
    <cellStyle name="Обычный 3 14 23 3" xfId="25518"/>
    <cellStyle name="Обычный 3 14 23 3 2" xfId="25519"/>
    <cellStyle name="Обычный 3 14 23 3 2 2" xfId="25520"/>
    <cellStyle name="Обычный 3 14 23 3 2 2 2" xfId="25521"/>
    <cellStyle name="Обычный 3 14 23 3 2 2 2 2" xfId="25522"/>
    <cellStyle name="Обычный 3 14 23 3 2 2 3" xfId="25523"/>
    <cellStyle name="Обычный 3 14 23 3 2 3" xfId="25524"/>
    <cellStyle name="Обычный 3 14 23 3 2 3 2" xfId="25525"/>
    <cellStyle name="Обычный 3 14 23 3 2 4" xfId="25526"/>
    <cellStyle name="Обычный 3 14 23 3 3" xfId="25527"/>
    <cellStyle name="Обычный 3 14 23 3 3 2" xfId="25528"/>
    <cellStyle name="Обычный 3 14 23 3 3 2 2" xfId="25529"/>
    <cellStyle name="Обычный 3 14 23 3 3 3" xfId="25530"/>
    <cellStyle name="Обычный 3 14 23 3 4" xfId="25531"/>
    <cellStyle name="Обычный 3 14 23 3 4 2" xfId="25532"/>
    <cellStyle name="Обычный 3 14 23 3 5" xfId="25533"/>
    <cellStyle name="Обычный 3 14 23 4" xfId="25534"/>
    <cellStyle name="Обычный 3 14 23 4 2" xfId="25535"/>
    <cellStyle name="Обычный 3 14 23 4 2 2" xfId="25536"/>
    <cellStyle name="Обычный 3 14 23 4 2 2 2" xfId="25537"/>
    <cellStyle name="Обычный 3 14 23 4 2 2 2 2" xfId="25538"/>
    <cellStyle name="Обычный 3 14 23 4 2 2 3" xfId="25539"/>
    <cellStyle name="Обычный 3 14 23 4 2 3" xfId="25540"/>
    <cellStyle name="Обычный 3 14 23 4 2 3 2" xfId="25541"/>
    <cellStyle name="Обычный 3 14 23 4 2 4" xfId="25542"/>
    <cellStyle name="Обычный 3 14 23 4 3" xfId="25543"/>
    <cellStyle name="Обычный 3 14 23 4 3 2" xfId="25544"/>
    <cellStyle name="Обычный 3 14 23 4 3 2 2" xfId="25545"/>
    <cellStyle name="Обычный 3 14 23 4 3 3" xfId="25546"/>
    <cellStyle name="Обычный 3 14 23 4 4" xfId="25547"/>
    <cellStyle name="Обычный 3 14 23 4 4 2" xfId="25548"/>
    <cellStyle name="Обычный 3 14 23 4 5" xfId="25549"/>
    <cellStyle name="Обычный 3 14 23 5" xfId="25550"/>
    <cellStyle name="Обычный 3 14 23 5 2" xfId="25551"/>
    <cellStyle name="Обычный 3 14 23 5 2 2" xfId="25552"/>
    <cellStyle name="Обычный 3 14 23 5 2 2 2" xfId="25553"/>
    <cellStyle name="Обычный 3 14 23 5 2 3" xfId="25554"/>
    <cellStyle name="Обычный 3 14 23 5 3" xfId="25555"/>
    <cellStyle name="Обычный 3 14 23 5 3 2" xfId="25556"/>
    <cellStyle name="Обычный 3 14 23 5 4" xfId="25557"/>
    <cellStyle name="Обычный 3 14 23 6" xfId="25558"/>
    <cellStyle name="Обычный 3 14 23 6 2" xfId="25559"/>
    <cellStyle name="Обычный 3 14 23 6 2 2" xfId="25560"/>
    <cellStyle name="Обычный 3 14 23 6 3" xfId="25561"/>
    <cellStyle name="Обычный 3 14 23 7" xfId="25562"/>
    <cellStyle name="Обычный 3 14 23 7 2" xfId="25563"/>
    <cellStyle name="Обычный 3 14 23 8" xfId="25564"/>
    <cellStyle name="Обычный 3 14 24" xfId="25565"/>
    <cellStyle name="Обычный 3 14 24 2" xfId="25566"/>
    <cellStyle name="Обычный 3 14 24 2 2" xfId="25567"/>
    <cellStyle name="Обычный 3 14 24 2 2 2" xfId="25568"/>
    <cellStyle name="Обычный 3 14 24 2 2 2 2" xfId="25569"/>
    <cellStyle name="Обычный 3 14 24 2 2 2 2 2" xfId="25570"/>
    <cellStyle name="Обычный 3 14 24 2 2 2 2 2 2" xfId="25571"/>
    <cellStyle name="Обычный 3 14 24 2 2 2 2 3" xfId="25572"/>
    <cellStyle name="Обычный 3 14 24 2 2 2 3" xfId="25573"/>
    <cellStyle name="Обычный 3 14 24 2 2 2 3 2" xfId="25574"/>
    <cellStyle name="Обычный 3 14 24 2 2 2 4" xfId="25575"/>
    <cellStyle name="Обычный 3 14 24 2 2 3" xfId="25576"/>
    <cellStyle name="Обычный 3 14 24 2 2 3 2" xfId="25577"/>
    <cellStyle name="Обычный 3 14 24 2 2 3 2 2" xfId="25578"/>
    <cellStyle name="Обычный 3 14 24 2 2 3 3" xfId="25579"/>
    <cellStyle name="Обычный 3 14 24 2 2 4" xfId="25580"/>
    <cellStyle name="Обычный 3 14 24 2 2 4 2" xfId="25581"/>
    <cellStyle name="Обычный 3 14 24 2 2 5" xfId="25582"/>
    <cellStyle name="Обычный 3 14 24 2 3" xfId="25583"/>
    <cellStyle name="Обычный 3 14 24 2 3 2" xfId="25584"/>
    <cellStyle name="Обычный 3 14 24 2 3 2 2" xfId="25585"/>
    <cellStyle name="Обычный 3 14 24 2 3 2 2 2" xfId="25586"/>
    <cellStyle name="Обычный 3 14 24 2 3 2 2 2 2" xfId="25587"/>
    <cellStyle name="Обычный 3 14 24 2 3 2 2 3" xfId="25588"/>
    <cellStyle name="Обычный 3 14 24 2 3 2 3" xfId="25589"/>
    <cellStyle name="Обычный 3 14 24 2 3 2 3 2" xfId="25590"/>
    <cellStyle name="Обычный 3 14 24 2 3 2 4" xfId="25591"/>
    <cellStyle name="Обычный 3 14 24 2 3 3" xfId="25592"/>
    <cellStyle name="Обычный 3 14 24 2 3 3 2" xfId="25593"/>
    <cellStyle name="Обычный 3 14 24 2 3 3 2 2" xfId="25594"/>
    <cellStyle name="Обычный 3 14 24 2 3 3 3" xfId="25595"/>
    <cellStyle name="Обычный 3 14 24 2 3 4" xfId="25596"/>
    <cellStyle name="Обычный 3 14 24 2 3 4 2" xfId="25597"/>
    <cellStyle name="Обычный 3 14 24 2 3 5" xfId="25598"/>
    <cellStyle name="Обычный 3 14 24 2 4" xfId="25599"/>
    <cellStyle name="Обычный 3 14 24 2 4 2" xfId="25600"/>
    <cellStyle name="Обычный 3 14 24 2 4 2 2" xfId="25601"/>
    <cellStyle name="Обычный 3 14 24 2 4 2 2 2" xfId="25602"/>
    <cellStyle name="Обычный 3 14 24 2 4 2 3" xfId="25603"/>
    <cellStyle name="Обычный 3 14 24 2 4 3" xfId="25604"/>
    <cellStyle name="Обычный 3 14 24 2 4 3 2" xfId="25605"/>
    <cellStyle name="Обычный 3 14 24 2 4 4" xfId="25606"/>
    <cellStyle name="Обычный 3 14 24 2 5" xfId="25607"/>
    <cellStyle name="Обычный 3 14 24 2 5 2" xfId="25608"/>
    <cellStyle name="Обычный 3 14 24 2 5 2 2" xfId="25609"/>
    <cellStyle name="Обычный 3 14 24 2 5 3" xfId="25610"/>
    <cellStyle name="Обычный 3 14 24 2 6" xfId="25611"/>
    <cellStyle name="Обычный 3 14 24 2 6 2" xfId="25612"/>
    <cellStyle name="Обычный 3 14 24 2 7" xfId="25613"/>
    <cellStyle name="Обычный 3 14 24 3" xfId="25614"/>
    <cellStyle name="Обычный 3 14 24 3 2" xfId="25615"/>
    <cellStyle name="Обычный 3 14 24 3 2 2" xfId="25616"/>
    <cellStyle name="Обычный 3 14 24 3 2 2 2" xfId="25617"/>
    <cellStyle name="Обычный 3 14 24 3 2 2 2 2" xfId="25618"/>
    <cellStyle name="Обычный 3 14 24 3 2 2 3" xfId="25619"/>
    <cellStyle name="Обычный 3 14 24 3 2 3" xfId="25620"/>
    <cellStyle name="Обычный 3 14 24 3 2 3 2" xfId="25621"/>
    <cellStyle name="Обычный 3 14 24 3 2 4" xfId="25622"/>
    <cellStyle name="Обычный 3 14 24 3 3" xfId="25623"/>
    <cellStyle name="Обычный 3 14 24 3 3 2" xfId="25624"/>
    <cellStyle name="Обычный 3 14 24 3 3 2 2" xfId="25625"/>
    <cellStyle name="Обычный 3 14 24 3 3 3" xfId="25626"/>
    <cellStyle name="Обычный 3 14 24 3 4" xfId="25627"/>
    <cellStyle name="Обычный 3 14 24 3 4 2" xfId="25628"/>
    <cellStyle name="Обычный 3 14 24 3 5" xfId="25629"/>
    <cellStyle name="Обычный 3 14 24 4" xfId="25630"/>
    <cellStyle name="Обычный 3 14 24 4 2" xfId="25631"/>
    <cellStyle name="Обычный 3 14 24 4 2 2" xfId="25632"/>
    <cellStyle name="Обычный 3 14 24 4 2 2 2" xfId="25633"/>
    <cellStyle name="Обычный 3 14 24 4 2 2 2 2" xfId="25634"/>
    <cellStyle name="Обычный 3 14 24 4 2 2 3" xfId="25635"/>
    <cellStyle name="Обычный 3 14 24 4 2 3" xfId="25636"/>
    <cellStyle name="Обычный 3 14 24 4 2 3 2" xfId="25637"/>
    <cellStyle name="Обычный 3 14 24 4 2 4" xfId="25638"/>
    <cellStyle name="Обычный 3 14 24 4 3" xfId="25639"/>
    <cellStyle name="Обычный 3 14 24 4 3 2" xfId="25640"/>
    <cellStyle name="Обычный 3 14 24 4 3 2 2" xfId="25641"/>
    <cellStyle name="Обычный 3 14 24 4 3 3" xfId="25642"/>
    <cellStyle name="Обычный 3 14 24 4 4" xfId="25643"/>
    <cellStyle name="Обычный 3 14 24 4 4 2" xfId="25644"/>
    <cellStyle name="Обычный 3 14 24 4 5" xfId="25645"/>
    <cellStyle name="Обычный 3 14 24 5" xfId="25646"/>
    <cellStyle name="Обычный 3 14 24 5 2" xfId="25647"/>
    <cellStyle name="Обычный 3 14 24 5 2 2" xfId="25648"/>
    <cellStyle name="Обычный 3 14 24 5 2 2 2" xfId="25649"/>
    <cellStyle name="Обычный 3 14 24 5 2 3" xfId="25650"/>
    <cellStyle name="Обычный 3 14 24 5 3" xfId="25651"/>
    <cellStyle name="Обычный 3 14 24 5 3 2" xfId="25652"/>
    <cellStyle name="Обычный 3 14 24 5 4" xfId="25653"/>
    <cellStyle name="Обычный 3 14 24 6" xfId="25654"/>
    <cellStyle name="Обычный 3 14 24 6 2" xfId="25655"/>
    <cellStyle name="Обычный 3 14 24 6 2 2" xfId="25656"/>
    <cellStyle name="Обычный 3 14 24 6 3" xfId="25657"/>
    <cellStyle name="Обычный 3 14 24 7" xfId="25658"/>
    <cellStyle name="Обычный 3 14 24 7 2" xfId="25659"/>
    <cellStyle name="Обычный 3 14 24 8" xfId="25660"/>
    <cellStyle name="Обычный 3 14 25" xfId="25661"/>
    <cellStyle name="Обычный 3 14 25 2" xfId="25662"/>
    <cellStyle name="Обычный 3 14 25 2 2" xfId="25663"/>
    <cellStyle name="Обычный 3 14 25 2 2 2" xfId="25664"/>
    <cellStyle name="Обычный 3 14 25 2 2 2 2" xfId="25665"/>
    <cellStyle name="Обычный 3 14 25 2 2 2 2 2" xfId="25666"/>
    <cellStyle name="Обычный 3 14 25 2 2 2 2 2 2" xfId="25667"/>
    <cellStyle name="Обычный 3 14 25 2 2 2 2 3" xfId="25668"/>
    <cellStyle name="Обычный 3 14 25 2 2 2 3" xfId="25669"/>
    <cellStyle name="Обычный 3 14 25 2 2 2 3 2" xfId="25670"/>
    <cellStyle name="Обычный 3 14 25 2 2 2 4" xfId="25671"/>
    <cellStyle name="Обычный 3 14 25 2 2 3" xfId="25672"/>
    <cellStyle name="Обычный 3 14 25 2 2 3 2" xfId="25673"/>
    <cellStyle name="Обычный 3 14 25 2 2 3 2 2" xfId="25674"/>
    <cellStyle name="Обычный 3 14 25 2 2 3 3" xfId="25675"/>
    <cellStyle name="Обычный 3 14 25 2 2 4" xfId="25676"/>
    <cellStyle name="Обычный 3 14 25 2 2 4 2" xfId="25677"/>
    <cellStyle name="Обычный 3 14 25 2 2 5" xfId="25678"/>
    <cellStyle name="Обычный 3 14 25 2 3" xfId="25679"/>
    <cellStyle name="Обычный 3 14 25 2 3 2" xfId="25680"/>
    <cellStyle name="Обычный 3 14 25 2 3 2 2" xfId="25681"/>
    <cellStyle name="Обычный 3 14 25 2 3 2 2 2" xfId="25682"/>
    <cellStyle name="Обычный 3 14 25 2 3 2 2 2 2" xfId="25683"/>
    <cellStyle name="Обычный 3 14 25 2 3 2 2 3" xfId="25684"/>
    <cellStyle name="Обычный 3 14 25 2 3 2 3" xfId="25685"/>
    <cellStyle name="Обычный 3 14 25 2 3 2 3 2" xfId="25686"/>
    <cellStyle name="Обычный 3 14 25 2 3 2 4" xfId="25687"/>
    <cellStyle name="Обычный 3 14 25 2 3 3" xfId="25688"/>
    <cellStyle name="Обычный 3 14 25 2 3 3 2" xfId="25689"/>
    <cellStyle name="Обычный 3 14 25 2 3 3 2 2" xfId="25690"/>
    <cellStyle name="Обычный 3 14 25 2 3 3 3" xfId="25691"/>
    <cellStyle name="Обычный 3 14 25 2 3 4" xfId="25692"/>
    <cellStyle name="Обычный 3 14 25 2 3 4 2" xfId="25693"/>
    <cellStyle name="Обычный 3 14 25 2 3 5" xfId="25694"/>
    <cellStyle name="Обычный 3 14 25 2 4" xfId="25695"/>
    <cellStyle name="Обычный 3 14 25 2 4 2" xfId="25696"/>
    <cellStyle name="Обычный 3 14 25 2 4 2 2" xfId="25697"/>
    <cellStyle name="Обычный 3 14 25 2 4 2 2 2" xfId="25698"/>
    <cellStyle name="Обычный 3 14 25 2 4 2 3" xfId="25699"/>
    <cellStyle name="Обычный 3 14 25 2 4 3" xfId="25700"/>
    <cellStyle name="Обычный 3 14 25 2 4 3 2" xfId="25701"/>
    <cellStyle name="Обычный 3 14 25 2 4 4" xfId="25702"/>
    <cellStyle name="Обычный 3 14 25 2 5" xfId="25703"/>
    <cellStyle name="Обычный 3 14 25 2 5 2" xfId="25704"/>
    <cellStyle name="Обычный 3 14 25 2 5 2 2" xfId="25705"/>
    <cellStyle name="Обычный 3 14 25 2 5 3" xfId="25706"/>
    <cellStyle name="Обычный 3 14 25 2 6" xfId="25707"/>
    <cellStyle name="Обычный 3 14 25 2 6 2" xfId="25708"/>
    <cellStyle name="Обычный 3 14 25 2 7" xfId="25709"/>
    <cellStyle name="Обычный 3 14 25 3" xfId="25710"/>
    <cellStyle name="Обычный 3 14 25 3 2" xfId="25711"/>
    <cellStyle name="Обычный 3 14 25 3 2 2" xfId="25712"/>
    <cellStyle name="Обычный 3 14 25 3 2 2 2" xfId="25713"/>
    <cellStyle name="Обычный 3 14 25 3 2 2 2 2" xfId="25714"/>
    <cellStyle name="Обычный 3 14 25 3 2 2 3" xfId="25715"/>
    <cellStyle name="Обычный 3 14 25 3 2 3" xfId="25716"/>
    <cellStyle name="Обычный 3 14 25 3 2 3 2" xfId="25717"/>
    <cellStyle name="Обычный 3 14 25 3 2 4" xfId="25718"/>
    <cellStyle name="Обычный 3 14 25 3 3" xfId="25719"/>
    <cellStyle name="Обычный 3 14 25 3 3 2" xfId="25720"/>
    <cellStyle name="Обычный 3 14 25 3 3 2 2" xfId="25721"/>
    <cellStyle name="Обычный 3 14 25 3 3 3" xfId="25722"/>
    <cellStyle name="Обычный 3 14 25 3 4" xfId="25723"/>
    <cellStyle name="Обычный 3 14 25 3 4 2" xfId="25724"/>
    <cellStyle name="Обычный 3 14 25 3 5" xfId="25725"/>
    <cellStyle name="Обычный 3 14 25 4" xfId="25726"/>
    <cellStyle name="Обычный 3 14 25 4 2" xfId="25727"/>
    <cellStyle name="Обычный 3 14 25 4 2 2" xfId="25728"/>
    <cellStyle name="Обычный 3 14 25 4 2 2 2" xfId="25729"/>
    <cellStyle name="Обычный 3 14 25 4 2 2 2 2" xfId="25730"/>
    <cellStyle name="Обычный 3 14 25 4 2 2 3" xfId="25731"/>
    <cellStyle name="Обычный 3 14 25 4 2 3" xfId="25732"/>
    <cellStyle name="Обычный 3 14 25 4 2 3 2" xfId="25733"/>
    <cellStyle name="Обычный 3 14 25 4 2 4" xfId="25734"/>
    <cellStyle name="Обычный 3 14 25 4 3" xfId="25735"/>
    <cellStyle name="Обычный 3 14 25 4 3 2" xfId="25736"/>
    <cellStyle name="Обычный 3 14 25 4 3 2 2" xfId="25737"/>
    <cellStyle name="Обычный 3 14 25 4 3 3" xfId="25738"/>
    <cellStyle name="Обычный 3 14 25 4 4" xfId="25739"/>
    <cellStyle name="Обычный 3 14 25 4 4 2" xfId="25740"/>
    <cellStyle name="Обычный 3 14 25 4 5" xfId="25741"/>
    <cellStyle name="Обычный 3 14 25 5" xfId="25742"/>
    <cellStyle name="Обычный 3 14 25 5 2" xfId="25743"/>
    <cellStyle name="Обычный 3 14 25 5 2 2" xfId="25744"/>
    <cellStyle name="Обычный 3 14 25 5 2 2 2" xfId="25745"/>
    <cellStyle name="Обычный 3 14 25 5 2 3" xfId="25746"/>
    <cellStyle name="Обычный 3 14 25 5 3" xfId="25747"/>
    <cellStyle name="Обычный 3 14 25 5 3 2" xfId="25748"/>
    <cellStyle name="Обычный 3 14 25 5 4" xfId="25749"/>
    <cellStyle name="Обычный 3 14 25 6" xfId="25750"/>
    <cellStyle name="Обычный 3 14 25 6 2" xfId="25751"/>
    <cellStyle name="Обычный 3 14 25 6 2 2" xfId="25752"/>
    <cellStyle name="Обычный 3 14 25 6 3" xfId="25753"/>
    <cellStyle name="Обычный 3 14 25 7" xfId="25754"/>
    <cellStyle name="Обычный 3 14 25 7 2" xfId="25755"/>
    <cellStyle name="Обычный 3 14 25 8" xfId="25756"/>
    <cellStyle name="Обычный 3 14 26" xfId="25757"/>
    <cellStyle name="Обычный 3 14 26 2" xfId="25758"/>
    <cellStyle name="Обычный 3 14 26 2 2" xfId="25759"/>
    <cellStyle name="Обычный 3 14 26 2 2 2" xfId="25760"/>
    <cellStyle name="Обычный 3 14 26 2 2 2 2" xfId="25761"/>
    <cellStyle name="Обычный 3 14 26 2 2 2 2 2" xfId="25762"/>
    <cellStyle name="Обычный 3 14 26 2 2 2 2 2 2" xfId="25763"/>
    <cellStyle name="Обычный 3 14 26 2 2 2 2 3" xfId="25764"/>
    <cellStyle name="Обычный 3 14 26 2 2 2 3" xfId="25765"/>
    <cellStyle name="Обычный 3 14 26 2 2 2 3 2" xfId="25766"/>
    <cellStyle name="Обычный 3 14 26 2 2 2 4" xfId="25767"/>
    <cellStyle name="Обычный 3 14 26 2 2 3" xfId="25768"/>
    <cellStyle name="Обычный 3 14 26 2 2 3 2" xfId="25769"/>
    <cellStyle name="Обычный 3 14 26 2 2 3 2 2" xfId="25770"/>
    <cellStyle name="Обычный 3 14 26 2 2 3 3" xfId="25771"/>
    <cellStyle name="Обычный 3 14 26 2 2 4" xfId="25772"/>
    <cellStyle name="Обычный 3 14 26 2 2 4 2" xfId="25773"/>
    <cellStyle name="Обычный 3 14 26 2 2 5" xfId="25774"/>
    <cellStyle name="Обычный 3 14 26 2 3" xfId="25775"/>
    <cellStyle name="Обычный 3 14 26 2 3 2" xfId="25776"/>
    <cellStyle name="Обычный 3 14 26 2 3 2 2" xfId="25777"/>
    <cellStyle name="Обычный 3 14 26 2 3 2 2 2" xfId="25778"/>
    <cellStyle name="Обычный 3 14 26 2 3 2 2 2 2" xfId="25779"/>
    <cellStyle name="Обычный 3 14 26 2 3 2 2 3" xfId="25780"/>
    <cellStyle name="Обычный 3 14 26 2 3 2 3" xfId="25781"/>
    <cellStyle name="Обычный 3 14 26 2 3 2 3 2" xfId="25782"/>
    <cellStyle name="Обычный 3 14 26 2 3 2 4" xfId="25783"/>
    <cellStyle name="Обычный 3 14 26 2 3 3" xfId="25784"/>
    <cellStyle name="Обычный 3 14 26 2 3 3 2" xfId="25785"/>
    <cellStyle name="Обычный 3 14 26 2 3 3 2 2" xfId="25786"/>
    <cellStyle name="Обычный 3 14 26 2 3 3 3" xfId="25787"/>
    <cellStyle name="Обычный 3 14 26 2 3 4" xfId="25788"/>
    <cellStyle name="Обычный 3 14 26 2 3 4 2" xfId="25789"/>
    <cellStyle name="Обычный 3 14 26 2 3 5" xfId="25790"/>
    <cellStyle name="Обычный 3 14 26 2 4" xfId="25791"/>
    <cellStyle name="Обычный 3 14 26 2 4 2" xfId="25792"/>
    <cellStyle name="Обычный 3 14 26 2 4 2 2" xfId="25793"/>
    <cellStyle name="Обычный 3 14 26 2 4 2 2 2" xfId="25794"/>
    <cellStyle name="Обычный 3 14 26 2 4 2 3" xfId="25795"/>
    <cellStyle name="Обычный 3 14 26 2 4 3" xfId="25796"/>
    <cellStyle name="Обычный 3 14 26 2 4 3 2" xfId="25797"/>
    <cellStyle name="Обычный 3 14 26 2 4 4" xfId="25798"/>
    <cellStyle name="Обычный 3 14 26 2 5" xfId="25799"/>
    <cellStyle name="Обычный 3 14 26 2 5 2" xfId="25800"/>
    <cellStyle name="Обычный 3 14 26 2 5 2 2" xfId="25801"/>
    <cellStyle name="Обычный 3 14 26 2 5 3" xfId="25802"/>
    <cellStyle name="Обычный 3 14 26 2 6" xfId="25803"/>
    <cellStyle name="Обычный 3 14 26 2 6 2" xfId="25804"/>
    <cellStyle name="Обычный 3 14 26 2 7" xfId="25805"/>
    <cellStyle name="Обычный 3 14 26 3" xfId="25806"/>
    <cellStyle name="Обычный 3 14 26 3 2" xfId="25807"/>
    <cellStyle name="Обычный 3 14 26 3 2 2" xfId="25808"/>
    <cellStyle name="Обычный 3 14 26 3 2 2 2" xfId="25809"/>
    <cellStyle name="Обычный 3 14 26 3 2 2 2 2" xfId="25810"/>
    <cellStyle name="Обычный 3 14 26 3 2 2 3" xfId="25811"/>
    <cellStyle name="Обычный 3 14 26 3 2 3" xfId="25812"/>
    <cellStyle name="Обычный 3 14 26 3 2 3 2" xfId="25813"/>
    <cellStyle name="Обычный 3 14 26 3 2 4" xfId="25814"/>
    <cellStyle name="Обычный 3 14 26 3 3" xfId="25815"/>
    <cellStyle name="Обычный 3 14 26 3 3 2" xfId="25816"/>
    <cellStyle name="Обычный 3 14 26 3 3 2 2" xfId="25817"/>
    <cellStyle name="Обычный 3 14 26 3 3 3" xfId="25818"/>
    <cellStyle name="Обычный 3 14 26 3 4" xfId="25819"/>
    <cellStyle name="Обычный 3 14 26 3 4 2" xfId="25820"/>
    <cellStyle name="Обычный 3 14 26 3 5" xfId="25821"/>
    <cellStyle name="Обычный 3 14 26 4" xfId="25822"/>
    <cellStyle name="Обычный 3 14 26 4 2" xfId="25823"/>
    <cellStyle name="Обычный 3 14 26 4 2 2" xfId="25824"/>
    <cellStyle name="Обычный 3 14 26 4 2 2 2" xfId="25825"/>
    <cellStyle name="Обычный 3 14 26 4 2 2 2 2" xfId="25826"/>
    <cellStyle name="Обычный 3 14 26 4 2 2 3" xfId="25827"/>
    <cellStyle name="Обычный 3 14 26 4 2 3" xfId="25828"/>
    <cellStyle name="Обычный 3 14 26 4 2 3 2" xfId="25829"/>
    <cellStyle name="Обычный 3 14 26 4 2 4" xfId="25830"/>
    <cellStyle name="Обычный 3 14 26 4 3" xfId="25831"/>
    <cellStyle name="Обычный 3 14 26 4 3 2" xfId="25832"/>
    <cellStyle name="Обычный 3 14 26 4 3 2 2" xfId="25833"/>
    <cellStyle name="Обычный 3 14 26 4 3 3" xfId="25834"/>
    <cellStyle name="Обычный 3 14 26 4 4" xfId="25835"/>
    <cellStyle name="Обычный 3 14 26 4 4 2" xfId="25836"/>
    <cellStyle name="Обычный 3 14 26 4 5" xfId="25837"/>
    <cellStyle name="Обычный 3 14 26 5" xfId="25838"/>
    <cellStyle name="Обычный 3 14 26 5 2" xfId="25839"/>
    <cellStyle name="Обычный 3 14 26 5 2 2" xfId="25840"/>
    <cellStyle name="Обычный 3 14 26 5 2 2 2" xfId="25841"/>
    <cellStyle name="Обычный 3 14 26 5 2 3" xfId="25842"/>
    <cellStyle name="Обычный 3 14 26 5 3" xfId="25843"/>
    <cellStyle name="Обычный 3 14 26 5 3 2" xfId="25844"/>
    <cellStyle name="Обычный 3 14 26 5 4" xfId="25845"/>
    <cellStyle name="Обычный 3 14 26 6" xfId="25846"/>
    <cellStyle name="Обычный 3 14 26 6 2" xfId="25847"/>
    <cellStyle name="Обычный 3 14 26 6 2 2" xfId="25848"/>
    <cellStyle name="Обычный 3 14 26 6 3" xfId="25849"/>
    <cellStyle name="Обычный 3 14 26 7" xfId="25850"/>
    <cellStyle name="Обычный 3 14 26 7 2" xfId="25851"/>
    <cellStyle name="Обычный 3 14 26 8" xfId="25852"/>
    <cellStyle name="Обычный 3 14 27" xfId="25853"/>
    <cellStyle name="Обычный 3 14 27 2" xfId="25854"/>
    <cellStyle name="Обычный 3 14 27 2 2" xfId="25855"/>
    <cellStyle name="Обычный 3 14 27 2 2 2" xfId="25856"/>
    <cellStyle name="Обычный 3 14 27 2 2 2 2" xfId="25857"/>
    <cellStyle name="Обычный 3 14 27 2 2 2 2 2" xfId="25858"/>
    <cellStyle name="Обычный 3 14 27 2 2 2 2 2 2" xfId="25859"/>
    <cellStyle name="Обычный 3 14 27 2 2 2 2 3" xfId="25860"/>
    <cellStyle name="Обычный 3 14 27 2 2 2 3" xfId="25861"/>
    <cellStyle name="Обычный 3 14 27 2 2 2 3 2" xfId="25862"/>
    <cellStyle name="Обычный 3 14 27 2 2 2 4" xfId="25863"/>
    <cellStyle name="Обычный 3 14 27 2 2 3" xfId="25864"/>
    <cellStyle name="Обычный 3 14 27 2 2 3 2" xfId="25865"/>
    <cellStyle name="Обычный 3 14 27 2 2 3 2 2" xfId="25866"/>
    <cellStyle name="Обычный 3 14 27 2 2 3 3" xfId="25867"/>
    <cellStyle name="Обычный 3 14 27 2 2 4" xfId="25868"/>
    <cellStyle name="Обычный 3 14 27 2 2 4 2" xfId="25869"/>
    <cellStyle name="Обычный 3 14 27 2 2 5" xfId="25870"/>
    <cellStyle name="Обычный 3 14 27 2 3" xfId="25871"/>
    <cellStyle name="Обычный 3 14 27 2 3 2" xfId="25872"/>
    <cellStyle name="Обычный 3 14 27 2 3 2 2" xfId="25873"/>
    <cellStyle name="Обычный 3 14 27 2 3 2 2 2" xfId="25874"/>
    <cellStyle name="Обычный 3 14 27 2 3 2 2 2 2" xfId="25875"/>
    <cellStyle name="Обычный 3 14 27 2 3 2 2 3" xfId="25876"/>
    <cellStyle name="Обычный 3 14 27 2 3 2 3" xfId="25877"/>
    <cellStyle name="Обычный 3 14 27 2 3 2 3 2" xfId="25878"/>
    <cellStyle name="Обычный 3 14 27 2 3 2 4" xfId="25879"/>
    <cellStyle name="Обычный 3 14 27 2 3 3" xfId="25880"/>
    <cellStyle name="Обычный 3 14 27 2 3 3 2" xfId="25881"/>
    <cellStyle name="Обычный 3 14 27 2 3 3 2 2" xfId="25882"/>
    <cellStyle name="Обычный 3 14 27 2 3 3 3" xfId="25883"/>
    <cellStyle name="Обычный 3 14 27 2 3 4" xfId="25884"/>
    <cellStyle name="Обычный 3 14 27 2 3 4 2" xfId="25885"/>
    <cellStyle name="Обычный 3 14 27 2 3 5" xfId="25886"/>
    <cellStyle name="Обычный 3 14 27 2 4" xfId="25887"/>
    <cellStyle name="Обычный 3 14 27 2 4 2" xfId="25888"/>
    <cellStyle name="Обычный 3 14 27 2 4 2 2" xfId="25889"/>
    <cellStyle name="Обычный 3 14 27 2 4 2 2 2" xfId="25890"/>
    <cellStyle name="Обычный 3 14 27 2 4 2 3" xfId="25891"/>
    <cellStyle name="Обычный 3 14 27 2 4 3" xfId="25892"/>
    <cellStyle name="Обычный 3 14 27 2 4 3 2" xfId="25893"/>
    <cellStyle name="Обычный 3 14 27 2 4 4" xfId="25894"/>
    <cellStyle name="Обычный 3 14 27 2 5" xfId="25895"/>
    <cellStyle name="Обычный 3 14 27 2 5 2" xfId="25896"/>
    <cellStyle name="Обычный 3 14 27 2 5 2 2" xfId="25897"/>
    <cellStyle name="Обычный 3 14 27 2 5 3" xfId="25898"/>
    <cellStyle name="Обычный 3 14 27 2 6" xfId="25899"/>
    <cellStyle name="Обычный 3 14 27 2 6 2" xfId="25900"/>
    <cellStyle name="Обычный 3 14 27 2 7" xfId="25901"/>
    <cellStyle name="Обычный 3 14 27 3" xfId="25902"/>
    <cellStyle name="Обычный 3 14 27 3 2" xfId="25903"/>
    <cellStyle name="Обычный 3 14 27 3 2 2" xfId="25904"/>
    <cellStyle name="Обычный 3 14 27 3 2 2 2" xfId="25905"/>
    <cellStyle name="Обычный 3 14 27 3 2 2 2 2" xfId="25906"/>
    <cellStyle name="Обычный 3 14 27 3 2 2 3" xfId="25907"/>
    <cellStyle name="Обычный 3 14 27 3 2 3" xfId="25908"/>
    <cellStyle name="Обычный 3 14 27 3 2 3 2" xfId="25909"/>
    <cellStyle name="Обычный 3 14 27 3 2 4" xfId="25910"/>
    <cellStyle name="Обычный 3 14 27 3 3" xfId="25911"/>
    <cellStyle name="Обычный 3 14 27 3 3 2" xfId="25912"/>
    <cellStyle name="Обычный 3 14 27 3 3 2 2" xfId="25913"/>
    <cellStyle name="Обычный 3 14 27 3 3 3" xfId="25914"/>
    <cellStyle name="Обычный 3 14 27 3 4" xfId="25915"/>
    <cellStyle name="Обычный 3 14 27 3 4 2" xfId="25916"/>
    <cellStyle name="Обычный 3 14 27 3 5" xfId="25917"/>
    <cellStyle name="Обычный 3 14 27 4" xfId="25918"/>
    <cellStyle name="Обычный 3 14 27 4 2" xfId="25919"/>
    <cellStyle name="Обычный 3 14 27 4 2 2" xfId="25920"/>
    <cellStyle name="Обычный 3 14 27 4 2 2 2" xfId="25921"/>
    <cellStyle name="Обычный 3 14 27 4 2 2 2 2" xfId="25922"/>
    <cellStyle name="Обычный 3 14 27 4 2 2 3" xfId="25923"/>
    <cellStyle name="Обычный 3 14 27 4 2 3" xfId="25924"/>
    <cellStyle name="Обычный 3 14 27 4 2 3 2" xfId="25925"/>
    <cellStyle name="Обычный 3 14 27 4 2 4" xfId="25926"/>
    <cellStyle name="Обычный 3 14 27 4 3" xfId="25927"/>
    <cellStyle name="Обычный 3 14 27 4 3 2" xfId="25928"/>
    <cellStyle name="Обычный 3 14 27 4 3 2 2" xfId="25929"/>
    <cellStyle name="Обычный 3 14 27 4 3 3" xfId="25930"/>
    <cellStyle name="Обычный 3 14 27 4 4" xfId="25931"/>
    <cellStyle name="Обычный 3 14 27 4 4 2" xfId="25932"/>
    <cellStyle name="Обычный 3 14 27 4 5" xfId="25933"/>
    <cellStyle name="Обычный 3 14 27 5" xfId="25934"/>
    <cellStyle name="Обычный 3 14 27 5 2" xfId="25935"/>
    <cellStyle name="Обычный 3 14 27 5 2 2" xfId="25936"/>
    <cellStyle name="Обычный 3 14 27 5 2 2 2" xfId="25937"/>
    <cellStyle name="Обычный 3 14 27 5 2 3" xfId="25938"/>
    <cellStyle name="Обычный 3 14 27 5 3" xfId="25939"/>
    <cellStyle name="Обычный 3 14 27 5 3 2" xfId="25940"/>
    <cellStyle name="Обычный 3 14 27 5 4" xfId="25941"/>
    <cellStyle name="Обычный 3 14 27 6" xfId="25942"/>
    <cellStyle name="Обычный 3 14 27 6 2" xfId="25943"/>
    <cellStyle name="Обычный 3 14 27 6 2 2" xfId="25944"/>
    <cellStyle name="Обычный 3 14 27 6 3" xfId="25945"/>
    <cellStyle name="Обычный 3 14 27 7" xfId="25946"/>
    <cellStyle name="Обычный 3 14 27 7 2" xfId="25947"/>
    <cellStyle name="Обычный 3 14 27 8" xfId="25948"/>
    <cellStyle name="Обычный 3 14 28" xfId="25949"/>
    <cellStyle name="Обычный 3 14 28 2" xfId="25950"/>
    <cellStyle name="Обычный 3 14 28 2 2" xfId="25951"/>
    <cellStyle name="Обычный 3 14 28 2 2 2" xfId="25952"/>
    <cellStyle name="Обычный 3 14 28 2 2 2 2" xfId="25953"/>
    <cellStyle name="Обычный 3 14 28 2 2 2 2 2" xfId="25954"/>
    <cellStyle name="Обычный 3 14 28 2 2 2 2 2 2" xfId="25955"/>
    <cellStyle name="Обычный 3 14 28 2 2 2 2 3" xfId="25956"/>
    <cellStyle name="Обычный 3 14 28 2 2 2 3" xfId="25957"/>
    <cellStyle name="Обычный 3 14 28 2 2 2 3 2" xfId="25958"/>
    <cellStyle name="Обычный 3 14 28 2 2 2 4" xfId="25959"/>
    <cellStyle name="Обычный 3 14 28 2 2 3" xfId="25960"/>
    <cellStyle name="Обычный 3 14 28 2 2 3 2" xfId="25961"/>
    <cellStyle name="Обычный 3 14 28 2 2 3 2 2" xfId="25962"/>
    <cellStyle name="Обычный 3 14 28 2 2 3 3" xfId="25963"/>
    <cellStyle name="Обычный 3 14 28 2 2 4" xfId="25964"/>
    <cellStyle name="Обычный 3 14 28 2 2 4 2" xfId="25965"/>
    <cellStyle name="Обычный 3 14 28 2 2 5" xfId="25966"/>
    <cellStyle name="Обычный 3 14 28 2 3" xfId="25967"/>
    <cellStyle name="Обычный 3 14 28 2 3 2" xfId="25968"/>
    <cellStyle name="Обычный 3 14 28 2 3 2 2" xfId="25969"/>
    <cellStyle name="Обычный 3 14 28 2 3 2 2 2" xfId="25970"/>
    <cellStyle name="Обычный 3 14 28 2 3 2 2 2 2" xfId="25971"/>
    <cellStyle name="Обычный 3 14 28 2 3 2 2 3" xfId="25972"/>
    <cellStyle name="Обычный 3 14 28 2 3 2 3" xfId="25973"/>
    <cellStyle name="Обычный 3 14 28 2 3 2 3 2" xfId="25974"/>
    <cellStyle name="Обычный 3 14 28 2 3 2 4" xfId="25975"/>
    <cellStyle name="Обычный 3 14 28 2 3 3" xfId="25976"/>
    <cellStyle name="Обычный 3 14 28 2 3 3 2" xfId="25977"/>
    <cellStyle name="Обычный 3 14 28 2 3 3 2 2" xfId="25978"/>
    <cellStyle name="Обычный 3 14 28 2 3 3 3" xfId="25979"/>
    <cellStyle name="Обычный 3 14 28 2 3 4" xfId="25980"/>
    <cellStyle name="Обычный 3 14 28 2 3 4 2" xfId="25981"/>
    <cellStyle name="Обычный 3 14 28 2 3 5" xfId="25982"/>
    <cellStyle name="Обычный 3 14 28 2 4" xfId="25983"/>
    <cellStyle name="Обычный 3 14 28 2 4 2" xfId="25984"/>
    <cellStyle name="Обычный 3 14 28 2 4 2 2" xfId="25985"/>
    <cellStyle name="Обычный 3 14 28 2 4 2 2 2" xfId="25986"/>
    <cellStyle name="Обычный 3 14 28 2 4 2 3" xfId="25987"/>
    <cellStyle name="Обычный 3 14 28 2 4 3" xfId="25988"/>
    <cellStyle name="Обычный 3 14 28 2 4 3 2" xfId="25989"/>
    <cellStyle name="Обычный 3 14 28 2 4 4" xfId="25990"/>
    <cellStyle name="Обычный 3 14 28 2 5" xfId="25991"/>
    <cellStyle name="Обычный 3 14 28 2 5 2" xfId="25992"/>
    <cellStyle name="Обычный 3 14 28 2 5 2 2" xfId="25993"/>
    <cellStyle name="Обычный 3 14 28 2 5 3" xfId="25994"/>
    <cellStyle name="Обычный 3 14 28 2 6" xfId="25995"/>
    <cellStyle name="Обычный 3 14 28 2 6 2" xfId="25996"/>
    <cellStyle name="Обычный 3 14 28 2 7" xfId="25997"/>
    <cellStyle name="Обычный 3 14 28 3" xfId="25998"/>
    <cellStyle name="Обычный 3 14 28 3 2" xfId="25999"/>
    <cellStyle name="Обычный 3 14 28 3 2 2" xfId="26000"/>
    <cellStyle name="Обычный 3 14 28 3 2 2 2" xfId="26001"/>
    <cellStyle name="Обычный 3 14 28 3 2 2 2 2" xfId="26002"/>
    <cellStyle name="Обычный 3 14 28 3 2 2 3" xfId="26003"/>
    <cellStyle name="Обычный 3 14 28 3 2 3" xfId="26004"/>
    <cellStyle name="Обычный 3 14 28 3 2 3 2" xfId="26005"/>
    <cellStyle name="Обычный 3 14 28 3 2 4" xfId="26006"/>
    <cellStyle name="Обычный 3 14 28 3 3" xfId="26007"/>
    <cellStyle name="Обычный 3 14 28 3 3 2" xfId="26008"/>
    <cellStyle name="Обычный 3 14 28 3 3 2 2" xfId="26009"/>
    <cellStyle name="Обычный 3 14 28 3 3 3" xfId="26010"/>
    <cellStyle name="Обычный 3 14 28 3 4" xfId="26011"/>
    <cellStyle name="Обычный 3 14 28 3 4 2" xfId="26012"/>
    <cellStyle name="Обычный 3 14 28 3 5" xfId="26013"/>
    <cellStyle name="Обычный 3 14 28 4" xfId="26014"/>
    <cellStyle name="Обычный 3 14 28 4 2" xfId="26015"/>
    <cellStyle name="Обычный 3 14 28 4 2 2" xfId="26016"/>
    <cellStyle name="Обычный 3 14 28 4 2 2 2" xfId="26017"/>
    <cellStyle name="Обычный 3 14 28 4 2 2 2 2" xfId="26018"/>
    <cellStyle name="Обычный 3 14 28 4 2 2 3" xfId="26019"/>
    <cellStyle name="Обычный 3 14 28 4 2 3" xfId="26020"/>
    <cellStyle name="Обычный 3 14 28 4 2 3 2" xfId="26021"/>
    <cellStyle name="Обычный 3 14 28 4 2 4" xfId="26022"/>
    <cellStyle name="Обычный 3 14 28 4 3" xfId="26023"/>
    <cellStyle name="Обычный 3 14 28 4 3 2" xfId="26024"/>
    <cellStyle name="Обычный 3 14 28 4 3 2 2" xfId="26025"/>
    <cellStyle name="Обычный 3 14 28 4 3 3" xfId="26026"/>
    <cellStyle name="Обычный 3 14 28 4 4" xfId="26027"/>
    <cellStyle name="Обычный 3 14 28 4 4 2" xfId="26028"/>
    <cellStyle name="Обычный 3 14 28 4 5" xfId="26029"/>
    <cellStyle name="Обычный 3 14 28 5" xfId="26030"/>
    <cellStyle name="Обычный 3 14 28 5 2" xfId="26031"/>
    <cellStyle name="Обычный 3 14 28 5 2 2" xfId="26032"/>
    <cellStyle name="Обычный 3 14 28 5 2 2 2" xfId="26033"/>
    <cellStyle name="Обычный 3 14 28 5 2 3" xfId="26034"/>
    <cellStyle name="Обычный 3 14 28 5 3" xfId="26035"/>
    <cellStyle name="Обычный 3 14 28 5 3 2" xfId="26036"/>
    <cellStyle name="Обычный 3 14 28 5 4" xfId="26037"/>
    <cellStyle name="Обычный 3 14 28 6" xfId="26038"/>
    <cellStyle name="Обычный 3 14 28 6 2" xfId="26039"/>
    <cellStyle name="Обычный 3 14 28 6 2 2" xfId="26040"/>
    <cellStyle name="Обычный 3 14 28 6 3" xfId="26041"/>
    <cellStyle name="Обычный 3 14 28 7" xfId="26042"/>
    <cellStyle name="Обычный 3 14 28 7 2" xfId="26043"/>
    <cellStyle name="Обычный 3 14 28 8" xfId="26044"/>
    <cellStyle name="Обычный 3 14 29" xfId="26045"/>
    <cellStyle name="Обычный 3 14 29 2" xfId="26046"/>
    <cellStyle name="Обычный 3 14 29 2 2" xfId="26047"/>
    <cellStyle name="Обычный 3 14 29 2 2 2" xfId="26048"/>
    <cellStyle name="Обычный 3 14 29 2 2 2 2" xfId="26049"/>
    <cellStyle name="Обычный 3 14 29 2 2 2 2 2" xfId="26050"/>
    <cellStyle name="Обычный 3 14 29 2 2 2 2 2 2" xfId="26051"/>
    <cellStyle name="Обычный 3 14 29 2 2 2 2 3" xfId="26052"/>
    <cellStyle name="Обычный 3 14 29 2 2 2 3" xfId="26053"/>
    <cellStyle name="Обычный 3 14 29 2 2 2 3 2" xfId="26054"/>
    <cellStyle name="Обычный 3 14 29 2 2 2 4" xfId="26055"/>
    <cellStyle name="Обычный 3 14 29 2 2 3" xfId="26056"/>
    <cellStyle name="Обычный 3 14 29 2 2 3 2" xfId="26057"/>
    <cellStyle name="Обычный 3 14 29 2 2 3 2 2" xfId="26058"/>
    <cellStyle name="Обычный 3 14 29 2 2 3 3" xfId="26059"/>
    <cellStyle name="Обычный 3 14 29 2 2 4" xfId="26060"/>
    <cellStyle name="Обычный 3 14 29 2 2 4 2" xfId="26061"/>
    <cellStyle name="Обычный 3 14 29 2 2 5" xfId="26062"/>
    <cellStyle name="Обычный 3 14 29 2 3" xfId="26063"/>
    <cellStyle name="Обычный 3 14 29 2 3 2" xfId="26064"/>
    <cellStyle name="Обычный 3 14 29 2 3 2 2" xfId="26065"/>
    <cellStyle name="Обычный 3 14 29 2 3 2 2 2" xfId="26066"/>
    <cellStyle name="Обычный 3 14 29 2 3 2 2 2 2" xfId="26067"/>
    <cellStyle name="Обычный 3 14 29 2 3 2 2 3" xfId="26068"/>
    <cellStyle name="Обычный 3 14 29 2 3 2 3" xfId="26069"/>
    <cellStyle name="Обычный 3 14 29 2 3 2 3 2" xfId="26070"/>
    <cellStyle name="Обычный 3 14 29 2 3 2 4" xfId="26071"/>
    <cellStyle name="Обычный 3 14 29 2 3 3" xfId="26072"/>
    <cellStyle name="Обычный 3 14 29 2 3 3 2" xfId="26073"/>
    <cellStyle name="Обычный 3 14 29 2 3 3 2 2" xfId="26074"/>
    <cellStyle name="Обычный 3 14 29 2 3 3 3" xfId="26075"/>
    <cellStyle name="Обычный 3 14 29 2 3 4" xfId="26076"/>
    <cellStyle name="Обычный 3 14 29 2 3 4 2" xfId="26077"/>
    <cellStyle name="Обычный 3 14 29 2 3 5" xfId="26078"/>
    <cellStyle name="Обычный 3 14 29 2 4" xfId="26079"/>
    <cellStyle name="Обычный 3 14 29 2 4 2" xfId="26080"/>
    <cellStyle name="Обычный 3 14 29 2 4 2 2" xfId="26081"/>
    <cellStyle name="Обычный 3 14 29 2 4 2 2 2" xfId="26082"/>
    <cellStyle name="Обычный 3 14 29 2 4 2 3" xfId="26083"/>
    <cellStyle name="Обычный 3 14 29 2 4 3" xfId="26084"/>
    <cellStyle name="Обычный 3 14 29 2 4 3 2" xfId="26085"/>
    <cellStyle name="Обычный 3 14 29 2 4 4" xfId="26086"/>
    <cellStyle name="Обычный 3 14 29 2 5" xfId="26087"/>
    <cellStyle name="Обычный 3 14 29 2 5 2" xfId="26088"/>
    <cellStyle name="Обычный 3 14 29 2 5 2 2" xfId="26089"/>
    <cellStyle name="Обычный 3 14 29 2 5 3" xfId="26090"/>
    <cellStyle name="Обычный 3 14 29 2 6" xfId="26091"/>
    <cellStyle name="Обычный 3 14 29 2 6 2" xfId="26092"/>
    <cellStyle name="Обычный 3 14 29 2 7" xfId="26093"/>
    <cellStyle name="Обычный 3 14 29 3" xfId="26094"/>
    <cellStyle name="Обычный 3 14 29 3 2" xfId="26095"/>
    <cellStyle name="Обычный 3 14 29 3 2 2" xfId="26096"/>
    <cellStyle name="Обычный 3 14 29 3 2 2 2" xfId="26097"/>
    <cellStyle name="Обычный 3 14 29 3 2 2 2 2" xfId="26098"/>
    <cellStyle name="Обычный 3 14 29 3 2 2 3" xfId="26099"/>
    <cellStyle name="Обычный 3 14 29 3 2 3" xfId="26100"/>
    <cellStyle name="Обычный 3 14 29 3 2 3 2" xfId="26101"/>
    <cellStyle name="Обычный 3 14 29 3 2 4" xfId="26102"/>
    <cellStyle name="Обычный 3 14 29 3 3" xfId="26103"/>
    <cellStyle name="Обычный 3 14 29 3 3 2" xfId="26104"/>
    <cellStyle name="Обычный 3 14 29 3 3 2 2" xfId="26105"/>
    <cellStyle name="Обычный 3 14 29 3 3 3" xfId="26106"/>
    <cellStyle name="Обычный 3 14 29 3 4" xfId="26107"/>
    <cellStyle name="Обычный 3 14 29 3 4 2" xfId="26108"/>
    <cellStyle name="Обычный 3 14 29 3 5" xfId="26109"/>
    <cellStyle name="Обычный 3 14 29 4" xfId="26110"/>
    <cellStyle name="Обычный 3 14 29 4 2" xfId="26111"/>
    <cellStyle name="Обычный 3 14 29 4 2 2" xfId="26112"/>
    <cellStyle name="Обычный 3 14 29 4 2 2 2" xfId="26113"/>
    <cellStyle name="Обычный 3 14 29 4 2 2 2 2" xfId="26114"/>
    <cellStyle name="Обычный 3 14 29 4 2 2 3" xfId="26115"/>
    <cellStyle name="Обычный 3 14 29 4 2 3" xfId="26116"/>
    <cellStyle name="Обычный 3 14 29 4 2 3 2" xfId="26117"/>
    <cellStyle name="Обычный 3 14 29 4 2 4" xfId="26118"/>
    <cellStyle name="Обычный 3 14 29 4 3" xfId="26119"/>
    <cellStyle name="Обычный 3 14 29 4 3 2" xfId="26120"/>
    <cellStyle name="Обычный 3 14 29 4 3 2 2" xfId="26121"/>
    <cellStyle name="Обычный 3 14 29 4 3 3" xfId="26122"/>
    <cellStyle name="Обычный 3 14 29 4 4" xfId="26123"/>
    <cellStyle name="Обычный 3 14 29 4 4 2" xfId="26124"/>
    <cellStyle name="Обычный 3 14 29 4 5" xfId="26125"/>
    <cellStyle name="Обычный 3 14 29 5" xfId="26126"/>
    <cellStyle name="Обычный 3 14 29 5 2" xfId="26127"/>
    <cellStyle name="Обычный 3 14 29 5 2 2" xfId="26128"/>
    <cellStyle name="Обычный 3 14 29 5 2 2 2" xfId="26129"/>
    <cellStyle name="Обычный 3 14 29 5 2 3" xfId="26130"/>
    <cellStyle name="Обычный 3 14 29 5 3" xfId="26131"/>
    <cellStyle name="Обычный 3 14 29 5 3 2" xfId="26132"/>
    <cellStyle name="Обычный 3 14 29 5 4" xfId="26133"/>
    <cellStyle name="Обычный 3 14 29 6" xfId="26134"/>
    <cellStyle name="Обычный 3 14 29 6 2" xfId="26135"/>
    <cellStyle name="Обычный 3 14 29 6 2 2" xfId="26136"/>
    <cellStyle name="Обычный 3 14 29 6 3" xfId="26137"/>
    <cellStyle name="Обычный 3 14 29 7" xfId="26138"/>
    <cellStyle name="Обычный 3 14 29 7 2" xfId="26139"/>
    <cellStyle name="Обычный 3 14 29 8" xfId="26140"/>
    <cellStyle name="Обычный 3 14 3" xfId="26141"/>
    <cellStyle name="Обычный 3 14 3 2" xfId="26142"/>
    <cellStyle name="Обычный 3 14 3 2 2" xfId="26143"/>
    <cellStyle name="Обычный 3 14 3 2 2 2" xfId="26144"/>
    <cellStyle name="Обычный 3 14 3 2 2 2 2" xfId="26145"/>
    <cellStyle name="Обычный 3 14 3 2 2 2 2 2" xfId="26146"/>
    <cellStyle name="Обычный 3 14 3 2 2 2 2 2 2" xfId="26147"/>
    <cellStyle name="Обычный 3 14 3 2 2 2 2 3" xfId="26148"/>
    <cellStyle name="Обычный 3 14 3 2 2 2 3" xfId="26149"/>
    <cellStyle name="Обычный 3 14 3 2 2 2 3 2" xfId="26150"/>
    <cellStyle name="Обычный 3 14 3 2 2 2 4" xfId="26151"/>
    <cellStyle name="Обычный 3 14 3 2 2 3" xfId="26152"/>
    <cellStyle name="Обычный 3 14 3 2 2 3 2" xfId="26153"/>
    <cellStyle name="Обычный 3 14 3 2 2 3 2 2" xfId="26154"/>
    <cellStyle name="Обычный 3 14 3 2 2 3 3" xfId="26155"/>
    <cellStyle name="Обычный 3 14 3 2 2 4" xfId="26156"/>
    <cellStyle name="Обычный 3 14 3 2 2 4 2" xfId="26157"/>
    <cellStyle name="Обычный 3 14 3 2 2 5" xfId="26158"/>
    <cellStyle name="Обычный 3 14 3 2 3" xfId="26159"/>
    <cellStyle name="Обычный 3 14 3 2 3 2" xfId="26160"/>
    <cellStyle name="Обычный 3 14 3 2 3 2 2" xfId="26161"/>
    <cellStyle name="Обычный 3 14 3 2 3 2 2 2" xfId="26162"/>
    <cellStyle name="Обычный 3 14 3 2 3 2 2 2 2" xfId="26163"/>
    <cellStyle name="Обычный 3 14 3 2 3 2 2 3" xfId="26164"/>
    <cellStyle name="Обычный 3 14 3 2 3 2 3" xfId="26165"/>
    <cellStyle name="Обычный 3 14 3 2 3 2 3 2" xfId="26166"/>
    <cellStyle name="Обычный 3 14 3 2 3 2 4" xfId="26167"/>
    <cellStyle name="Обычный 3 14 3 2 3 3" xfId="26168"/>
    <cellStyle name="Обычный 3 14 3 2 3 3 2" xfId="26169"/>
    <cellStyle name="Обычный 3 14 3 2 3 3 2 2" xfId="26170"/>
    <cellStyle name="Обычный 3 14 3 2 3 3 3" xfId="26171"/>
    <cellStyle name="Обычный 3 14 3 2 3 4" xfId="26172"/>
    <cellStyle name="Обычный 3 14 3 2 3 4 2" xfId="26173"/>
    <cellStyle name="Обычный 3 14 3 2 3 5" xfId="26174"/>
    <cellStyle name="Обычный 3 14 3 2 4" xfId="26175"/>
    <cellStyle name="Обычный 3 14 3 2 4 2" xfId="26176"/>
    <cellStyle name="Обычный 3 14 3 2 4 2 2" xfId="26177"/>
    <cellStyle name="Обычный 3 14 3 2 4 2 2 2" xfId="26178"/>
    <cellStyle name="Обычный 3 14 3 2 4 2 3" xfId="26179"/>
    <cellStyle name="Обычный 3 14 3 2 4 3" xfId="26180"/>
    <cellStyle name="Обычный 3 14 3 2 4 3 2" xfId="26181"/>
    <cellStyle name="Обычный 3 14 3 2 4 4" xfId="26182"/>
    <cellStyle name="Обычный 3 14 3 2 5" xfId="26183"/>
    <cellStyle name="Обычный 3 14 3 2 5 2" xfId="26184"/>
    <cellStyle name="Обычный 3 14 3 2 5 2 2" xfId="26185"/>
    <cellStyle name="Обычный 3 14 3 2 5 3" xfId="26186"/>
    <cellStyle name="Обычный 3 14 3 2 6" xfId="26187"/>
    <cellStyle name="Обычный 3 14 3 2 6 2" xfId="26188"/>
    <cellStyle name="Обычный 3 14 3 2 7" xfId="26189"/>
    <cellStyle name="Обычный 3 14 3 3" xfId="26190"/>
    <cellStyle name="Обычный 3 14 3 3 2" xfId="26191"/>
    <cellStyle name="Обычный 3 14 3 3 2 2" xfId="26192"/>
    <cellStyle name="Обычный 3 14 3 3 2 2 2" xfId="26193"/>
    <cellStyle name="Обычный 3 14 3 3 2 2 2 2" xfId="26194"/>
    <cellStyle name="Обычный 3 14 3 3 2 2 3" xfId="26195"/>
    <cellStyle name="Обычный 3 14 3 3 2 3" xfId="26196"/>
    <cellStyle name="Обычный 3 14 3 3 2 3 2" xfId="26197"/>
    <cellStyle name="Обычный 3 14 3 3 2 4" xfId="26198"/>
    <cellStyle name="Обычный 3 14 3 3 3" xfId="26199"/>
    <cellStyle name="Обычный 3 14 3 3 3 2" xfId="26200"/>
    <cellStyle name="Обычный 3 14 3 3 3 2 2" xfId="26201"/>
    <cellStyle name="Обычный 3 14 3 3 3 3" xfId="26202"/>
    <cellStyle name="Обычный 3 14 3 3 4" xfId="26203"/>
    <cellStyle name="Обычный 3 14 3 3 4 2" xfId="26204"/>
    <cellStyle name="Обычный 3 14 3 3 5" xfId="26205"/>
    <cellStyle name="Обычный 3 14 3 4" xfId="26206"/>
    <cellStyle name="Обычный 3 14 3 4 2" xfId="26207"/>
    <cellStyle name="Обычный 3 14 3 4 2 2" xfId="26208"/>
    <cellStyle name="Обычный 3 14 3 4 2 2 2" xfId="26209"/>
    <cellStyle name="Обычный 3 14 3 4 2 2 2 2" xfId="26210"/>
    <cellStyle name="Обычный 3 14 3 4 2 2 3" xfId="26211"/>
    <cellStyle name="Обычный 3 14 3 4 2 3" xfId="26212"/>
    <cellStyle name="Обычный 3 14 3 4 2 3 2" xfId="26213"/>
    <cellStyle name="Обычный 3 14 3 4 2 4" xfId="26214"/>
    <cellStyle name="Обычный 3 14 3 4 3" xfId="26215"/>
    <cellStyle name="Обычный 3 14 3 4 3 2" xfId="26216"/>
    <cellStyle name="Обычный 3 14 3 4 3 2 2" xfId="26217"/>
    <cellStyle name="Обычный 3 14 3 4 3 3" xfId="26218"/>
    <cellStyle name="Обычный 3 14 3 4 4" xfId="26219"/>
    <cellStyle name="Обычный 3 14 3 4 4 2" xfId="26220"/>
    <cellStyle name="Обычный 3 14 3 4 5" xfId="26221"/>
    <cellStyle name="Обычный 3 14 3 5" xfId="26222"/>
    <cellStyle name="Обычный 3 14 3 5 2" xfId="26223"/>
    <cellStyle name="Обычный 3 14 3 5 2 2" xfId="26224"/>
    <cellStyle name="Обычный 3 14 3 5 2 2 2" xfId="26225"/>
    <cellStyle name="Обычный 3 14 3 5 2 3" xfId="26226"/>
    <cellStyle name="Обычный 3 14 3 5 3" xfId="26227"/>
    <cellStyle name="Обычный 3 14 3 5 3 2" xfId="26228"/>
    <cellStyle name="Обычный 3 14 3 5 4" xfId="26229"/>
    <cellStyle name="Обычный 3 14 3 6" xfId="26230"/>
    <cellStyle name="Обычный 3 14 3 6 2" xfId="26231"/>
    <cellStyle name="Обычный 3 14 3 6 2 2" xfId="26232"/>
    <cellStyle name="Обычный 3 14 3 6 3" xfId="26233"/>
    <cellStyle name="Обычный 3 14 3 7" xfId="26234"/>
    <cellStyle name="Обычный 3 14 3 7 2" xfId="26235"/>
    <cellStyle name="Обычный 3 14 3 8" xfId="26236"/>
    <cellStyle name="Обычный 3 14 30" xfId="26237"/>
    <cellStyle name="Обычный 3 14 30 2" xfId="26238"/>
    <cellStyle name="Обычный 3 14 30 2 2" xfId="26239"/>
    <cellStyle name="Обычный 3 14 30 2 2 2" xfId="26240"/>
    <cellStyle name="Обычный 3 14 30 2 2 2 2" xfId="26241"/>
    <cellStyle name="Обычный 3 14 30 2 2 2 2 2" xfId="26242"/>
    <cellStyle name="Обычный 3 14 30 2 2 2 2 2 2" xfId="26243"/>
    <cellStyle name="Обычный 3 14 30 2 2 2 2 3" xfId="26244"/>
    <cellStyle name="Обычный 3 14 30 2 2 2 3" xfId="26245"/>
    <cellStyle name="Обычный 3 14 30 2 2 2 3 2" xfId="26246"/>
    <cellStyle name="Обычный 3 14 30 2 2 2 4" xfId="26247"/>
    <cellStyle name="Обычный 3 14 30 2 2 3" xfId="26248"/>
    <cellStyle name="Обычный 3 14 30 2 2 3 2" xfId="26249"/>
    <cellStyle name="Обычный 3 14 30 2 2 3 2 2" xfId="26250"/>
    <cellStyle name="Обычный 3 14 30 2 2 3 3" xfId="26251"/>
    <cellStyle name="Обычный 3 14 30 2 2 4" xfId="26252"/>
    <cellStyle name="Обычный 3 14 30 2 2 4 2" xfId="26253"/>
    <cellStyle name="Обычный 3 14 30 2 2 5" xfId="26254"/>
    <cellStyle name="Обычный 3 14 30 2 3" xfId="26255"/>
    <cellStyle name="Обычный 3 14 30 2 3 2" xfId="26256"/>
    <cellStyle name="Обычный 3 14 30 2 3 2 2" xfId="26257"/>
    <cellStyle name="Обычный 3 14 30 2 3 2 2 2" xfId="26258"/>
    <cellStyle name="Обычный 3 14 30 2 3 2 2 2 2" xfId="26259"/>
    <cellStyle name="Обычный 3 14 30 2 3 2 2 3" xfId="26260"/>
    <cellStyle name="Обычный 3 14 30 2 3 2 3" xfId="26261"/>
    <cellStyle name="Обычный 3 14 30 2 3 2 3 2" xfId="26262"/>
    <cellStyle name="Обычный 3 14 30 2 3 2 4" xfId="26263"/>
    <cellStyle name="Обычный 3 14 30 2 3 3" xfId="26264"/>
    <cellStyle name="Обычный 3 14 30 2 3 3 2" xfId="26265"/>
    <cellStyle name="Обычный 3 14 30 2 3 3 2 2" xfId="26266"/>
    <cellStyle name="Обычный 3 14 30 2 3 3 3" xfId="26267"/>
    <cellStyle name="Обычный 3 14 30 2 3 4" xfId="26268"/>
    <cellStyle name="Обычный 3 14 30 2 3 4 2" xfId="26269"/>
    <cellStyle name="Обычный 3 14 30 2 3 5" xfId="26270"/>
    <cellStyle name="Обычный 3 14 30 2 4" xfId="26271"/>
    <cellStyle name="Обычный 3 14 30 2 4 2" xfId="26272"/>
    <cellStyle name="Обычный 3 14 30 2 4 2 2" xfId="26273"/>
    <cellStyle name="Обычный 3 14 30 2 4 2 2 2" xfId="26274"/>
    <cellStyle name="Обычный 3 14 30 2 4 2 3" xfId="26275"/>
    <cellStyle name="Обычный 3 14 30 2 4 3" xfId="26276"/>
    <cellStyle name="Обычный 3 14 30 2 4 3 2" xfId="26277"/>
    <cellStyle name="Обычный 3 14 30 2 4 4" xfId="26278"/>
    <cellStyle name="Обычный 3 14 30 2 5" xfId="26279"/>
    <cellStyle name="Обычный 3 14 30 2 5 2" xfId="26280"/>
    <cellStyle name="Обычный 3 14 30 2 5 2 2" xfId="26281"/>
    <cellStyle name="Обычный 3 14 30 2 5 3" xfId="26282"/>
    <cellStyle name="Обычный 3 14 30 2 6" xfId="26283"/>
    <cellStyle name="Обычный 3 14 30 2 6 2" xfId="26284"/>
    <cellStyle name="Обычный 3 14 30 2 7" xfId="26285"/>
    <cellStyle name="Обычный 3 14 30 3" xfId="26286"/>
    <cellStyle name="Обычный 3 14 30 3 2" xfId="26287"/>
    <cellStyle name="Обычный 3 14 30 3 2 2" xfId="26288"/>
    <cellStyle name="Обычный 3 14 30 3 2 2 2" xfId="26289"/>
    <cellStyle name="Обычный 3 14 30 3 2 2 2 2" xfId="26290"/>
    <cellStyle name="Обычный 3 14 30 3 2 2 3" xfId="26291"/>
    <cellStyle name="Обычный 3 14 30 3 2 3" xfId="26292"/>
    <cellStyle name="Обычный 3 14 30 3 2 3 2" xfId="26293"/>
    <cellStyle name="Обычный 3 14 30 3 2 4" xfId="26294"/>
    <cellStyle name="Обычный 3 14 30 3 3" xfId="26295"/>
    <cellStyle name="Обычный 3 14 30 3 3 2" xfId="26296"/>
    <cellStyle name="Обычный 3 14 30 3 3 2 2" xfId="26297"/>
    <cellStyle name="Обычный 3 14 30 3 3 3" xfId="26298"/>
    <cellStyle name="Обычный 3 14 30 3 4" xfId="26299"/>
    <cellStyle name="Обычный 3 14 30 3 4 2" xfId="26300"/>
    <cellStyle name="Обычный 3 14 30 3 5" xfId="26301"/>
    <cellStyle name="Обычный 3 14 30 4" xfId="26302"/>
    <cellStyle name="Обычный 3 14 30 4 2" xfId="26303"/>
    <cellStyle name="Обычный 3 14 30 4 2 2" xfId="26304"/>
    <cellStyle name="Обычный 3 14 30 4 2 2 2" xfId="26305"/>
    <cellStyle name="Обычный 3 14 30 4 2 2 2 2" xfId="26306"/>
    <cellStyle name="Обычный 3 14 30 4 2 2 3" xfId="26307"/>
    <cellStyle name="Обычный 3 14 30 4 2 3" xfId="26308"/>
    <cellStyle name="Обычный 3 14 30 4 2 3 2" xfId="26309"/>
    <cellStyle name="Обычный 3 14 30 4 2 4" xfId="26310"/>
    <cellStyle name="Обычный 3 14 30 4 3" xfId="26311"/>
    <cellStyle name="Обычный 3 14 30 4 3 2" xfId="26312"/>
    <cellStyle name="Обычный 3 14 30 4 3 2 2" xfId="26313"/>
    <cellStyle name="Обычный 3 14 30 4 3 3" xfId="26314"/>
    <cellStyle name="Обычный 3 14 30 4 4" xfId="26315"/>
    <cellStyle name="Обычный 3 14 30 4 4 2" xfId="26316"/>
    <cellStyle name="Обычный 3 14 30 4 5" xfId="26317"/>
    <cellStyle name="Обычный 3 14 30 5" xfId="26318"/>
    <cellStyle name="Обычный 3 14 30 5 2" xfId="26319"/>
    <cellStyle name="Обычный 3 14 30 5 2 2" xfId="26320"/>
    <cellStyle name="Обычный 3 14 30 5 2 2 2" xfId="26321"/>
    <cellStyle name="Обычный 3 14 30 5 2 3" xfId="26322"/>
    <cellStyle name="Обычный 3 14 30 5 3" xfId="26323"/>
    <cellStyle name="Обычный 3 14 30 5 3 2" xfId="26324"/>
    <cellStyle name="Обычный 3 14 30 5 4" xfId="26325"/>
    <cellStyle name="Обычный 3 14 30 6" xfId="26326"/>
    <cellStyle name="Обычный 3 14 30 6 2" xfId="26327"/>
    <cellStyle name="Обычный 3 14 30 6 2 2" xfId="26328"/>
    <cellStyle name="Обычный 3 14 30 6 3" xfId="26329"/>
    <cellStyle name="Обычный 3 14 30 7" xfId="26330"/>
    <cellStyle name="Обычный 3 14 30 7 2" xfId="26331"/>
    <cellStyle name="Обычный 3 14 30 8" xfId="26332"/>
    <cellStyle name="Обычный 3 14 31" xfId="26333"/>
    <cellStyle name="Обычный 3 14 31 2" xfId="26334"/>
    <cellStyle name="Обычный 3 14 31 2 2" xfId="26335"/>
    <cellStyle name="Обычный 3 14 31 2 2 2" xfId="26336"/>
    <cellStyle name="Обычный 3 14 31 2 2 2 2" xfId="26337"/>
    <cellStyle name="Обычный 3 14 31 2 2 2 2 2" xfId="26338"/>
    <cellStyle name="Обычный 3 14 31 2 2 2 2 2 2" xfId="26339"/>
    <cellStyle name="Обычный 3 14 31 2 2 2 2 3" xfId="26340"/>
    <cellStyle name="Обычный 3 14 31 2 2 2 3" xfId="26341"/>
    <cellStyle name="Обычный 3 14 31 2 2 2 3 2" xfId="26342"/>
    <cellStyle name="Обычный 3 14 31 2 2 2 4" xfId="26343"/>
    <cellStyle name="Обычный 3 14 31 2 2 3" xfId="26344"/>
    <cellStyle name="Обычный 3 14 31 2 2 3 2" xfId="26345"/>
    <cellStyle name="Обычный 3 14 31 2 2 3 2 2" xfId="26346"/>
    <cellStyle name="Обычный 3 14 31 2 2 3 3" xfId="26347"/>
    <cellStyle name="Обычный 3 14 31 2 2 4" xfId="26348"/>
    <cellStyle name="Обычный 3 14 31 2 2 4 2" xfId="26349"/>
    <cellStyle name="Обычный 3 14 31 2 2 5" xfId="26350"/>
    <cellStyle name="Обычный 3 14 31 2 3" xfId="26351"/>
    <cellStyle name="Обычный 3 14 31 2 3 2" xfId="26352"/>
    <cellStyle name="Обычный 3 14 31 2 3 2 2" xfId="26353"/>
    <cellStyle name="Обычный 3 14 31 2 3 2 2 2" xfId="26354"/>
    <cellStyle name="Обычный 3 14 31 2 3 2 2 2 2" xfId="26355"/>
    <cellStyle name="Обычный 3 14 31 2 3 2 2 3" xfId="26356"/>
    <cellStyle name="Обычный 3 14 31 2 3 2 3" xfId="26357"/>
    <cellStyle name="Обычный 3 14 31 2 3 2 3 2" xfId="26358"/>
    <cellStyle name="Обычный 3 14 31 2 3 2 4" xfId="26359"/>
    <cellStyle name="Обычный 3 14 31 2 3 3" xfId="26360"/>
    <cellStyle name="Обычный 3 14 31 2 3 3 2" xfId="26361"/>
    <cellStyle name="Обычный 3 14 31 2 3 3 2 2" xfId="26362"/>
    <cellStyle name="Обычный 3 14 31 2 3 3 3" xfId="26363"/>
    <cellStyle name="Обычный 3 14 31 2 3 4" xfId="26364"/>
    <cellStyle name="Обычный 3 14 31 2 3 4 2" xfId="26365"/>
    <cellStyle name="Обычный 3 14 31 2 3 5" xfId="26366"/>
    <cellStyle name="Обычный 3 14 31 2 4" xfId="26367"/>
    <cellStyle name="Обычный 3 14 31 2 4 2" xfId="26368"/>
    <cellStyle name="Обычный 3 14 31 2 4 2 2" xfId="26369"/>
    <cellStyle name="Обычный 3 14 31 2 4 2 2 2" xfId="26370"/>
    <cellStyle name="Обычный 3 14 31 2 4 2 3" xfId="26371"/>
    <cellStyle name="Обычный 3 14 31 2 4 3" xfId="26372"/>
    <cellStyle name="Обычный 3 14 31 2 4 3 2" xfId="26373"/>
    <cellStyle name="Обычный 3 14 31 2 4 4" xfId="26374"/>
    <cellStyle name="Обычный 3 14 31 2 5" xfId="26375"/>
    <cellStyle name="Обычный 3 14 31 2 5 2" xfId="26376"/>
    <cellStyle name="Обычный 3 14 31 2 5 2 2" xfId="26377"/>
    <cellStyle name="Обычный 3 14 31 2 5 3" xfId="26378"/>
    <cellStyle name="Обычный 3 14 31 2 6" xfId="26379"/>
    <cellStyle name="Обычный 3 14 31 2 6 2" xfId="26380"/>
    <cellStyle name="Обычный 3 14 31 2 7" xfId="26381"/>
    <cellStyle name="Обычный 3 14 31 3" xfId="26382"/>
    <cellStyle name="Обычный 3 14 31 3 2" xfId="26383"/>
    <cellStyle name="Обычный 3 14 31 3 2 2" xfId="26384"/>
    <cellStyle name="Обычный 3 14 31 3 2 2 2" xfId="26385"/>
    <cellStyle name="Обычный 3 14 31 3 2 2 2 2" xfId="26386"/>
    <cellStyle name="Обычный 3 14 31 3 2 2 3" xfId="26387"/>
    <cellStyle name="Обычный 3 14 31 3 2 3" xfId="26388"/>
    <cellStyle name="Обычный 3 14 31 3 2 3 2" xfId="26389"/>
    <cellStyle name="Обычный 3 14 31 3 2 4" xfId="26390"/>
    <cellStyle name="Обычный 3 14 31 3 3" xfId="26391"/>
    <cellStyle name="Обычный 3 14 31 3 3 2" xfId="26392"/>
    <cellStyle name="Обычный 3 14 31 3 3 2 2" xfId="26393"/>
    <cellStyle name="Обычный 3 14 31 3 3 3" xfId="26394"/>
    <cellStyle name="Обычный 3 14 31 3 4" xfId="26395"/>
    <cellStyle name="Обычный 3 14 31 3 4 2" xfId="26396"/>
    <cellStyle name="Обычный 3 14 31 3 5" xfId="26397"/>
    <cellStyle name="Обычный 3 14 31 4" xfId="26398"/>
    <cellStyle name="Обычный 3 14 31 4 2" xfId="26399"/>
    <cellStyle name="Обычный 3 14 31 4 2 2" xfId="26400"/>
    <cellStyle name="Обычный 3 14 31 4 2 2 2" xfId="26401"/>
    <cellStyle name="Обычный 3 14 31 4 2 2 2 2" xfId="26402"/>
    <cellStyle name="Обычный 3 14 31 4 2 2 3" xfId="26403"/>
    <cellStyle name="Обычный 3 14 31 4 2 3" xfId="26404"/>
    <cellStyle name="Обычный 3 14 31 4 2 3 2" xfId="26405"/>
    <cellStyle name="Обычный 3 14 31 4 2 4" xfId="26406"/>
    <cellStyle name="Обычный 3 14 31 4 3" xfId="26407"/>
    <cellStyle name="Обычный 3 14 31 4 3 2" xfId="26408"/>
    <cellStyle name="Обычный 3 14 31 4 3 2 2" xfId="26409"/>
    <cellStyle name="Обычный 3 14 31 4 3 3" xfId="26410"/>
    <cellStyle name="Обычный 3 14 31 4 4" xfId="26411"/>
    <cellStyle name="Обычный 3 14 31 4 4 2" xfId="26412"/>
    <cellStyle name="Обычный 3 14 31 4 5" xfId="26413"/>
    <cellStyle name="Обычный 3 14 31 5" xfId="26414"/>
    <cellStyle name="Обычный 3 14 31 5 2" xfId="26415"/>
    <cellStyle name="Обычный 3 14 31 5 2 2" xfId="26416"/>
    <cellStyle name="Обычный 3 14 31 5 2 2 2" xfId="26417"/>
    <cellStyle name="Обычный 3 14 31 5 2 3" xfId="26418"/>
    <cellStyle name="Обычный 3 14 31 5 3" xfId="26419"/>
    <cellStyle name="Обычный 3 14 31 5 3 2" xfId="26420"/>
    <cellStyle name="Обычный 3 14 31 5 4" xfId="26421"/>
    <cellStyle name="Обычный 3 14 31 6" xfId="26422"/>
    <cellStyle name="Обычный 3 14 31 6 2" xfId="26423"/>
    <cellStyle name="Обычный 3 14 31 6 2 2" xfId="26424"/>
    <cellStyle name="Обычный 3 14 31 6 3" xfId="26425"/>
    <cellStyle name="Обычный 3 14 31 7" xfId="26426"/>
    <cellStyle name="Обычный 3 14 31 7 2" xfId="26427"/>
    <cellStyle name="Обычный 3 14 31 8" xfId="26428"/>
    <cellStyle name="Обычный 3 14 32" xfId="26429"/>
    <cellStyle name="Обычный 3 14 32 2" xfId="26430"/>
    <cellStyle name="Обычный 3 14 32 2 2" xfId="26431"/>
    <cellStyle name="Обычный 3 14 32 2 2 2" xfId="26432"/>
    <cellStyle name="Обычный 3 14 32 2 2 2 2" xfId="26433"/>
    <cellStyle name="Обычный 3 14 32 2 2 2 2 2" xfId="26434"/>
    <cellStyle name="Обычный 3 14 32 2 2 2 2 2 2" xfId="26435"/>
    <cellStyle name="Обычный 3 14 32 2 2 2 2 3" xfId="26436"/>
    <cellStyle name="Обычный 3 14 32 2 2 2 3" xfId="26437"/>
    <cellStyle name="Обычный 3 14 32 2 2 2 3 2" xfId="26438"/>
    <cellStyle name="Обычный 3 14 32 2 2 2 4" xfId="26439"/>
    <cellStyle name="Обычный 3 14 32 2 2 3" xfId="26440"/>
    <cellStyle name="Обычный 3 14 32 2 2 3 2" xfId="26441"/>
    <cellStyle name="Обычный 3 14 32 2 2 3 2 2" xfId="26442"/>
    <cellStyle name="Обычный 3 14 32 2 2 3 3" xfId="26443"/>
    <cellStyle name="Обычный 3 14 32 2 2 4" xfId="26444"/>
    <cellStyle name="Обычный 3 14 32 2 2 4 2" xfId="26445"/>
    <cellStyle name="Обычный 3 14 32 2 2 5" xfId="26446"/>
    <cellStyle name="Обычный 3 14 32 2 3" xfId="26447"/>
    <cellStyle name="Обычный 3 14 32 2 3 2" xfId="26448"/>
    <cellStyle name="Обычный 3 14 32 2 3 2 2" xfId="26449"/>
    <cellStyle name="Обычный 3 14 32 2 3 2 2 2" xfId="26450"/>
    <cellStyle name="Обычный 3 14 32 2 3 2 2 2 2" xfId="26451"/>
    <cellStyle name="Обычный 3 14 32 2 3 2 2 3" xfId="26452"/>
    <cellStyle name="Обычный 3 14 32 2 3 2 3" xfId="26453"/>
    <cellStyle name="Обычный 3 14 32 2 3 2 3 2" xfId="26454"/>
    <cellStyle name="Обычный 3 14 32 2 3 2 4" xfId="26455"/>
    <cellStyle name="Обычный 3 14 32 2 3 3" xfId="26456"/>
    <cellStyle name="Обычный 3 14 32 2 3 3 2" xfId="26457"/>
    <cellStyle name="Обычный 3 14 32 2 3 3 2 2" xfId="26458"/>
    <cellStyle name="Обычный 3 14 32 2 3 3 3" xfId="26459"/>
    <cellStyle name="Обычный 3 14 32 2 3 4" xfId="26460"/>
    <cellStyle name="Обычный 3 14 32 2 3 4 2" xfId="26461"/>
    <cellStyle name="Обычный 3 14 32 2 3 5" xfId="26462"/>
    <cellStyle name="Обычный 3 14 32 2 4" xfId="26463"/>
    <cellStyle name="Обычный 3 14 32 2 4 2" xfId="26464"/>
    <cellStyle name="Обычный 3 14 32 2 4 2 2" xfId="26465"/>
    <cellStyle name="Обычный 3 14 32 2 4 2 2 2" xfId="26466"/>
    <cellStyle name="Обычный 3 14 32 2 4 2 3" xfId="26467"/>
    <cellStyle name="Обычный 3 14 32 2 4 3" xfId="26468"/>
    <cellStyle name="Обычный 3 14 32 2 4 3 2" xfId="26469"/>
    <cellStyle name="Обычный 3 14 32 2 4 4" xfId="26470"/>
    <cellStyle name="Обычный 3 14 32 2 5" xfId="26471"/>
    <cellStyle name="Обычный 3 14 32 2 5 2" xfId="26472"/>
    <cellStyle name="Обычный 3 14 32 2 5 2 2" xfId="26473"/>
    <cellStyle name="Обычный 3 14 32 2 5 3" xfId="26474"/>
    <cellStyle name="Обычный 3 14 32 2 6" xfId="26475"/>
    <cellStyle name="Обычный 3 14 32 2 6 2" xfId="26476"/>
    <cellStyle name="Обычный 3 14 32 2 7" xfId="26477"/>
    <cellStyle name="Обычный 3 14 32 3" xfId="26478"/>
    <cellStyle name="Обычный 3 14 32 3 2" xfId="26479"/>
    <cellStyle name="Обычный 3 14 32 3 2 2" xfId="26480"/>
    <cellStyle name="Обычный 3 14 32 3 2 2 2" xfId="26481"/>
    <cellStyle name="Обычный 3 14 32 3 2 2 2 2" xfId="26482"/>
    <cellStyle name="Обычный 3 14 32 3 2 2 3" xfId="26483"/>
    <cellStyle name="Обычный 3 14 32 3 2 3" xfId="26484"/>
    <cellStyle name="Обычный 3 14 32 3 2 3 2" xfId="26485"/>
    <cellStyle name="Обычный 3 14 32 3 2 4" xfId="26486"/>
    <cellStyle name="Обычный 3 14 32 3 3" xfId="26487"/>
    <cellStyle name="Обычный 3 14 32 3 3 2" xfId="26488"/>
    <cellStyle name="Обычный 3 14 32 3 3 2 2" xfId="26489"/>
    <cellStyle name="Обычный 3 14 32 3 3 3" xfId="26490"/>
    <cellStyle name="Обычный 3 14 32 3 4" xfId="26491"/>
    <cellStyle name="Обычный 3 14 32 3 4 2" xfId="26492"/>
    <cellStyle name="Обычный 3 14 32 3 5" xfId="26493"/>
    <cellStyle name="Обычный 3 14 32 4" xfId="26494"/>
    <cellStyle name="Обычный 3 14 32 4 2" xfId="26495"/>
    <cellStyle name="Обычный 3 14 32 4 2 2" xfId="26496"/>
    <cellStyle name="Обычный 3 14 32 4 2 2 2" xfId="26497"/>
    <cellStyle name="Обычный 3 14 32 4 2 2 2 2" xfId="26498"/>
    <cellStyle name="Обычный 3 14 32 4 2 2 3" xfId="26499"/>
    <cellStyle name="Обычный 3 14 32 4 2 3" xfId="26500"/>
    <cellStyle name="Обычный 3 14 32 4 2 3 2" xfId="26501"/>
    <cellStyle name="Обычный 3 14 32 4 2 4" xfId="26502"/>
    <cellStyle name="Обычный 3 14 32 4 3" xfId="26503"/>
    <cellStyle name="Обычный 3 14 32 4 3 2" xfId="26504"/>
    <cellStyle name="Обычный 3 14 32 4 3 2 2" xfId="26505"/>
    <cellStyle name="Обычный 3 14 32 4 3 3" xfId="26506"/>
    <cellStyle name="Обычный 3 14 32 4 4" xfId="26507"/>
    <cellStyle name="Обычный 3 14 32 4 4 2" xfId="26508"/>
    <cellStyle name="Обычный 3 14 32 4 5" xfId="26509"/>
    <cellStyle name="Обычный 3 14 32 5" xfId="26510"/>
    <cellStyle name="Обычный 3 14 32 5 2" xfId="26511"/>
    <cellStyle name="Обычный 3 14 32 5 2 2" xfId="26512"/>
    <cellStyle name="Обычный 3 14 32 5 2 2 2" xfId="26513"/>
    <cellStyle name="Обычный 3 14 32 5 2 3" xfId="26514"/>
    <cellStyle name="Обычный 3 14 32 5 3" xfId="26515"/>
    <cellStyle name="Обычный 3 14 32 5 3 2" xfId="26516"/>
    <cellStyle name="Обычный 3 14 32 5 4" xfId="26517"/>
    <cellStyle name="Обычный 3 14 32 6" xfId="26518"/>
    <cellStyle name="Обычный 3 14 32 6 2" xfId="26519"/>
    <cellStyle name="Обычный 3 14 32 6 2 2" xfId="26520"/>
    <cellStyle name="Обычный 3 14 32 6 3" xfId="26521"/>
    <cellStyle name="Обычный 3 14 32 7" xfId="26522"/>
    <cellStyle name="Обычный 3 14 32 7 2" xfId="26523"/>
    <cellStyle name="Обычный 3 14 32 8" xfId="26524"/>
    <cellStyle name="Обычный 3 14 33" xfId="26525"/>
    <cellStyle name="Обычный 3 14 33 2" xfId="26526"/>
    <cellStyle name="Обычный 3 14 33 2 2" xfId="26527"/>
    <cellStyle name="Обычный 3 14 33 2 2 2" xfId="26528"/>
    <cellStyle name="Обычный 3 14 33 2 2 2 2" xfId="26529"/>
    <cellStyle name="Обычный 3 14 33 2 2 2 2 2" xfId="26530"/>
    <cellStyle name="Обычный 3 14 33 2 2 2 2 2 2" xfId="26531"/>
    <cellStyle name="Обычный 3 14 33 2 2 2 2 3" xfId="26532"/>
    <cellStyle name="Обычный 3 14 33 2 2 2 3" xfId="26533"/>
    <cellStyle name="Обычный 3 14 33 2 2 2 3 2" xfId="26534"/>
    <cellStyle name="Обычный 3 14 33 2 2 2 4" xfId="26535"/>
    <cellStyle name="Обычный 3 14 33 2 2 3" xfId="26536"/>
    <cellStyle name="Обычный 3 14 33 2 2 3 2" xfId="26537"/>
    <cellStyle name="Обычный 3 14 33 2 2 3 2 2" xfId="26538"/>
    <cellStyle name="Обычный 3 14 33 2 2 3 3" xfId="26539"/>
    <cellStyle name="Обычный 3 14 33 2 2 4" xfId="26540"/>
    <cellStyle name="Обычный 3 14 33 2 2 4 2" xfId="26541"/>
    <cellStyle name="Обычный 3 14 33 2 2 5" xfId="26542"/>
    <cellStyle name="Обычный 3 14 33 2 3" xfId="26543"/>
    <cellStyle name="Обычный 3 14 33 2 3 2" xfId="26544"/>
    <cellStyle name="Обычный 3 14 33 2 3 2 2" xfId="26545"/>
    <cellStyle name="Обычный 3 14 33 2 3 2 2 2" xfId="26546"/>
    <cellStyle name="Обычный 3 14 33 2 3 2 2 2 2" xfId="26547"/>
    <cellStyle name="Обычный 3 14 33 2 3 2 2 3" xfId="26548"/>
    <cellStyle name="Обычный 3 14 33 2 3 2 3" xfId="26549"/>
    <cellStyle name="Обычный 3 14 33 2 3 2 3 2" xfId="26550"/>
    <cellStyle name="Обычный 3 14 33 2 3 2 4" xfId="26551"/>
    <cellStyle name="Обычный 3 14 33 2 3 3" xfId="26552"/>
    <cellStyle name="Обычный 3 14 33 2 3 3 2" xfId="26553"/>
    <cellStyle name="Обычный 3 14 33 2 3 3 2 2" xfId="26554"/>
    <cellStyle name="Обычный 3 14 33 2 3 3 3" xfId="26555"/>
    <cellStyle name="Обычный 3 14 33 2 3 4" xfId="26556"/>
    <cellStyle name="Обычный 3 14 33 2 3 4 2" xfId="26557"/>
    <cellStyle name="Обычный 3 14 33 2 3 5" xfId="26558"/>
    <cellStyle name="Обычный 3 14 33 2 4" xfId="26559"/>
    <cellStyle name="Обычный 3 14 33 2 4 2" xfId="26560"/>
    <cellStyle name="Обычный 3 14 33 2 4 2 2" xfId="26561"/>
    <cellStyle name="Обычный 3 14 33 2 4 2 2 2" xfId="26562"/>
    <cellStyle name="Обычный 3 14 33 2 4 2 3" xfId="26563"/>
    <cellStyle name="Обычный 3 14 33 2 4 3" xfId="26564"/>
    <cellStyle name="Обычный 3 14 33 2 4 3 2" xfId="26565"/>
    <cellStyle name="Обычный 3 14 33 2 4 4" xfId="26566"/>
    <cellStyle name="Обычный 3 14 33 2 5" xfId="26567"/>
    <cellStyle name="Обычный 3 14 33 2 5 2" xfId="26568"/>
    <cellStyle name="Обычный 3 14 33 2 5 2 2" xfId="26569"/>
    <cellStyle name="Обычный 3 14 33 2 5 3" xfId="26570"/>
    <cellStyle name="Обычный 3 14 33 2 6" xfId="26571"/>
    <cellStyle name="Обычный 3 14 33 2 6 2" xfId="26572"/>
    <cellStyle name="Обычный 3 14 33 2 7" xfId="26573"/>
    <cellStyle name="Обычный 3 14 33 3" xfId="26574"/>
    <cellStyle name="Обычный 3 14 33 3 2" xfId="26575"/>
    <cellStyle name="Обычный 3 14 33 3 2 2" xfId="26576"/>
    <cellStyle name="Обычный 3 14 33 3 2 2 2" xfId="26577"/>
    <cellStyle name="Обычный 3 14 33 3 2 2 2 2" xfId="26578"/>
    <cellStyle name="Обычный 3 14 33 3 2 2 3" xfId="26579"/>
    <cellStyle name="Обычный 3 14 33 3 2 3" xfId="26580"/>
    <cellStyle name="Обычный 3 14 33 3 2 3 2" xfId="26581"/>
    <cellStyle name="Обычный 3 14 33 3 2 4" xfId="26582"/>
    <cellStyle name="Обычный 3 14 33 3 3" xfId="26583"/>
    <cellStyle name="Обычный 3 14 33 3 3 2" xfId="26584"/>
    <cellStyle name="Обычный 3 14 33 3 3 2 2" xfId="26585"/>
    <cellStyle name="Обычный 3 14 33 3 3 3" xfId="26586"/>
    <cellStyle name="Обычный 3 14 33 3 4" xfId="26587"/>
    <cellStyle name="Обычный 3 14 33 3 4 2" xfId="26588"/>
    <cellStyle name="Обычный 3 14 33 3 5" xfId="26589"/>
    <cellStyle name="Обычный 3 14 33 4" xfId="26590"/>
    <cellStyle name="Обычный 3 14 33 4 2" xfId="26591"/>
    <cellStyle name="Обычный 3 14 33 4 2 2" xfId="26592"/>
    <cellStyle name="Обычный 3 14 33 4 2 2 2" xfId="26593"/>
    <cellStyle name="Обычный 3 14 33 4 2 2 2 2" xfId="26594"/>
    <cellStyle name="Обычный 3 14 33 4 2 2 3" xfId="26595"/>
    <cellStyle name="Обычный 3 14 33 4 2 3" xfId="26596"/>
    <cellStyle name="Обычный 3 14 33 4 2 3 2" xfId="26597"/>
    <cellStyle name="Обычный 3 14 33 4 2 4" xfId="26598"/>
    <cellStyle name="Обычный 3 14 33 4 3" xfId="26599"/>
    <cellStyle name="Обычный 3 14 33 4 3 2" xfId="26600"/>
    <cellStyle name="Обычный 3 14 33 4 3 2 2" xfId="26601"/>
    <cellStyle name="Обычный 3 14 33 4 3 3" xfId="26602"/>
    <cellStyle name="Обычный 3 14 33 4 4" xfId="26603"/>
    <cellStyle name="Обычный 3 14 33 4 4 2" xfId="26604"/>
    <cellStyle name="Обычный 3 14 33 4 5" xfId="26605"/>
    <cellStyle name="Обычный 3 14 33 5" xfId="26606"/>
    <cellStyle name="Обычный 3 14 33 5 2" xfId="26607"/>
    <cellStyle name="Обычный 3 14 33 5 2 2" xfId="26608"/>
    <cellStyle name="Обычный 3 14 33 5 2 2 2" xfId="26609"/>
    <cellStyle name="Обычный 3 14 33 5 2 3" xfId="26610"/>
    <cellStyle name="Обычный 3 14 33 5 3" xfId="26611"/>
    <cellStyle name="Обычный 3 14 33 5 3 2" xfId="26612"/>
    <cellStyle name="Обычный 3 14 33 5 4" xfId="26613"/>
    <cellStyle name="Обычный 3 14 33 6" xfId="26614"/>
    <cellStyle name="Обычный 3 14 33 6 2" xfId="26615"/>
    <cellStyle name="Обычный 3 14 33 6 2 2" xfId="26616"/>
    <cellStyle name="Обычный 3 14 33 6 3" xfId="26617"/>
    <cellStyle name="Обычный 3 14 33 7" xfId="26618"/>
    <cellStyle name="Обычный 3 14 33 7 2" xfId="26619"/>
    <cellStyle name="Обычный 3 14 33 8" xfId="26620"/>
    <cellStyle name="Обычный 3 14 34" xfId="26621"/>
    <cellStyle name="Обычный 3 14 34 2" xfId="26622"/>
    <cellStyle name="Обычный 3 14 34 2 2" xfId="26623"/>
    <cellStyle name="Обычный 3 14 34 2 2 2" xfId="26624"/>
    <cellStyle name="Обычный 3 14 34 2 2 2 2" xfId="26625"/>
    <cellStyle name="Обычный 3 14 34 2 2 2 2 2" xfId="26626"/>
    <cellStyle name="Обычный 3 14 34 2 2 2 2 2 2" xfId="26627"/>
    <cellStyle name="Обычный 3 14 34 2 2 2 2 3" xfId="26628"/>
    <cellStyle name="Обычный 3 14 34 2 2 2 3" xfId="26629"/>
    <cellStyle name="Обычный 3 14 34 2 2 2 3 2" xfId="26630"/>
    <cellStyle name="Обычный 3 14 34 2 2 2 4" xfId="26631"/>
    <cellStyle name="Обычный 3 14 34 2 2 3" xfId="26632"/>
    <cellStyle name="Обычный 3 14 34 2 2 3 2" xfId="26633"/>
    <cellStyle name="Обычный 3 14 34 2 2 3 2 2" xfId="26634"/>
    <cellStyle name="Обычный 3 14 34 2 2 3 3" xfId="26635"/>
    <cellStyle name="Обычный 3 14 34 2 2 4" xfId="26636"/>
    <cellStyle name="Обычный 3 14 34 2 2 4 2" xfId="26637"/>
    <cellStyle name="Обычный 3 14 34 2 2 5" xfId="26638"/>
    <cellStyle name="Обычный 3 14 34 2 3" xfId="26639"/>
    <cellStyle name="Обычный 3 14 34 2 3 2" xfId="26640"/>
    <cellStyle name="Обычный 3 14 34 2 3 2 2" xfId="26641"/>
    <cellStyle name="Обычный 3 14 34 2 3 2 2 2" xfId="26642"/>
    <cellStyle name="Обычный 3 14 34 2 3 2 2 2 2" xfId="26643"/>
    <cellStyle name="Обычный 3 14 34 2 3 2 2 3" xfId="26644"/>
    <cellStyle name="Обычный 3 14 34 2 3 2 3" xfId="26645"/>
    <cellStyle name="Обычный 3 14 34 2 3 2 3 2" xfId="26646"/>
    <cellStyle name="Обычный 3 14 34 2 3 2 4" xfId="26647"/>
    <cellStyle name="Обычный 3 14 34 2 3 3" xfId="26648"/>
    <cellStyle name="Обычный 3 14 34 2 3 3 2" xfId="26649"/>
    <cellStyle name="Обычный 3 14 34 2 3 3 2 2" xfId="26650"/>
    <cellStyle name="Обычный 3 14 34 2 3 3 3" xfId="26651"/>
    <cellStyle name="Обычный 3 14 34 2 3 4" xfId="26652"/>
    <cellStyle name="Обычный 3 14 34 2 3 4 2" xfId="26653"/>
    <cellStyle name="Обычный 3 14 34 2 3 5" xfId="26654"/>
    <cellStyle name="Обычный 3 14 34 2 4" xfId="26655"/>
    <cellStyle name="Обычный 3 14 34 2 4 2" xfId="26656"/>
    <cellStyle name="Обычный 3 14 34 2 4 2 2" xfId="26657"/>
    <cellStyle name="Обычный 3 14 34 2 4 2 2 2" xfId="26658"/>
    <cellStyle name="Обычный 3 14 34 2 4 2 3" xfId="26659"/>
    <cellStyle name="Обычный 3 14 34 2 4 3" xfId="26660"/>
    <cellStyle name="Обычный 3 14 34 2 4 3 2" xfId="26661"/>
    <cellStyle name="Обычный 3 14 34 2 4 4" xfId="26662"/>
    <cellStyle name="Обычный 3 14 34 2 5" xfId="26663"/>
    <cellStyle name="Обычный 3 14 34 2 5 2" xfId="26664"/>
    <cellStyle name="Обычный 3 14 34 2 5 2 2" xfId="26665"/>
    <cellStyle name="Обычный 3 14 34 2 5 3" xfId="26666"/>
    <cellStyle name="Обычный 3 14 34 2 6" xfId="26667"/>
    <cellStyle name="Обычный 3 14 34 2 6 2" xfId="26668"/>
    <cellStyle name="Обычный 3 14 34 2 7" xfId="26669"/>
    <cellStyle name="Обычный 3 14 34 3" xfId="26670"/>
    <cellStyle name="Обычный 3 14 34 3 2" xfId="26671"/>
    <cellStyle name="Обычный 3 14 34 3 2 2" xfId="26672"/>
    <cellStyle name="Обычный 3 14 34 3 2 2 2" xfId="26673"/>
    <cellStyle name="Обычный 3 14 34 3 2 2 2 2" xfId="26674"/>
    <cellStyle name="Обычный 3 14 34 3 2 2 3" xfId="26675"/>
    <cellStyle name="Обычный 3 14 34 3 2 3" xfId="26676"/>
    <cellStyle name="Обычный 3 14 34 3 2 3 2" xfId="26677"/>
    <cellStyle name="Обычный 3 14 34 3 2 4" xfId="26678"/>
    <cellStyle name="Обычный 3 14 34 3 3" xfId="26679"/>
    <cellStyle name="Обычный 3 14 34 3 3 2" xfId="26680"/>
    <cellStyle name="Обычный 3 14 34 3 3 2 2" xfId="26681"/>
    <cellStyle name="Обычный 3 14 34 3 3 3" xfId="26682"/>
    <cellStyle name="Обычный 3 14 34 3 4" xfId="26683"/>
    <cellStyle name="Обычный 3 14 34 3 4 2" xfId="26684"/>
    <cellStyle name="Обычный 3 14 34 3 5" xfId="26685"/>
    <cellStyle name="Обычный 3 14 34 4" xfId="26686"/>
    <cellStyle name="Обычный 3 14 34 4 2" xfId="26687"/>
    <cellStyle name="Обычный 3 14 34 4 2 2" xfId="26688"/>
    <cellStyle name="Обычный 3 14 34 4 2 2 2" xfId="26689"/>
    <cellStyle name="Обычный 3 14 34 4 2 2 2 2" xfId="26690"/>
    <cellStyle name="Обычный 3 14 34 4 2 2 3" xfId="26691"/>
    <cellStyle name="Обычный 3 14 34 4 2 3" xfId="26692"/>
    <cellStyle name="Обычный 3 14 34 4 2 3 2" xfId="26693"/>
    <cellStyle name="Обычный 3 14 34 4 2 4" xfId="26694"/>
    <cellStyle name="Обычный 3 14 34 4 3" xfId="26695"/>
    <cellStyle name="Обычный 3 14 34 4 3 2" xfId="26696"/>
    <cellStyle name="Обычный 3 14 34 4 3 2 2" xfId="26697"/>
    <cellStyle name="Обычный 3 14 34 4 3 3" xfId="26698"/>
    <cellStyle name="Обычный 3 14 34 4 4" xfId="26699"/>
    <cellStyle name="Обычный 3 14 34 4 4 2" xfId="26700"/>
    <cellStyle name="Обычный 3 14 34 4 5" xfId="26701"/>
    <cellStyle name="Обычный 3 14 34 5" xfId="26702"/>
    <cellStyle name="Обычный 3 14 34 5 2" xfId="26703"/>
    <cellStyle name="Обычный 3 14 34 5 2 2" xfId="26704"/>
    <cellStyle name="Обычный 3 14 34 5 2 2 2" xfId="26705"/>
    <cellStyle name="Обычный 3 14 34 5 2 3" xfId="26706"/>
    <cellStyle name="Обычный 3 14 34 5 3" xfId="26707"/>
    <cellStyle name="Обычный 3 14 34 5 3 2" xfId="26708"/>
    <cellStyle name="Обычный 3 14 34 5 4" xfId="26709"/>
    <cellStyle name="Обычный 3 14 34 6" xfId="26710"/>
    <cellStyle name="Обычный 3 14 34 6 2" xfId="26711"/>
    <cellStyle name="Обычный 3 14 34 6 2 2" xfId="26712"/>
    <cellStyle name="Обычный 3 14 34 6 3" xfId="26713"/>
    <cellStyle name="Обычный 3 14 34 7" xfId="26714"/>
    <cellStyle name="Обычный 3 14 34 7 2" xfId="26715"/>
    <cellStyle name="Обычный 3 14 34 8" xfId="26716"/>
    <cellStyle name="Обычный 3 14 35" xfId="26717"/>
    <cellStyle name="Обычный 3 14 35 2" xfId="26718"/>
    <cellStyle name="Обычный 3 14 35 2 2" xfId="26719"/>
    <cellStyle name="Обычный 3 14 35 2 2 2" xfId="26720"/>
    <cellStyle name="Обычный 3 14 35 2 2 2 2" xfId="26721"/>
    <cellStyle name="Обычный 3 14 35 2 2 2 2 2" xfId="26722"/>
    <cellStyle name="Обычный 3 14 35 2 2 2 2 2 2" xfId="26723"/>
    <cellStyle name="Обычный 3 14 35 2 2 2 2 3" xfId="26724"/>
    <cellStyle name="Обычный 3 14 35 2 2 2 3" xfId="26725"/>
    <cellStyle name="Обычный 3 14 35 2 2 2 3 2" xfId="26726"/>
    <cellStyle name="Обычный 3 14 35 2 2 2 4" xfId="26727"/>
    <cellStyle name="Обычный 3 14 35 2 2 3" xfId="26728"/>
    <cellStyle name="Обычный 3 14 35 2 2 3 2" xfId="26729"/>
    <cellStyle name="Обычный 3 14 35 2 2 3 2 2" xfId="26730"/>
    <cellStyle name="Обычный 3 14 35 2 2 3 3" xfId="26731"/>
    <cellStyle name="Обычный 3 14 35 2 2 4" xfId="26732"/>
    <cellStyle name="Обычный 3 14 35 2 2 4 2" xfId="26733"/>
    <cellStyle name="Обычный 3 14 35 2 2 5" xfId="26734"/>
    <cellStyle name="Обычный 3 14 35 2 3" xfId="26735"/>
    <cellStyle name="Обычный 3 14 35 2 3 2" xfId="26736"/>
    <cellStyle name="Обычный 3 14 35 2 3 2 2" xfId="26737"/>
    <cellStyle name="Обычный 3 14 35 2 3 2 2 2" xfId="26738"/>
    <cellStyle name="Обычный 3 14 35 2 3 2 2 2 2" xfId="26739"/>
    <cellStyle name="Обычный 3 14 35 2 3 2 2 3" xfId="26740"/>
    <cellStyle name="Обычный 3 14 35 2 3 2 3" xfId="26741"/>
    <cellStyle name="Обычный 3 14 35 2 3 2 3 2" xfId="26742"/>
    <cellStyle name="Обычный 3 14 35 2 3 2 4" xfId="26743"/>
    <cellStyle name="Обычный 3 14 35 2 3 3" xfId="26744"/>
    <cellStyle name="Обычный 3 14 35 2 3 3 2" xfId="26745"/>
    <cellStyle name="Обычный 3 14 35 2 3 3 2 2" xfId="26746"/>
    <cellStyle name="Обычный 3 14 35 2 3 3 3" xfId="26747"/>
    <cellStyle name="Обычный 3 14 35 2 3 4" xfId="26748"/>
    <cellStyle name="Обычный 3 14 35 2 3 4 2" xfId="26749"/>
    <cellStyle name="Обычный 3 14 35 2 3 5" xfId="26750"/>
    <cellStyle name="Обычный 3 14 35 2 4" xfId="26751"/>
    <cellStyle name="Обычный 3 14 35 2 4 2" xfId="26752"/>
    <cellStyle name="Обычный 3 14 35 2 4 2 2" xfId="26753"/>
    <cellStyle name="Обычный 3 14 35 2 4 2 2 2" xfId="26754"/>
    <cellStyle name="Обычный 3 14 35 2 4 2 3" xfId="26755"/>
    <cellStyle name="Обычный 3 14 35 2 4 3" xfId="26756"/>
    <cellStyle name="Обычный 3 14 35 2 4 3 2" xfId="26757"/>
    <cellStyle name="Обычный 3 14 35 2 4 4" xfId="26758"/>
    <cellStyle name="Обычный 3 14 35 2 5" xfId="26759"/>
    <cellStyle name="Обычный 3 14 35 2 5 2" xfId="26760"/>
    <cellStyle name="Обычный 3 14 35 2 5 2 2" xfId="26761"/>
    <cellStyle name="Обычный 3 14 35 2 5 3" xfId="26762"/>
    <cellStyle name="Обычный 3 14 35 2 6" xfId="26763"/>
    <cellStyle name="Обычный 3 14 35 2 6 2" xfId="26764"/>
    <cellStyle name="Обычный 3 14 35 2 7" xfId="26765"/>
    <cellStyle name="Обычный 3 14 35 3" xfId="26766"/>
    <cellStyle name="Обычный 3 14 35 3 2" xfId="26767"/>
    <cellStyle name="Обычный 3 14 35 3 2 2" xfId="26768"/>
    <cellStyle name="Обычный 3 14 35 3 2 2 2" xfId="26769"/>
    <cellStyle name="Обычный 3 14 35 3 2 2 2 2" xfId="26770"/>
    <cellStyle name="Обычный 3 14 35 3 2 2 3" xfId="26771"/>
    <cellStyle name="Обычный 3 14 35 3 2 3" xfId="26772"/>
    <cellStyle name="Обычный 3 14 35 3 2 3 2" xfId="26773"/>
    <cellStyle name="Обычный 3 14 35 3 2 4" xfId="26774"/>
    <cellStyle name="Обычный 3 14 35 3 3" xfId="26775"/>
    <cellStyle name="Обычный 3 14 35 3 3 2" xfId="26776"/>
    <cellStyle name="Обычный 3 14 35 3 3 2 2" xfId="26777"/>
    <cellStyle name="Обычный 3 14 35 3 3 3" xfId="26778"/>
    <cellStyle name="Обычный 3 14 35 3 4" xfId="26779"/>
    <cellStyle name="Обычный 3 14 35 3 4 2" xfId="26780"/>
    <cellStyle name="Обычный 3 14 35 3 5" xfId="26781"/>
    <cellStyle name="Обычный 3 14 35 4" xfId="26782"/>
    <cellStyle name="Обычный 3 14 35 4 2" xfId="26783"/>
    <cellStyle name="Обычный 3 14 35 4 2 2" xfId="26784"/>
    <cellStyle name="Обычный 3 14 35 4 2 2 2" xfId="26785"/>
    <cellStyle name="Обычный 3 14 35 4 2 2 2 2" xfId="26786"/>
    <cellStyle name="Обычный 3 14 35 4 2 2 3" xfId="26787"/>
    <cellStyle name="Обычный 3 14 35 4 2 3" xfId="26788"/>
    <cellStyle name="Обычный 3 14 35 4 2 3 2" xfId="26789"/>
    <cellStyle name="Обычный 3 14 35 4 2 4" xfId="26790"/>
    <cellStyle name="Обычный 3 14 35 4 3" xfId="26791"/>
    <cellStyle name="Обычный 3 14 35 4 3 2" xfId="26792"/>
    <cellStyle name="Обычный 3 14 35 4 3 2 2" xfId="26793"/>
    <cellStyle name="Обычный 3 14 35 4 3 3" xfId="26794"/>
    <cellStyle name="Обычный 3 14 35 4 4" xfId="26795"/>
    <cellStyle name="Обычный 3 14 35 4 4 2" xfId="26796"/>
    <cellStyle name="Обычный 3 14 35 4 5" xfId="26797"/>
    <cellStyle name="Обычный 3 14 35 5" xfId="26798"/>
    <cellStyle name="Обычный 3 14 35 5 2" xfId="26799"/>
    <cellStyle name="Обычный 3 14 35 5 2 2" xfId="26800"/>
    <cellStyle name="Обычный 3 14 35 5 2 2 2" xfId="26801"/>
    <cellStyle name="Обычный 3 14 35 5 2 3" xfId="26802"/>
    <cellStyle name="Обычный 3 14 35 5 3" xfId="26803"/>
    <cellStyle name="Обычный 3 14 35 5 3 2" xfId="26804"/>
    <cellStyle name="Обычный 3 14 35 5 4" xfId="26805"/>
    <cellStyle name="Обычный 3 14 35 6" xfId="26806"/>
    <cellStyle name="Обычный 3 14 35 6 2" xfId="26807"/>
    <cellStyle name="Обычный 3 14 35 6 2 2" xfId="26808"/>
    <cellStyle name="Обычный 3 14 35 6 3" xfId="26809"/>
    <cellStyle name="Обычный 3 14 35 7" xfId="26810"/>
    <cellStyle name="Обычный 3 14 35 7 2" xfId="26811"/>
    <cellStyle name="Обычный 3 14 35 8" xfId="26812"/>
    <cellStyle name="Обычный 3 14 36" xfId="26813"/>
    <cellStyle name="Обычный 3 14 36 2" xfId="26814"/>
    <cellStyle name="Обычный 3 14 36 2 2" xfId="26815"/>
    <cellStyle name="Обычный 3 14 36 2 2 2" xfId="26816"/>
    <cellStyle name="Обычный 3 14 36 2 2 2 2" xfId="26817"/>
    <cellStyle name="Обычный 3 14 36 2 2 2 2 2" xfId="26818"/>
    <cellStyle name="Обычный 3 14 36 2 2 2 2 2 2" xfId="26819"/>
    <cellStyle name="Обычный 3 14 36 2 2 2 2 3" xfId="26820"/>
    <cellStyle name="Обычный 3 14 36 2 2 2 3" xfId="26821"/>
    <cellStyle name="Обычный 3 14 36 2 2 2 3 2" xfId="26822"/>
    <cellStyle name="Обычный 3 14 36 2 2 2 4" xfId="26823"/>
    <cellStyle name="Обычный 3 14 36 2 2 3" xfId="26824"/>
    <cellStyle name="Обычный 3 14 36 2 2 3 2" xfId="26825"/>
    <cellStyle name="Обычный 3 14 36 2 2 3 2 2" xfId="26826"/>
    <cellStyle name="Обычный 3 14 36 2 2 3 3" xfId="26827"/>
    <cellStyle name="Обычный 3 14 36 2 2 4" xfId="26828"/>
    <cellStyle name="Обычный 3 14 36 2 2 4 2" xfId="26829"/>
    <cellStyle name="Обычный 3 14 36 2 2 5" xfId="26830"/>
    <cellStyle name="Обычный 3 14 36 2 3" xfId="26831"/>
    <cellStyle name="Обычный 3 14 36 2 3 2" xfId="26832"/>
    <cellStyle name="Обычный 3 14 36 2 3 2 2" xfId="26833"/>
    <cellStyle name="Обычный 3 14 36 2 3 2 2 2" xfId="26834"/>
    <cellStyle name="Обычный 3 14 36 2 3 2 2 2 2" xfId="26835"/>
    <cellStyle name="Обычный 3 14 36 2 3 2 2 3" xfId="26836"/>
    <cellStyle name="Обычный 3 14 36 2 3 2 3" xfId="26837"/>
    <cellStyle name="Обычный 3 14 36 2 3 2 3 2" xfId="26838"/>
    <cellStyle name="Обычный 3 14 36 2 3 2 4" xfId="26839"/>
    <cellStyle name="Обычный 3 14 36 2 3 3" xfId="26840"/>
    <cellStyle name="Обычный 3 14 36 2 3 3 2" xfId="26841"/>
    <cellStyle name="Обычный 3 14 36 2 3 3 2 2" xfId="26842"/>
    <cellStyle name="Обычный 3 14 36 2 3 3 3" xfId="26843"/>
    <cellStyle name="Обычный 3 14 36 2 3 4" xfId="26844"/>
    <cellStyle name="Обычный 3 14 36 2 3 4 2" xfId="26845"/>
    <cellStyle name="Обычный 3 14 36 2 3 5" xfId="26846"/>
    <cellStyle name="Обычный 3 14 36 2 4" xfId="26847"/>
    <cellStyle name="Обычный 3 14 36 2 4 2" xfId="26848"/>
    <cellStyle name="Обычный 3 14 36 2 4 2 2" xfId="26849"/>
    <cellStyle name="Обычный 3 14 36 2 4 2 2 2" xfId="26850"/>
    <cellStyle name="Обычный 3 14 36 2 4 2 3" xfId="26851"/>
    <cellStyle name="Обычный 3 14 36 2 4 3" xfId="26852"/>
    <cellStyle name="Обычный 3 14 36 2 4 3 2" xfId="26853"/>
    <cellStyle name="Обычный 3 14 36 2 4 4" xfId="26854"/>
    <cellStyle name="Обычный 3 14 36 2 5" xfId="26855"/>
    <cellStyle name="Обычный 3 14 36 2 5 2" xfId="26856"/>
    <cellStyle name="Обычный 3 14 36 2 5 2 2" xfId="26857"/>
    <cellStyle name="Обычный 3 14 36 2 5 3" xfId="26858"/>
    <cellStyle name="Обычный 3 14 36 2 6" xfId="26859"/>
    <cellStyle name="Обычный 3 14 36 2 6 2" xfId="26860"/>
    <cellStyle name="Обычный 3 14 36 2 7" xfId="26861"/>
    <cellStyle name="Обычный 3 14 36 3" xfId="26862"/>
    <cellStyle name="Обычный 3 14 36 3 2" xfId="26863"/>
    <cellStyle name="Обычный 3 14 36 3 2 2" xfId="26864"/>
    <cellStyle name="Обычный 3 14 36 3 2 2 2" xfId="26865"/>
    <cellStyle name="Обычный 3 14 36 3 2 2 2 2" xfId="26866"/>
    <cellStyle name="Обычный 3 14 36 3 2 2 3" xfId="26867"/>
    <cellStyle name="Обычный 3 14 36 3 2 3" xfId="26868"/>
    <cellStyle name="Обычный 3 14 36 3 2 3 2" xfId="26869"/>
    <cellStyle name="Обычный 3 14 36 3 2 4" xfId="26870"/>
    <cellStyle name="Обычный 3 14 36 3 3" xfId="26871"/>
    <cellStyle name="Обычный 3 14 36 3 3 2" xfId="26872"/>
    <cellStyle name="Обычный 3 14 36 3 3 2 2" xfId="26873"/>
    <cellStyle name="Обычный 3 14 36 3 3 3" xfId="26874"/>
    <cellStyle name="Обычный 3 14 36 3 4" xfId="26875"/>
    <cellStyle name="Обычный 3 14 36 3 4 2" xfId="26876"/>
    <cellStyle name="Обычный 3 14 36 3 5" xfId="26877"/>
    <cellStyle name="Обычный 3 14 36 4" xfId="26878"/>
    <cellStyle name="Обычный 3 14 36 4 2" xfId="26879"/>
    <cellStyle name="Обычный 3 14 36 4 2 2" xfId="26880"/>
    <cellStyle name="Обычный 3 14 36 4 2 2 2" xfId="26881"/>
    <cellStyle name="Обычный 3 14 36 4 2 2 2 2" xfId="26882"/>
    <cellStyle name="Обычный 3 14 36 4 2 2 3" xfId="26883"/>
    <cellStyle name="Обычный 3 14 36 4 2 3" xfId="26884"/>
    <cellStyle name="Обычный 3 14 36 4 2 3 2" xfId="26885"/>
    <cellStyle name="Обычный 3 14 36 4 2 4" xfId="26886"/>
    <cellStyle name="Обычный 3 14 36 4 3" xfId="26887"/>
    <cellStyle name="Обычный 3 14 36 4 3 2" xfId="26888"/>
    <cellStyle name="Обычный 3 14 36 4 3 2 2" xfId="26889"/>
    <cellStyle name="Обычный 3 14 36 4 3 3" xfId="26890"/>
    <cellStyle name="Обычный 3 14 36 4 4" xfId="26891"/>
    <cellStyle name="Обычный 3 14 36 4 4 2" xfId="26892"/>
    <cellStyle name="Обычный 3 14 36 4 5" xfId="26893"/>
    <cellStyle name="Обычный 3 14 36 5" xfId="26894"/>
    <cellStyle name="Обычный 3 14 36 5 2" xfId="26895"/>
    <cellStyle name="Обычный 3 14 36 5 2 2" xfId="26896"/>
    <cellStyle name="Обычный 3 14 36 5 2 2 2" xfId="26897"/>
    <cellStyle name="Обычный 3 14 36 5 2 3" xfId="26898"/>
    <cellStyle name="Обычный 3 14 36 5 3" xfId="26899"/>
    <cellStyle name="Обычный 3 14 36 5 3 2" xfId="26900"/>
    <cellStyle name="Обычный 3 14 36 5 4" xfId="26901"/>
    <cellStyle name="Обычный 3 14 36 6" xfId="26902"/>
    <cellStyle name="Обычный 3 14 36 6 2" xfId="26903"/>
    <cellStyle name="Обычный 3 14 36 6 2 2" xfId="26904"/>
    <cellStyle name="Обычный 3 14 36 6 3" xfId="26905"/>
    <cellStyle name="Обычный 3 14 36 7" xfId="26906"/>
    <cellStyle name="Обычный 3 14 36 7 2" xfId="26907"/>
    <cellStyle name="Обычный 3 14 36 8" xfId="26908"/>
    <cellStyle name="Обычный 3 14 37" xfId="26909"/>
    <cellStyle name="Обычный 3 14 37 2" xfId="26910"/>
    <cellStyle name="Обычный 3 14 37 2 2" xfId="26911"/>
    <cellStyle name="Обычный 3 14 37 2 2 2" xfId="26912"/>
    <cellStyle name="Обычный 3 14 37 2 2 2 2" xfId="26913"/>
    <cellStyle name="Обычный 3 14 37 2 2 2 2 2" xfId="26914"/>
    <cellStyle name="Обычный 3 14 37 2 2 2 2 2 2" xfId="26915"/>
    <cellStyle name="Обычный 3 14 37 2 2 2 2 3" xfId="26916"/>
    <cellStyle name="Обычный 3 14 37 2 2 2 3" xfId="26917"/>
    <cellStyle name="Обычный 3 14 37 2 2 2 3 2" xfId="26918"/>
    <cellStyle name="Обычный 3 14 37 2 2 2 4" xfId="26919"/>
    <cellStyle name="Обычный 3 14 37 2 2 3" xfId="26920"/>
    <cellStyle name="Обычный 3 14 37 2 2 3 2" xfId="26921"/>
    <cellStyle name="Обычный 3 14 37 2 2 3 2 2" xfId="26922"/>
    <cellStyle name="Обычный 3 14 37 2 2 3 3" xfId="26923"/>
    <cellStyle name="Обычный 3 14 37 2 2 4" xfId="26924"/>
    <cellStyle name="Обычный 3 14 37 2 2 4 2" xfId="26925"/>
    <cellStyle name="Обычный 3 14 37 2 2 5" xfId="26926"/>
    <cellStyle name="Обычный 3 14 37 2 3" xfId="26927"/>
    <cellStyle name="Обычный 3 14 37 2 3 2" xfId="26928"/>
    <cellStyle name="Обычный 3 14 37 2 3 2 2" xfId="26929"/>
    <cellStyle name="Обычный 3 14 37 2 3 2 2 2" xfId="26930"/>
    <cellStyle name="Обычный 3 14 37 2 3 2 2 2 2" xfId="26931"/>
    <cellStyle name="Обычный 3 14 37 2 3 2 2 3" xfId="26932"/>
    <cellStyle name="Обычный 3 14 37 2 3 2 3" xfId="26933"/>
    <cellStyle name="Обычный 3 14 37 2 3 2 3 2" xfId="26934"/>
    <cellStyle name="Обычный 3 14 37 2 3 2 4" xfId="26935"/>
    <cellStyle name="Обычный 3 14 37 2 3 3" xfId="26936"/>
    <cellStyle name="Обычный 3 14 37 2 3 3 2" xfId="26937"/>
    <cellStyle name="Обычный 3 14 37 2 3 3 2 2" xfId="26938"/>
    <cellStyle name="Обычный 3 14 37 2 3 3 3" xfId="26939"/>
    <cellStyle name="Обычный 3 14 37 2 3 4" xfId="26940"/>
    <cellStyle name="Обычный 3 14 37 2 3 4 2" xfId="26941"/>
    <cellStyle name="Обычный 3 14 37 2 3 5" xfId="26942"/>
    <cellStyle name="Обычный 3 14 37 2 4" xfId="26943"/>
    <cellStyle name="Обычный 3 14 37 2 4 2" xfId="26944"/>
    <cellStyle name="Обычный 3 14 37 2 4 2 2" xfId="26945"/>
    <cellStyle name="Обычный 3 14 37 2 4 2 2 2" xfId="26946"/>
    <cellStyle name="Обычный 3 14 37 2 4 2 3" xfId="26947"/>
    <cellStyle name="Обычный 3 14 37 2 4 3" xfId="26948"/>
    <cellStyle name="Обычный 3 14 37 2 4 3 2" xfId="26949"/>
    <cellStyle name="Обычный 3 14 37 2 4 4" xfId="26950"/>
    <cellStyle name="Обычный 3 14 37 2 5" xfId="26951"/>
    <cellStyle name="Обычный 3 14 37 2 5 2" xfId="26952"/>
    <cellStyle name="Обычный 3 14 37 2 5 2 2" xfId="26953"/>
    <cellStyle name="Обычный 3 14 37 2 5 3" xfId="26954"/>
    <cellStyle name="Обычный 3 14 37 2 6" xfId="26955"/>
    <cellStyle name="Обычный 3 14 37 2 6 2" xfId="26956"/>
    <cellStyle name="Обычный 3 14 37 2 7" xfId="26957"/>
    <cellStyle name="Обычный 3 14 37 3" xfId="26958"/>
    <cellStyle name="Обычный 3 14 37 3 2" xfId="26959"/>
    <cellStyle name="Обычный 3 14 37 3 2 2" xfId="26960"/>
    <cellStyle name="Обычный 3 14 37 3 2 2 2" xfId="26961"/>
    <cellStyle name="Обычный 3 14 37 3 2 2 2 2" xfId="26962"/>
    <cellStyle name="Обычный 3 14 37 3 2 2 3" xfId="26963"/>
    <cellStyle name="Обычный 3 14 37 3 2 3" xfId="26964"/>
    <cellStyle name="Обычный 3 14 37 3 2 3 2" xfId="26965"/>
    <cellStyle name="Обычный 3 14 37 3 2 4" xfId="26966"/>
    <cellStyle name="Обычный 3 14 37 3 3" xfId="26967"/>
    <cellStyle name="Обычный 3 14 37 3 3 2" xfId="26968"/>
    <cellStyle name="Обычный 3 14 37 3 3 2 2" xfId="26969"/>
    <cellStyle name="Обычный 3 14 37 3 3 3" xfId="26970"/>
    <cellStyle name="Обычный 3 14 37 3 4" xfId="26971"/>
    <cellStyle name="Обычный 3 14 37 3 4 2" xfId="26972"/>
    <cellStyle name="Обычный 3 14 37 3 5" xfId="26973"/>
    <cellStyle name="Обычный 3 14 37 4" xfId="26974"/>
    <cellStyle name="Обычный 3 14 37 4 2" xfId="26975"/>
    <cellStyle name="Обычный 3 14 37 4 2 2" xfId="26976"/>
    <cellStyle name="Обычный 3 14 37 4 2 2 2" xfId="26977"/>
    <cellStyle name="Обычный 3 14 37 4 2 2 2 2" xfId="26978"/>
    <cellStyle name="Обычный 3 14 37 4 2 2 3" xfId="26979"/>
    <cellStyle name="Обычный 3 14 37 4 2 3" xfId="26980"/>
    <cellStyle name="Обычный 3 14 37 4 2 3 2" xfId="26981"/>
    <cellStyle name="Обычный 3 14 37 4 2 4" xfId="26982"/>
    <cellStyle name="Обычный 3 14 37 4 3" xfId="26983"/>
    <cellStyle name="Обычный 3 14 37 4 3 2" xfId="26984"/>
    <cellStyle name="Обычный 3 14 37 4 3 2 2" xfId="26985"/>
    <cellStyle name="Обычный 3 14 37 4 3 3" xfId="26986"/>
    <cellStyle name="Обычный 3 14 37 4 4" xfId="26987"/>
    <cellStyle name="Обычный 3 14 37 4 4 2" xfId="26988"/>
    <cellStyle name="Обычный 3 14 37 4 5" xfId="26989"/>
    <cellStyle name="Обычный 3 14 37 5" xfId="26990"/>
    <cellStyle name="Обычный 3 14 37 5 2" xfId="26991"/>
    <cellStyle name="Обычный 3 14 37 5 2 2" xfId="26992"/>
    <cellStyle name="Обычный 3 14 37 5 2 2 2" xfId="26993"/>
    <cellStyle name="Обычный 3 14 37 5 2 3" xfId="26994"/>
    <cellStyle name="Обычный 3 14 37 5 3" xfId="26995"/>
    <cellStyle name="Обычный 3 14 37 5 3 2" xfId="26996"/>
    <cellStyle name="Обычный 3 14 37 5 4" xfId="26997"/>
    <cellStyle name="Обычный 3 14 37 6" xfId="26998"/>
    <cellStyle name="Обычный 3 14 37 6 2" xfId="26999"/>
    <cellStyle name="Обычный 3 14 37 6 2 2" xfId="27000"/>
    <cellStyle name="Обычный 3 14 37 6 3" xfId="27001"/>
    <cellStyle name="Обычный 3 14 37 7" xfId="27002"/>
    <cellStyle name="Обычный 3 14 37 7 2" xfId="27003"/>
    <cellStyle name="Обычный 3 14 37 8" xfId="27004"/>
    <cellStyle name="Обычный 3 14 38" xfId="27005"/>
    <cellStyle name="Обычный 3 14 38 2" xfId="27006"/>
    <cellStyle name="Обычный 3 14 38 2 2" xfId="27007"/>
    <cellStyle name="Обычный 3 14 38 2 2 2" xfId="27008"/>
    <cellStyle name="Обычный 3 14 38 2 2 2 2" xfId="27009"/>
    <cellStyle name="Обычный 3 14 38 2 2 2 2 2" xfId="27010"/>
    <cellStyle name="Обычный 3 14 38 2 2 2 2 2 2" xfId="27011"/>
    <cellStyle name="Обычный 3 14 38 2 2 2 2 3" xfId="27012"/>
    <cellStyle name="Обычный 3 14 38 2 2 2 3" xfId="27013"/>
    <cellStyle name="Обычный 3 14 38 2 2 2 3 2" xfId="27014"/>
    <cellStyle name="Обычный 3 14 38 2 2 2 4" xfId="27015"/>
    <cellStyle name="Обычный 3 14 38 2 2 3" xfId="27016"/>
    <cellStyle name="Обычный 3 14 38 2 2 3 2" xfId="27017"/>
    <cellStyle name="Обычный 3 14 38 2 2 3 2 2" xfId="27018"/>
    <cellStyle name="Обычный 3 14 38 2 2 3 3" xfId="27019"/>
    <cellStyle name="Обычный 3 14 38 2 2 4" xfId="27020"/>
    <cellStyle name="Обычный 3 14 38 2 2 4 2" xfId="27021"/>
    <cellStyle name="Обычный 3 14 38 2 2 5" xfId="27022"/>
    <cellStyle name="Обычный 3 14 38 2 3" xfId="27023"/>
    <cellStyle name="Обычный 3 14 38 2 3 2" xfId="27024"/>
    <cellStyle name="Обычный 3 14 38 2 3 2 2" xfId="27025"/>
    <cellStyle name="Обычный 3 14 38 2 3 2 2 2" xfId="27026"/>
    <cellStyle name="Обычный 3 14 38 2 3 2 2 2 2" xfId="27027"/>
    <cellStyle name="Обычный 3 14 38 2 3 2 2 3" xfId="27028"/>
    <cellStyle name="Обычный 3 14 38 2 3 2 3" xfId="27029"/>
    <cellStyle name="Обычный 3 14 38 2 3 2 3 2" xfId="27030"/>
    <cellStyle name="Обычный 3 14 38 2 3 2 4" xfId="27031"/>
    <cellStyle name="Обычный 3 14 38 2 3 3" xfId="27032"/>
    <cellStyle name="Обычный 3 14 38 2 3 3 2" xfId="27033"/>
    <cellStyle name="Обычный 3 14 38 2 3 3 2 2" xfId="27034"/>
    <cellStyle name="Обычный 3 14 38 2 3 3 3" xfId="27035"/>
    <cellStyle name="Обычный 3 14 38 2 3 4" xfId="27036"/>
    <cellStyle name="Обычный 3 14 38 2 3 4 2" xfId="27037"/>
    <cellStyle name="Обычный 3 14 38 2 3 5" xfId="27038"/>
    <cellStyle name="Обычный 3 14 38 2 4" xfId="27039"/>
    <cellStyle name="Обычный 3 14 38 2 4 2" xfId="27040"/>
    <cellStyle name="Обычный 3 14 38 2 4 2 2" xfId="27041"/>
    <cellStyle name="Обычный 3 14 38 2 4 2 2 2" xfId="27042"/>
    <cellStyle name="Обычный 3 14 38 2 4 2 3" xfId="27043"/>
    <cellStyle name="Обычный 3 14 38 2 4 3" xfId="27044"/>
    <cellStyle name="Обычный 3 14 38 2 4 3 2" xfId="27045"/>
    <cellStyle name="Обычный 3 14 38 2 4 4" xfId="27046"/>
    <cellStyle name="Обычный 3 14 38 2 5" xfId="27047"/>
    <cellStyle name="Обычный 3 14 38 2 5 2" xfId="27048"/>
    <cellStyle name="Обычный 3 14 38 2 5 2 2" xfId="27049"/>
    <cellStyle name="Обычный 3 14 38 2 5 3" xfId="27050"/>
    <cellStyle name="Обычный 3 14 38 2 6" xfId="27051"/>
    <cellStyle name="Обычный 3 14 38 2 6 2" xfId="27052"/>
    <cellStyle name="Обычный 3 14 38 2 7" xfId="27053"/>
    <cellStyle name="Обычный 3 14 38 3" xfId="27054"/>
    <cellStyle name="Обычный 3 14 38 3 2" xfId="27055"/>
    <cellStyle name="Обычный 3 14 38 3 2 2" xfId="27056"/>
    <cellStyle name="Обычный 3 14 38 3 2 2 2" xfId="27057"/>
    <cellStyle name="Обычный 3 14 38 3 2 2 2 2" xfId="27058"/>
    <cellStyle name="Обычный 3 14 38 3 2 2 3" xfId="27059"/>
    <cellStyle name="Обычный 3 14 38 3 2 3" xfId="27060"/>
    <cellStyle name="Обычный 3 14 38 3 2 3 2" xfId="27061"/>
    <cellStyle name="Обычный 3 14 38 3 2 4" xfId="27062"/>
    <cellStyle name="Обычный 3 14 38 3 3" xfId="27063"/>
    <cellStyle name="Обычный 3 14 38 3 3 2" xfId="27064"/>
    <cellStyle name="Обычный 3 14 38 3 3 2 2" xfId="27065"/>
    <cellStyle name="Обычный 3 14 38 3 3 3" xfId="27066"/>
    <cellStyle name="Обычный 3 14 38 3 4" xfId="27067"/>
    <cellStyle name="Обычный 3 14 38 3 4 2" xfId="27068"/>
    <cellStyle name="Обычный 3 14 38 3 5" xfId="27069"/>
    <cellStyle name="Обычный 3 14 38 4" xfId="27070"/>
    <cellStyle name="Обычный 3 14 38 4 2" xfId="27071"/>
    <cellStyle name="Обычный 3 14 38 4 2 2" xfId="27072"/>
    <cellStyle name="Обычный 3 14 38 4 2 2 2" xfId="27073"/>
    <cellStyle name="Обычный 3 14 38 4 2 2 2 2" xfId="27074"/>
    <cellStyle name="Обычный 3 14 38 4 2 2 3" xfId="27075"/>
    <cellStyle name="Обычный 3 14 38 4 2 3" xfId="27076"/>
    <cellStyle name="Обычный 3 14 38 4 2 3 2" xfId="27077"/>
    <cellStyle name="Обычный 3 14 38 4 2 4" xfId="27078"/>
    <cellStyle name="Обычный 3 14 38 4 3" xfId="27079"/>
    <cellStyle name="Обычный 3 14 38 4 3 2" xfId="27080"/>
    <cellStyle name="Обычный 3 14 38 4 3 2 2" xfId="27081"/>
    <cellStyle name="Обычный 3 14 38 4 3 3" xfId="27082"/>
    <cellStyle name="Обычный 3 14 38 4 4" xfId="27083"/>
    <cellStyle name="Обычный 3 14 38 4 4 2" xfId="27084"/>
    <cellStyle name="Обычный 3 14 38 4 5" xfId="27085"/>
    <cellStyle name="Обычный 3 14 38 5" xfId="27086"/>
    <cellStyle name="Обычный 3 14 38 5 2" xfId="27087"/>
    <cellStyle name="Обычный 3 14 38 5 2 2" xfId="27088"/>
    <cellStyle name="Обычный 3 14 38 5 2 2 2" xfId="27089"/>
    <cellStyle name="Обычный 3 14 38 5 2 3" xfId="27090"/>
    <cellStyle name="Обычный 3 14 38 5 3" xfId="27091"/>
    <cellStyle name="Обычный 3 14 38 5 3 2" xfId="27092"/>
    <cellStyle name="Обычный 3 14 38 5 4" xfId="27093"/>
    <cellStyle name="Обычный 3 14 38 6" xfId="27094"/>
    <cellStyle name="Обычный 3 14 38 6 2" xfId="27095"/>
    <cellStyle name="Обычный 3 14 38 6 2 2" xfId="27096"/>
    <cellStyle name="Обычный 3 14 38 6 3" xfId="27097"/>
    <cellStyle name="Обычный 3 14 38 7" xfId="27098"/>
    <cellStyle name="Обычный 3 14 38 7 2" xfId="27099"/>
    <cellStyle name="Обычный 3 14 38 8" xfId="27100"/>
    <cellStyle name="Обычный 3 14 39" xfId="27101"/>
    <cellStyle name="Обычный 3 14 39 2" xfId="27102"/>
    <cellStyle name="Обычный 3 14 39 2 2" xfId="27103"/>
    <cellStyle name="Обычный 3 14 39 2 2 2" xfId="27104"/>
    <cellStyle name="Обычный 3 14 39 2 2 2 2" xfId="27105"/>
    <cellStyle name="Обычный 3 14 39 2 2 2 2 2" xfId="27106"/>
    <cellStyle name="Обычный 3 14 39 2 2 2 2 2 2" xfId="27107"/>
    <cellStyle name="Обычный 3 14 39 2 2 2 2 3" xfId="27108"/>
    <cellStyle name="Обычный 3 14 39 2 2 2 3" xfId="27109"/>
    <cellStyle name="Обычный 3 14 39 2 2 2 3 2" xfId="27110"/>
    <cellStyle name="Обычный 3 14 39 2 2 2 4" xfId="27111"/>
    <cellStyle name="Обычный 3 14 39 2 2 3" xfId="27112"/>
    <cellStyle name="Обычный 3 14 39 2 2 3 2" xfId="27113"/>
    <cellStyle name="Обычный 3 14 39 2 2 3 2 2" xfId="27114"/>
    <cellStyle name="Обычный 3 14 39 2 2 3 3" xfId="27115"/>
    <cellStyle name="Обычный 3 14 39 2 2 4" xfId="27116"/>
    <cellStyle name="Обычный 3 14 39 2 2 4 2" xfId="27117"/>
    <cellStyle name="Обычный 3 14 39 2 2 5" xfId="27118"/>
    <cellStyle name="Обычный 3 14 39 2 3" xfId="27119"/>
    <cellStyle name="Обычный 3 14 39 2 3 2" xfId="27120"/>
    <cellStyle name="Обычный 3 14 39 2 3 2 2" xfId="27121"/>
    <cellStyle name="Обычный 3 14 39 2 3 2 2 2" xfId="27122"/>
    <cellStyle name="Обычный 3 14 39 2 3 2 2 2 2" xfId="27123"/>
    <cellStyle name="Обычный 3 14 39 2 3 2 2 3" xfId="27124"/>
    <cellStyle name="Обычный 3 14 39 2 3 2 3" xfId="27125"/>
    <cellStyle name="Обычный 3 14 39 2 3 2 3 2" xfId="27126"/>
    <cellStyle name="Обычный 3 14 39 2 3 2 4" xfId="27127"/>
    <cellStyle name="Обычный 3 14 39 2 3 3" xfId="27128"/>
    <cellStyle name="Обычный 3 14 39 2 3 3 2" xfId="27129"/>
    <cellStyle name="Обычный 3 14 39 2 3 3 2 2" xfId="27130"/>
    <cellStyle name="Обычный 3 14 39 2 3 3 3" xfId="27131"/>
    <cellStyle name="Обычный 3 14 39 2 3 4" xfId="27132"/>
    <cellStyle name="Обычный 3 14 39 2 3 4 2" xfId="27133"/>
    <cellStyle name="Обычный 3 14 39 2 3 5" xfId="27134"/>
    <cellStyle name="Обычный 3 14 39 2 4" xfId="27135"/>
    <cellStyle name="Обычный 3 14 39 2 4 2" xfId="27136"/>
    <cellStyle name="Обычный 3 14 39 2 4 2 2" xfId="27137"/>
    <cellStyle name="Обычный 3 14 39 2 4 2 2 2" xfId="27138"/>
    <cellStyle name="Обычный 3 14 39 2 4 2 3" xfId="27139"/>
    <cellStyle name="Обычный 3 14 39 2 4 3" xfId="27140"/>
    <cellStyle name="Обычный 3 14 39 2 4 3 2" xfId="27141"/>
    <cellStyle name="Обычный 3 14 39 2 4 4" xfId="27142"/>
    <cellStyle name="Обычный 3 14 39 2 5" xfId="27143"/>
    <cellStyle name="Обычный 3 14 39 2 5 2" xfId="27144"/>
    <cellStyle name="Обычный 3 14 39 2 5 2 2" xfId="27145"/>
    <cellStyle name="Обычный 3 14 39 2 5 3" xfId="27146"/>
    <cellStyle name="Обычный 3 14 39 2 6" xfId="27147"/>
    <cellStyle name="Обычный 3 14 39 2 6 2" xfId="27148"/>
    <cellStyle name="Обычный 3 14 39 2 7" xfId="27149"/>
    <cellStyle name="Обычный 3 14 39 3" xfId="27150"/>
    <cellStyle name="Обычный 3 14 39 3 2" xfId="27151"/>
    <cellStyle name="Обычный 3 14 39 3 2 2" xfId="27152"/>
    <cellStyle name="Обычный 3 14 39 3 2 2 2" xfId="27153"/>
    <cellStyle name="Обычный 3 14 39 3 2 2 2 2" xfId="27154"/>
    <cellStyle name="Обычный 3 14 39 3 2 2 3" xfId="27155"/>
    <cellStyle name="Обычный 3 14 39 3 2 3" xfId="27156"/>
    <cellStyle name="Обычный 3 14 39 3 2 3 2" xfId="27157"/>
    <cellStyle name="Обычный 3 14 39 3 2 4" xfId="27158"/>
    <cellStyle name="Обычный 3 14 39 3 3" xfId="27159"/>
    <cellStyle name="Обычный 3 14 39 3 3 2" xfId="27160"/>
    <cellStyle name="Обычный 3 14 39 3 3 2 2" xfId="27161"/>
    <cellStyle name="Обычный 3 14 39 3 3 3" xfId="27162"/>
    <cellStyle name="Обычный 3 14 39 3 4" xfId="27163"/>
    <cellStyle name="Обычный 3 14 39 3 4 2" xfId="27164"/>
    <cellStyle name="Обычный 3 14 39 3 5" xfId="27165"/>
    <cellStyle name="Обычный 3 14 39 4" xfId="27166"/>
    <cellStyle name="Обычный 3 14 39 4 2" xfId="27167"/>
    <cellStyle name="Обычный 3 14 39 4 2 2" xfId="27168"/>
    <cellStyle name="Обычный 3 14 39 4 2 2 2" xfId="27169"/>
    <cellStyle name="Обычный 3 14 39 4 2 2 2 2" xfId="27170"/>
    <cellStyle name="Обычный 3 14 39 4 2 2 3" xfId="27171"/>
    <cellStyle name="Обычный 3 14 39 4 2 3" xfId="27172"/>
    <cellStyle name="Обычный 3 14 39 4 2 3 2" xfId="27173"/>
    <cellStyle name="Обычный 3 14 39 4 2 4" xfId="27174"/>
    <cellStyle name="Обычный 3 14 39 4 3" xfId="27175"/>
    <cellStyle name="Обычный 3 14 39 4 3 2" xfId="27176"/>
    <cellStyle name="Обычный 3 14 39 4 3 2 2" xfId="27177"/>
    <cellStyle name="Обычный 3 14 39 4 3 3" xfId="27178"/>
    <cellStyle name="Обычный 3 14 39 4 4" xfId="27179"/>
    <cellStyle name="Обычный 3 14 39 4 4 2" xfId="27180"/>
    <cellStyle name="Обычный 3 14 39 4 5" xfId="27181"/>
    <cellStyle name="Обычный 3 14 39 5" xfId="27182"/>
    <cellStyle name="Обычный 3 14 39 5 2" xfId="27183"/>
    <cellStyle name="Обычный 3 14 39 5 2 2" xfId="27184"/>
    <cellStyle name="Обычный 3 14 39 5 2 2 2" xfId="27185"/>
    <cellStyle name="Обычный 3 14 39 5 2 3" xfId="27186"/>
    <cellStyle name="Обычный 3 14 39 5 3" xfId="27187"/>
    <cellStyle name="Обычный 3 14 39 5 3 2" xfId="27188"/>
    <cellStyle name="Обычный 3 14 39 5 4" xfId="27189"/>
    <cellStyle name="Обычный 3 14 39 6" xfId="27190"/>
    <cellStyle name="Обычный 3 14 39 6 2" xfId="27191"/>
    <cellStyle name="Обычный 3 14 39 6 2 2" xfId="27192"/>
    <cellStyle name="Обычный 3 14 39 6 3" xfId="27193"/>
    <cellStyle name="Обычный 3 14 39 7" xfId="27194"/>
    <cellStyle name="Обычный 3 14 39 7 2" xfId="27195"/>
    <cellStyle name="Обычный 3 14 39 8" xfId="27196"/>
    <cellStyle name="Обычный 3 14 4" xfId="27197"/>
    <cellStyle name="Обычный 3 14 4 2" xfId="27198"/>
    <cellStyle name="Обычный 3 14 4 2 2" xfId="27199"/>
    <cellStyle name="Обычный 3 14 4 2 2 2" xfId="27200"/>
    <cellStyle name="Обычный 3 14 4 2 2 2 2" xfId="27201"/>
    <cellStyle name="Обычный 3 14 4 2 2 2 2 2" xfId="27202"/>
    <cellStyle name="Обычный 3 14 4 2 2 2 2 2 2" xfId="27203"/>
    <cellStyle name="Обычный 3 14 4 2 2 2 2 3" xfId="27204"/>
    <cellStyle name="Обычный 3 14 4 2 2 2 3" xfId="27205"/>
    <cellStyle name="Обычный 3 14 4 2 2 2 3 2" xfId="27206"/>
    <cellStyle name="Обычный 3 14 4 2 2 2 4" xfId="27207"/>
    <cellStyle name="Обычный 3 14 4 2 2 3" xfId="27208"/>
    <cellStyle name="Обычный 3 14 4 2 2 3 2" xfId="27209"/>
    <cellStyle name="Обычный 3 14 4 2 2 3 2 2" xfId="27210"/>
    <cellStyle name="Обычный 3 14 4 2 2 3 3" xfId="27211"/>
    <cellStyle name="Обычный 3 14 4 2 2 4" xfId="27212"/>
    <cellStyle name="Обычный 3 14 4 2 2 4 2" xfId="27213"/>
    <cellStyle name="Обычный 3 14 4 2 2 5" xfId="27214"/>
    <cellStyle name="Обычный 3 14 4 2 3" xfId="27215"/>
    <cellStyle name="Обычный 3 14 4 2 3 2" xfId="27216"/>
    <cellStyle name="Обычный 3 14 4 2 3 2 2" xfId="27217"/>
    <cellStyle name="Обычный 3 14 4 2 3 2 2 2" xfId="27218"/>
    <cellStyle name="Обычный 3 14 4 2 3 2 2 2 2" xfId="27219"/>
    <cellStyle name="Обычный 3 14 4 2 3 2 2 3" xfId="27220"/>
    <cellStyle name="Обычный 3 14 4 2 3 2 3" xfId="27221"/>
    <cellStyle name="Обычный 3 14 4 2 3 2 3 2" xfId="27222"/>
    <cellStyle name="Обычный 3 14 4 2 3 2 4" xfId="27223"/>
    <cellStyle name="Обычный 3 14 4 2 3 3" xfId="27224"/>
    <cellStyle name="Обычный 3 14 4 2 3 3 2" xfId="27225"/>
    <cellStyle name="Обычный 3 14 4 2 3 3 2 2" xfId="27226"/>
    <cellStyle name="Обычный 3 14 4 2 3 3 3" xfId="27227"/>
    <cellStyle name="Обычный 3 14 4 2 3 4" xfId="27228"/>
    <cellStyle name="Обычный 3 14 4 2 3 4 2" xfId="27229"/>
    <cellStyle name="Обычный 3 14 4 2 3 5" xfId="27230"/>
    <cellStyle name="Обычный 3 14 4 2 4" xfId="27231"/>
    <cellStyle name="Обычный 3 14 4 2 4 2" xfId="27232"/>
    <cellStyle name="Обычный 3 14 4 2 4 2 2" xfId="27233"/>
    <cellStyle name="Обычный 3 14 4 2 4 2 2 2" xfId="27234"/>
    <cellStyle name="Обычный 3 14 4 2 4 2 3" xfId="27235"/>
    <cellStyle name="Обычный 3 14 4 2 4 3" xfId="27236"/>
    <cellStyle name="Обычный 3 14 4 2 4 3 2" xfId="27237"/>
    <cellStyle name="Обычный 3 14 4 2 4 4" xfId="27238"/>
    <cellStyle name="Обычный 3 14 4 2 5" xfId="27239"/>
    <cellStyle name="Обычный 3 14 4 2 5 2" xfId="27240"/>
    <cellStyle name="Обычный 3 14 4 2 5 2 2" xfId="27241"/>
    <cellStyle name="Обычный 3 14 4 2 5 3" xfId="27242"/>
    <cellStyle name="Обычный 3 14 4 2 6" xfId="27243"/>
    <cellStyle name="Обычный 3 14 4 2 6 2" xfId="27244"/>
    <cellStyle name="Обычный 3 14 4 2 7" xfId="27245"/>
    <cellStyle name="Обычный 3 14 4 3" xfId="27246"/>
    <cellStyle name="Обычный 3 14 4 3 2" xfId="27247"/>
    <cellStyle name="Обычный 3 14 4 3 2 2" xfId="27248"/>
    <cellStyle name="Обычный 3 14 4 3 2 2 2" xfId="27249"/>
    <cellStyle name="Обычный 3 14 4 3 2 2 2 2" xfId="27250"/>
    <cellStyle name="Обычный 3 14 4 3 2 2 3" xfId="27251"/>
    <cellStyle name="Обычный 3 14 4 3 2 3" xfId="27252"/>
    <cellStyle name="Обычный 3 14 4 3 2 3 2" xfId="27253"/>
    <cellStyle name="Обычный 3 14 4 3 2 4" xfId="27254"/>
    <cellStyle name="Обычный 3 14 4 3 3" xfId="27255"/>
    <cellStyle name="Обычный 3 14 4 3 3 2" xfId="27256"/>
    <cellStyle name="Обычный 3 14 4 3 3 2 2" xfId="27257"/>
    <cellStyle name="Обычный 3 14 4 3 3 3" xfId="27258"/>
    <cellStyle name="Обычный 3 14 4 3 4" xfId="27259"/>
    <cellStyle name="Обычный 3 14 4 3 4 2" xfId="27260"/>
    <cellStyle name="Обычный 3 14 4 3 5" xfId="27261"/>
    <cellStyle name="Обычный 3 14 4 4" xfId="27262"/>
    <cellStyle name="Обычный 3 14 4 4 2" xfId="27263"/>
    <cellStyle name="Обычный 3 14 4 4 2 2" xfId="27264"/>
    <cellStyle name="Обычный 3 14 4 4 2 2 2" xfId="27265"/>
    <cellStyle name="Обычный 3 14 4 4 2 2 2 2" xfId="27266"/>
    <cellStyle name="Обычный 3 14 4 4 2 2 3" xfId="27267"/>
    <cellStyle name="Обычный 3 14 4 4 2 3" xfId="27268"/>
    <cellStyle name="Обычный 3 14 4 4 2 3 2" xfId="27269"/>
    <cellStyle name="Обычный 3 14 4 4 2 4" xfId="27270"/>
    <cellStyle name="Обычный 3 14 4 4 3" xfId="27271"/>
    <cellStyle name="Обычный 3 14 4 4 3 2" xfId="27272"/>
    <cellStyle name="Обычный 3 14 4 4 3 2 2" xfId="27273"/>
    <cellStyle name="Обычный 3 14 4 4 3 3" xfId="27274"/>
    <cellStyle name="Обычный 3 14 4 4 4" xfId="27275"/>
    <cellStyle name="Обычный 3 14 4 4 4 2" xfId="27276"/>
    <cellStyle name="Обычный 3 14 4 4 5" xfId="27277"/>
    <cellStyle name="Обычный 3 14 4 5" xfId="27278"/>
    <cellStyle name="Обычный 3 14 4 5 2" xfId="27279"/>
    <cellStyle name="Обычный 3 14 4 5 2 2" xfId="27280"/>
    <cellStyle name="Обычный 3 14 4 5 2 2 2" xfId="27281"/>
    <cellStyle name="Обычный 3 14 4 5 2 3" xfId="27282"/>
    <cellStyle name="Обычный 3 14 4 5 3" xfId="27283"/>
    <cellStyle name="Обычный 3 14 4 5 3 2" xfId="27284"/>
    <cellStyle name="Обычный 3 14 4 5 4" xfId="27285"/>
    <cellStyle name="Обычный 3 14 4 6" xfId="27286"/>
    <cellStyle name="Обычный 3 14 4 6 2" xfId="27287"/>
    <cellStyle name="Обычный 3 14 4 6 2 2" xfId="27288"/>
    <cellStyle name="Обычный 3 14 4 6 3" xfId="27289"/>
    <cellStyle name="Обычный 3 14 4 7" xfId="27290"/>
    <cellStyle name="Обычный 3 14 4 7 2" xfId="27291"/>
    <cellStyle name="Обычный 3 14 4 8" xfId="27292"/>
    <cellStyle name="Обычный 3 14 40" xfId="27293"/>
    <cellStyle name="Обычный 3 14 40 2" xfId="27294"/>
    <cellStyle name="Обычный 3 14 40 2 2" xfId="27295"/>
    <cellStyle name="Обычный 3 14 40 2 2 2" xfId="27296"/>
    <cellStyle name="Обычный 3 14 40 2 2 2 2" xfId="27297"/>
    <cellStyle name="Обычный 3 14 40 2 2 2 2 2" xfId="27298"/>
    <cellStyle name="Обычный 3 14 40 2 2 2 2 2 2" xfId="27299"/>
    <cellStyle name="Обычный 3 14 40 2 2 2 2 3" xfId="27300"/>
    <cellStyle name="Обычный 3 14 40 2 2 2 3" xfId="27301"/>
    <cellStyle name="Обычный 3 14 40 2 2 2 3 2" xfId="27302"/>
    <cellStyle name="Обычный 3 14 40 2 2 2 4" xfId="27303"/>
    <cellStyle name="Обычный 3 14 40 2 2 3" xfId="27304"/>
    <cellStyle name="Обычный 3 14 40 2 2 3 2" xfId="27305"/>
    <cellStyle name="Обычный 3 14 40 2 2 3 2 2" xfId="27306"/>
    <cellStyle name="Обычный 3 14 40 2 2 3 3" xfId="27307"/>
    <cellStyle name="Обычный 3 14 40 2 2 4" xfId="27308"/>
    <cellStyle name="Обычный 3 14 40 2 2 4 2" xfId="27309"/>
    <cellStyle name="Обычный 3 14 40 2 2 5" xfId="27310"/>
    <cellStyle name="Обычный 3 14 40 2 3" xfId="27311"/>
    <cellStyle name="Обычный 3 14 40 2 3 2" xfId="27312"/>
    <cellStyle name="Обычный 3 14 40 2 3 2 2" xfId="27313"/>
    <cellStyle name="Обычный 3 14 40 2 3 2 2 2" xfId="27314"/>
    <cellStyle name="Обычный 3 14 40 2 3 2 2 2 2" xfId="27315"/>
    <cellStyle name="Обычный 3 14 40 2 3 2 2 3" xfId="27316"/>
    <cellStyle name="Обычный 3 14 40 2 3 2 3" xfId="27317"/>
    <cellStyle name="Обычный 3 14 40 2 3 2 3 2" xfId="27318"/>
    <cellStyle name="Обычный 3 14 40 2 3 2 4" xfId="27319"/>
    <cellStyle name="Обычный 3 14 40 2 3 3" xfId="27320"/>
    <cellStyle name="Обычный 3 14 40 2 3 3 2" xfId="27321"/>
    <cellStyle name="Обычный 3 14 40 2 3 3 2 2" xfId="27322"/>
    <cellStyle name="Обычный 3 14 40 2 3 3 3" xfId="27323"/>
    <cellStyle name="Обычный 3 14 40 2 3 4" xfId="27324"/>
    <cellStyle name="Обычный 3 14 40 2 3 4 2" xfId="27325"/>
    <cellStyle name="Обычный 3 14 40 2 3 5" xfId="27326"/>
    <cellStyle name="Обычный 3 14 40 2 4" xfId="27327"/>
    <cellStyle name="Обычный 3 14 40 2 4 2" xfId="27328"/>
    <cellStyle name="Обычный 3 14 40 2 4 2 2" xfId="27329"/>
    <cellStyle name="Обычный 3 14 40 2 4 2 2 2" xfId="27330"/>
    <cellStyle name="Обычный 3 14 40 2 4 2 3" xfId="27331"/>
    <cellStyle name="Обычный 3 14 40 2 4 3" xfId="27332"/>
    <cellStyle name="Обычный 3 14 40 2 4 3 2" xfId="27333"/>
    <cellStyle name="Обычный 3 14 40 2 4 4" xfId="27334"/>
    <cellStyle name="Обычный 3 14 40 2 5" xfId="27335"/>
    <cellStyle name="Обычный 3 14 40 2 5 2" xfId="27336"/>
    <cellStyle name="Обычный 3 14 40 2 5 2 2" xfId="27337"/>
    <cellStyle name="Обычный 3 14 40 2 5 3" xfId="27338"/>
    <cellStyle name="Обычный 3 14 40 2 6" xfId="27339"/>
    <cellStyle name="Обычный 3 14 40 2 6 2" xfId="27340"/>
    <cellStyle name="Обычный 3 14 40 2 7" xfId="27341"/>
    <cellStyle name="Обычный 3 14 40 3" xfId="27342"/>
    <cellStyle name="Обычный 3 14 40 3 2" xfId="27343"/>
    <cellStyle name="Обычный 3 14 40 3 2 2" xfId="27344"/>
    <cellStyle name="Обычный 3 14 40 3 2 2 2" xfId="27345"/>
    <cellStyle name="Обычный 3 14 40 3 2 2 2 2" xfId="27346"/>
    <cellStyle name="Обычный 3 14 40 3 2 2 3" xfId="27347"/>
    <cellStyle name="Обычный 3 14 40 3 2 3" xfId="27348"/>
    <cellStyle name="Обычный 3 14 40 3 2 3 2" xfId="27349"/>
    <cellStyle name="Обычный 3 14 40 3 2 4" xfId="27350"/>
    <cellStyle name="Обычный 3 14 40 3 3" xfId="27351"/>
    <cellStyle name="Обычный 3 14 40 3 3 2" xfId="27352"/>
    <cellStyle name="Обычный 3 14 40 3 3 2 2" xfId="27353"/>
    <cellStyle name="Обычный 3 14 40 3 3 3" xfId="27354"/>
    <cellStyle name="Обычный 3 14 40 3 4" xfId="27355"/>
    <cellStyle name="Обычный 3 14 40 3 4 2" xfId="27356"/>
    <cellStyle name="Обычный 3 14 40 3 5" xfId="27357"/>
    <cellStyle name="Обычный 3 14 40 4" xfId="27358"/>
    <cellStyle name="Обычный 3 14 40 4 2" xfId="27359"/>
    <cellStyle name="Обычный 3 14 40 4 2 2" xfId="27360"/>
    <cellStyle name="Обычный 3 14 40 4 2 2 2" xfId="27361"/>
    <cellStyle name="Обычный 3 14 40 4 2 2 2 2" xfId="27362"/>
    <cellStyle name="Обычный 3 14 40 4 2 2 3" xfId="27363"/>
    <cellStyle name="Обычный 3 14 40 4 2 3" xfId="27364"/>
    <cellStyle name="Обычный 3 14 40 4 2 3 2" xfId="27365"/>
    <cellStyle name="Обычный 3 14 40 4 2 4" xfId="27366"/>
    <cellStyle name="Обычный 3 14 40 4 3" xfId="27367"/>
    <cellStyle name="Обычный 3 14 40 4 3 2" xfId="27368"/>
    <cellStyle name="Обычный 3 14 40 4 3 2 2" xfId="27369"/>
    <cellStyle name="Обычный 3 14 40 4 3 3" xfId="27370"/>
    <cellStyle name="Обычный 3 14 40 4 4" xfId="27371"/>
    <cellStyle name="Обычный 3 14 40 4 4 2" xfId="27372"/>
    <cellStyle name="Обычный 3 14 40 4 5" xfId="27373"/>
    <cellStyle name="Обычный 3 14 40 5" xfId="27374"/>
    <cellStyle name="Обычный 3 14 40 5 2" xfId="27375"/>
    <cellStyle name="Обычный 3 14 40 5 2 2" xfId="27376"/>
    <cellStyle name="Обычный 3 14 40 5 2 2 2" xfId="27377"/>
    <cellStyle name="Обычный 3 14 40 5 2 3" xfId="27378"/>
    <cellStyle name="Обычный 3 14 40 5 3" xfId="27379"/>
    <cellStyle name="Обычный 3 14 40 5 3 2" xfId="27380"/>
    <cellStyle name="Обычный 3 14 40 5 4" xfId="27381"/>
    <cellStyle name="Обычный 3 14 40 6" xfId="27382"/>
    <cellStyle name="Обычный 3 14 40 6 2" xfId="27383"/>
    <cellStyle name="Обычный 3 14 40 6 2 2" xfId="27384"/>
    <cellStyle name="Обычный 3 14 40 6 3" xfId="27385"/>
    <cellStyle name="Обычный 3 14 40 7" xfId="27386"/>
    <cellStyle name="Обычный 3 14 40 7 2" xfId="27387"/>
    <cellStyle name="Обычный 3 14 40 8" xfId="27388"/>
    <cellStyle name="Обычный 3 14 41" xfId="27389"/>
    <cellStyle name="Обычный 3 14 41 2" xfId="27390"/>
    <cellStyle name="Обычный 3 14 41 2 2" xfId="27391"/>
    <cellStyle name="Обычный 3 14 41 2 2 2" xfId="27392"/>
    <cellStyle name="Обычный 3 14 41 2 2 2 2" xfId="27393"/>
    <cellStyle name="Обычный 3 14 41 2 2 2 2 2" xfId="27394"/>
    <cellStyle name="Обычный 3 14 41 2 2 2 2 2 2" xfId="27395"/>
    <cellStyle name="Обычный 3 14 41 2 2 2 2 3" xfId="27396"/>
    <cellStyle name="Обычный 3 14 41 2 2 2 3" xfId="27397"/>
    <cellStyle name="Обычный 3 14 41 2 2 2 3 2" xfId="27398"/>
    <cellStyle name="Обычный 3 14 41 2 2 2 4" xfId="27399"/>
    <cellStyle name="Обычный 3 14 41 2 2 3" xfId="27400"/>
    <cellStyle name="Обычный 3 14 41 2 2 3 2" xfId="27401"/>
    <cellStyle name="Обычный 3 14 41 2 2 3 2 2" xfId="27402"/>
    <cellStyle name="Обычный 3 14 41 2 2 3 3" xfId="27403"/>
    <cellStyle name="Обычный 3 14 41 2 2 4" xfId="27404"/>
    <cellStyle name="Обычный 3 14 41 2 2 4 2" xfId="27405"/>
    <cellStyle name="Обычный 3 14 41 2 2 5" xfId="27406"/>
    <cellStyle name="Обычный 3 14 41 2 3" xfId="27407"/>
    <cellStyle name="Обычный 3 14 41 2 3 2" xfId="27408"/>
    <cellStyle name="Обычный 3 14 41 2 3 2 2" xfId="27409"/>
    <cellStyle name="Обычный 3 14 41 2 3 2 2 2" xfId="27410"/>
    <cellStyle name="Обычный 3 14 41 2 3 2 2 2 2" xfId="27411"/>
    <cellStyle name="Обычный 3 14 41 2 3 2 2 3" xfId="27412"/>
    <cellStyle name="Обычный 3 14 41 2 3 2 3" xfId="27413"/>
    <cellStyle name="Обычный 3 14 41 2 3 2 3 2" xfId="27414"/>
    <cellStyle name="Обычный 3 14 41 2 3 2 4" xfId="27415"/>
    <cellStyle name="Обычный 3 14 41 2 3 3" xfId="27416"/>
    <cellStyle name="Обычный 3 14 41 2 3 3 2" xfId="27417"/>
    <cellStyle name="Обычный 3 14 41 2 3 3 2 2" xfId="27418"/>
    <cellStyle name="Обычный 3 14 41 2 3 3 3" xfId="27419"/>
    <cellStyle name="Обычный 3 14 41 2 3 4" xfId="27420"/>
    <cellStyle name="Обычный 3 14 41 2 3 4 2" xfId="27421"/>
    <cellStyle name="Обычный 3 14 41 2 3 5" xfId="27422"/>
    <cellStyle name="Обычный 3 14 41 2 4" xfId="27423"/>
    <cellStyle name="Обычный 3 14 41 2 4 2" xfId="27424"/>
    <cellStyle name="Обычный 3 14 41 2 4 2 2" xfId="27425"/>
    <cellStyle name="Обычный 3 14 41 2 4 2 2 2" xfId="27426"/>
    <cellStyle name="Обычный 3 14 41 2 4 2 3" xfId="27427"/>
    <cellStyle name="Обычный 3 14 41 2 4 3" xfId="27428"/>
    <cellStyle name="Обычный 3 14 41 2 4 3 2" xfId="27429"/>
    <cellStyle name="Обычный 3 14 41 2 4 4" xfId="27430"/>
    <cellStyle name="Обычный 3 14 41 2 5" xfId="27431"/>
    <cellStyle name="Обычный 3 14 41 2 5 2" xfId="27432"/>
    <cellStyle name="Обычный 3 14 41 2 5 2 2" xfId="27433"/>
    <cellStyle name="Обычный 3 14 41 2 5 3" xfId="27434"/>
    <cellStyle name="Обычный 3 14 41 2 6" xfId="27435"/>
    <cellStyle name="Обычный 3 14 41 2 6 2" xfId="27436"/>
    <cellStyle name="Обычный 3 14 41 2 7" xfId="27437"/>
    <cellStyle name="Обычный 3 14 41 3" xfId="27438"/>
    <cellStyle name="Обычный 3 14 41 3 2" xfId="27439"/>
    <cellStyle name="Обычный 3 14 41 3 2 2" xfId="27440"/>
    <cellStyle name="Обычный 3 14 41 3 2 2 2" xfId="27441"/>
    <cellStyle name="Обычный 3 14 41 3 2 2 2 2" xfId="27442"/>
    <cellStyle name="Обычный 3 14 41 3 2 2 3" xfId="27443"/>
    <cellStyle name="Обычный 3 14 41 3 2 3" xfId="27444"/>
    <cellStyle name="Обычный 3 14 41 3 2 3 2" xfId="27445"/>
    <cellStyle name="Обычный 3 14 41 3 2 4" xfId="27446"/>
    <cellStyle name="Обычный 3 14 41 3 3" xfId="27447"/>
    <cellStyle name="Обычный 3 14 41 3 3 2" xfId="27448"/>
    <cellStyle name="Обычный 3 14 41 3 3 2 2" xfId="27449"/>
    <cellStyle name="Обычный 3 14 41 3 3 3" xfId="27450"/>
    <cellStyle name="Обычный 3 14 41 3 4" xfId="27451"/>
    <cellStyle name="Обычный 3 14 41 3 4 2" xfId="27452"/>
    <cellStyle name="Обычный 3 14 41 3 5" xfId="27453"/>
    <cellStyle name="Обычный 3 14 41 4" xfId="27454"/>
    <cellStyle name="Обычный 3 14 41 4 2" xfId="27455"/>
    <cellStyle name="Обычный 3 14 41 4 2 2" xfId="27456"/>
    <cellStyle name="Обычный 3 14 41 4 2 2 2" xfId="27457"/>
    <cellStyle name="Обычный 3 14 41 4 2 2 2 2" xfId="27458"/>
    <cellStyle name="Обычный 3 14 41 4 2 2 3" xfId="27459"/>
    <cellStyle name="Обычный 3 14 41 4 2 3" xfId="27460"/>
    <cellStyle name="Обычный 3 14 41 4 2 3 2" xfId="27461"/>
    <cellStyle name="Обычный 3 14 41 4 2 4" xfId="27462"/>
    <cellStyle name="Обычный 3 14 41 4 3" xfId="27463"/>
    <cellStyle name="Обычный 3 14 41 4 3 2" xfId="27464"/>
    <cellStyle name="Обычный 3 14 41 4 3 2 2" xfId="27465"/>
    <cellStyle name="Обычный 3 14 41 4 3 3" xfId="27466"/>
    <cellStyle name="Обычный 3 14 41 4 4" xfId="27467"/>
    <cellStyle name="Обычный 3 14 41 4 4 2" xfId="27468"/>
    <cellStyle name="Обычный 3 14 41 4 5" xfId="27469"/>
    <cellStyle name="Обычный 3 14 41 5" xfId="27470"/>
    <cellStyle name="Обычный 3 14 41 5 2" xfId="27471"/>
    <cellStyle name="Обычный 3 14 41 5 2 2" xfId="27472"/>
    <cellStyle name="Обычный 3 14 41 5 2 2 2" xfId="27473"/>
    <cellStyle name="Обычный 3 14 41 5 2 3" xfId="27474"/>
    <cellStyle name="Обычный 3 14 41 5 3" xfId="27475"/>
    <cellStyle name="Обычный 3 14 41 5 3 2" xfId="27476"/>
    <cellStyle name="Обычный 3 14 41 5 4" xfId="27477"/>
    <cellStyle name="Обычный 3 14 41 6" xfId="27478"/>
    <cellStyle name="Обычный 3 14 41 6 2" xfId="27479"/>
    <cellStyle name="Обычный 3 14 41 6 2 2" xfId="27480"/>
    <cellStyle name="Обычный 3 14 41 6 3" xfId="27481"/>
    <cellStyle name="Обычный 3 14 41 7" xfId="27482"/>
    <cellStyle name="Обычный 3 14 41 7 2" xfId="27483"/>
    <cellStyle name="Обычный 3 14 41 8" xfId="27484"/>
    <cellStyle name="Обычный 3 14 42" xfId="27485"/>
    <cellStyle name="Обычный 3 14 42 2" xfId="27486"/>
    <cellStyle name="Обычный 3 14 42 2 2" xfId="27487"/>
    <cellStyle name="Обычный 3 14 42 2 2 2" xfId="27488"/>
    <cellStyle name="Обычный 3 14 42 2 2 2 2" xfId="27489"/>
    <cellStyle name="Обычный 3 14 42 2 2 2 2 2" xfId="27490"/>
    <cellStyle name="Обычный 3 14 42 2 2 2 2 2 2" xfId="27491"/>
    <cellStyle name="Обычный 3 14 42 2 2 2 2 3" xfId="27492"/>
    <cellStyle name="Обычный 3 14 42 2 2 2 3" xfId="27493"/>
    <cellStyle name="Обычный 3 14 42 2 2 2 3 2" xfId="27494"/>
    <cellStyle name="Обычный 3 14 42 2 2 2 4" xfId="27495"/>
    <cellStyle name="Обычный 3 14 42 2 2 3" xfId="27496"/>
    <cellStyle name="Обычный 3 14 42 2 2 3 2" xfId="27497"/>
    <cellStyle name="Обычный 3 14 42 2 2 3 2 2" xfId="27498"/>
    <cellStyle name="Обычный 3 14 42 2 2 3 3" xfId="27499"/>
    <cellStyle name="Обычный 3 14 42 2 2 4" xfId="27500"/>
    <cellStyle name="Обычный 3 14 42 2 2 4 2" xfId="27501"/>
    <cellStyle name="Обычный 3 14 42 2 2 5" xfId="27502"/>
    <cellStyle name="Обычный 3 14 42 2 3" xfId="27503"/>
    <cellStyle name="Обычный 3 14 42 2 3 2" xfId="27504"/>
    <cellStyle name="Обычный 3 14 42 2 3 2 2" xfId="27505"/>
    <cellStyle name="Обычный 3 14 42 2 3 2 2 2" xfId="27506"/>
    <cellStyle name="Обычный 3 14 42 2 3 2 2 2 2" xfId="27507"/>
    <cellStyle name="Обычный 3 14 42 2 3 2 2 3" xfId="27508"/>
    <cellStyle name="Обычный 3 14 42 2 3 2 3" xfId="27509"/>
    <cellStyle name="Обычный 3 14 42 2 3 2 3 2" xfId="27510"/>
    <cellStyle name="Обычный 3 14 42 2 3 2 4" xfId="27511"/>
    <cellStyle name="Обычный 3 14 42 2 3 3" xfId="27512"/>
    <cellStyle name="Обычный 3 14 42 2 3 3 2" xfId="27513"/>
    <cellStyle name="Обычный 3 14 42 2 3 3 2 2" xfId="27514"/>
    <cellStyle name="Обычный 3 14 42 2 3 3 3" xfId="27515"/>
    <cellStyle name="Обычный 3 14 42 2 3 4" xfId="27516"/>
    <cellStyle name="Обычный 3 14 42 2 3 4 2" xfId="27517"/>
    <cellStyle name="Обычный 3 14 42 2 3 5" xfId="27518"/>
    <cellStyle name="Обычный 3 14 42 2 4" xfId="27519"/>
    <cellStyle name="Обычный 3 14 42 2 4 2" xfId="27520"/>
    <cellStyle name="Обычный 3 14 42 2 4 2 2" xfId="27521"/>
    <cellStyle name="Обычный 3 14 42 2 4 2 2 2" xfId="27522"/>
    <cellStyle name="Обычный 3 14 42 2 4 2 3" xfId="27523"/>
    <cellStyle name="Обычный 3 14 42 2 4 3" xfId="27524"/>
    <cellStyle name="Обычный 3 14 42 2 4 3 2" xfId="27525"/>
    <cellStyle name="Обычный 3 14 42 2 4 4" xfId="27526"/>
    <cellStyle name="Обычный 3 14 42 2 5" xfId="27527"/>
    <cellStyle name="Обычный 3 14 42 2 5 2" xfId="27528"/>
    <cellStyle name="Обычный 3 14 42 2 5 2 2" xfId="27529"/>
    <cellStyle name="Обычный 3 14 42 2 5 3" xfId="27530"/>
    <cellStyle name="Обычный 3 14 42 2 6" xfId="27531"/>
    <cellStyle name="Обычный 3 14 42 2 6 2" xfId="27532"/>
    <cellStyle name="Обычный 3 14 42 2 7" xfId="27533"/>
    <cellStyle name="Обычный 3 14 42 3" xfId="27534"/>
    <cellStyle name="Обычный 3 14 42 3 2" xfId="27535"/>
    <cellStyle name="Обычный 3 14 42 3 2 2" xfId="27536"/>
    <cellStyle name="Обычный 3 14 42 3 2 2 2" xfId="27537"/>
    <cellStyle name="Обычный 3 14 42 3 2 2 2 2" xfId="27538"/>
    <cellStyle name="Обычный 3 14 42 3 2 2 3" xfId="27539"/>
    <cellStyle name="Обычный 3 14 42 3 2 3" xfId="27540"/>
    <cellStyle name="Обычный 3 14 42 3 2 3 2" xfId="27541"/>
    <cellStyle name="Обычный 3 14 42 3 2 4" xfId="27542"/>
    <cellStyle name="Обычный 3 14 42 3 3" xfId="27543"/>
    <cellStyle name="Обычный 3 14 42 3 3 2" xfId="27544"/>
    <cellStyle name="Обычный 3 14 42 3 3 2 2" xfId="27545"/>
    <cellStyle name="Обычный 3 14 42 3 3 3" xfId="27546"/>
    <cellStyle name="Обычный 3 14 42 3 4" xfId="27547"/>
    <cellStyle name="Обычный 3 14 42 3 4 2" xfId="27548"/>
    <cellStyle name="Обычный 3 14 42 3 5" xfId="27549"/>
    <cellStyle name="Обычный 3 14 42 4" xfId="27550"/>
    <cellStyle name="Обычный 3 14 42 4 2" xfId="27551"/>
    <cellStyle name="Обычный 3 14 42 4 2 2" xfId="27552"/>
    <cellStyle name="Обычный 3 14 42 4 2 2 2" xfId="27553"/>
    <cellStyle name="Обычный 3 14 42 4 2 2 2 2" xfId="27554"/>
    <cellStyle name="Обычный 3 14 42 4 2 2 3" xfId="27555"/>
    <cellStyle name="Обычный 3 14 42 4 2 3" xfId="27556"/>
    <cellStyle name="Обычный 3 14 42 4 2 3 2" xfId="27557"/>
    <cellStyle name="Обычный 3 14 42 4 2 4" xfId="27558"/>
    <cellStyle name="Обычный 3 14 42 4 3" xfId="27559"/>
    <cellStyle name="Обычный 3 14 42 4 3 2" xfId="27560"/>
    <cellStyle name="Обычный 3 14 42 4 3 2 2" xfId="27561"/>
    <cellStyle name="Обычный 3 14 42 4 3 3" xfId="27562"/>
    <cellStyle name="Обычный 3 14 42 4 4" xfId="27563"/>
    <cellStyle name="Обычный 3 14 42 4 4 2" xfId="27564"/>
    <cellStyle name="Обычный 3 14 42 4 5" xfId="27565"/>
    <cellStyle name="Обычный 3 14 42 5" xfId="27566"/>
    <cellStyle name="Обычный 3 14 42 5 2" xfId="27567"/>
    <cellStyle name="Обычный 3 14 42 5 2 2" xfId="27568"/>
    <cellStyle name="Обычный 3 14 42 5 2 2 2" xfId="27569"/>
    <cellStyle name="Обычный 3 14 42 5 2 3" xfId="27570"/>
    <cellStyle name="Обычный 3 14 42 5 3" xfId="27571"/>
    <cellStyle name="Обычный 3 14 42 5 3 2" xfId="27572"/>
    <cellStyle name="Обычный 3 14 42 5 4" xfId="27573"/>
    <cellStyle name="Обычный 3 14 42 6" xfId="27574"/>
    <cellStyle name="Обычный 3 14 42 6 2" xfId="27575"/>
    <cellStyle name="Обычный 3 14 42 6 2 2" xfId="27576"/>
    <cellStyle name="Обычный 3 14 42 6 3" xfId="27577"/>
    <cellStyle name="Обычный 3 14 42 7" xfId="27578"/>
    <cellStyle name="Обычный 3 14 42 7 2" xfId="27579"/>
    <cellStyle name="Обычный 3 14 42 8" xfId="27580"/>
    <cellStyle name="Обычный 3 14 43" xfId="27581"/>
    <cellStyle name="Обычный 3 14 43 2" xfId="27582"/>
    <cellStyle name="Обычный 3 14 43 2 2" xfId="27583"/>
    <cellStyle name="Обычный 3 14 43 2 2 2" xfId="27584"/>
    <cellStyle name="Обычный 3 14 43 2 2 2 2" xfId="27585"/>
    <cellStyle name="Обычный 3 14 43 2 2 2 2 2" xfId="27586"/>
    <cellStyle name="Обычный 3 14 43 2 2 2 2 2 2" xfId="27587"/>
    <cellStyle name="Обычный 3 14 43 2 2 2 2 3" xfId="27588"/>
    <cellStyle name="Обычный 3 14 43 2 2 2 3" xfId="27589"/>
    <cellStyle name="Обычный 3 14 43 2 2 2 3 2" xfId="27590"/>
    <cellStyle name="Обычный 3 14 43 2 2 2 4" xfId="27591"/>
    <cellStyle name="Обычный 3 14 43 2 2 3" xfId="27592"/>
    <cellStyle name="Обычный 3 14 43 2 2 3 2" xfId="27593"/>
    <cellStyle name="Обычный 3 14 43 2 2 3 2 2" xfId="27594"/>
    <cellStyle name="Обычный 3 14 43 2 2 3 3" xfId="27595"/>
    <cellStyle name="Обычный 3 14 43 2 2 4" xfId="27596"/>
    <cellStyle name="Обычный 3 14 43 2 2 4 2" xfId="27597"/>
    <cellStyle name="Обычный 3 14 43 2 2 5" xfId="27598"/>
    <cellStyle name="Обычный 3 14 43 2 3" xfId="27599"/>
    <cellStyle name="Обычный 3 14 43 2 3 2" xfId="27600"/>
    <cellStyle name="Обычный 3 14 43 2 3 2 2" xfId="27601"/>
    <cellStyle name="Обычный 3 14 43 2 3 2 2 2" xfId="27602"/>
    <cellStyle name="Обычный 3 14 43 2 3 2 2 2 2" xfId="27603"/>
    <cellStyle name="Обычный 3 14 43 2 3 2 2 3" xfId="27604"/>
    <cellStyle name="Обычный 3 14 43 2 3 2 3" xfId="27605"/>
    <cellStyle name="Обычный 3 14 43 2 3 2 3 2" xfId="27606"/>
    <cellStyle name="Обычный 3 14 43 2 3 2 4" xfId="27607"/>
    <cellStyle name="Обычный 3 14 43 2 3 3" xfId="27608"/>
    <cellStyle name="Обычный 3 14 43 2 3 3 2" xfId="27609"/>
    <cellStyle name="Обычный 3 14 43 2 3 3 2 2" xfId="27610"/>
    <cellStyle name="Обычный 3 14 43 2 3 3 3" xfId="27611"/>
    <cellStyle name="Обычный 3 14 43 2 3 4" xfId="27612"/>
    <cellStyle name="Обычный 3 14 43 2 3 4 2" xfId="27613"/>
    <cellStyle name="Обычный 3 14 43 2 3 5" xfId="27614"/>
    <cellStyle name="Обычный 3 14 43 2 4" xfId="27615"/>
    <cellStyle name="Обычный 3 14 43 2 4 2" xfId="27616"/>
    <cellStyle name="Обычный 3 14 43 2 4 2 2" xfId="27617"/>
    <cellStyle name="Обычный 3 14 43 2 4 2 2 2" xfId="27618"/>
    <cellStyle name="Обычный 3 14 43 2 4 2 3" xfId="27619"/>
    <cellStyle name="Обычный 3 14 43 2 4 3" xfId="27620"/>
    <cellStyle name="Обычный 3 14 43 2 4 3 2" xfId="27621"/>
    <cellStyle name="Обычный 3 14 43 2 4 4" xfId="27622"/>
    <cellStyle name="Обычный 3 14 43 2 5" xfId="27623"/>
    <cellStyle name="Обычный 3 14 43 2 5 2" xfId="27624"/>
    <cellStyle name="Обычный 3 14 43 2 5 2 2" xfId="27625"/>
    <cellStyle name="Обычный 3 14 43 2 5 3" xfId="27626"/>
    <cellStyle name="Обычный 3 14 43 2 6" xfId="27627"/>
    <cellStyle name="Обычный 3 14 43 2 6 2" xfId="27628"/>
    <cellStyle name="Обычный 3 14 43 2 7" xfId="27629"/>
    <cellStyle name="Обычный 3 14 43 3" xfId="27630"/>
    <cellStyle name="Обычный 3 14 43 3 2" xfId="27631"/>
    <cellStyle name="Обычный 3 14 43 3 2 2" xfId="27632"/>
    <cellStyle name="Обычный 3 14 43 3 2 2 2" xfId="27633"/>
    <cellStyle name="Обычный 3 14 43 3 2 2 2 2" xfId="27634"/>
    <cellStyle name="Обычный 3 14 43 3 2 2 3" xfId="27635"/>
    <cellStyle name="Обычный 3 14 43 3 2 3" xfId="27636"/>
    <cellStyle name="Обычный 3 14 43 3 2 3 2" xfId="27637"/>
    <cellStyle name="Обычный 3 14 43 3 2 4" xfId="27638"/>
    <cellStyle name="Обычный 3 14 43 3 3" xfId="27639"/>
    <cellStyle name="Обычный 3 14 43 3 3 2" xfId="27640"/>
    <cellStyle name="Обычный 3 14 43 3 3 2 2" xfId="27641"/>
    <cellStyle name="Обычный 3 14 43 3 3 3" xfId="27642"/>
    <cellStyle name="Обычный 3 14 43 3 4" xfId="27643"/>
    <cellStyle name="Обычный 3 14 43 3 4 2" xfId="27644"/>
    <cellStyle name="Обычный 3 14 43 3 5" xfId="27645"/>
    <cellStyle name="Обычный 3 14 43 4" xfId="27646"/>
    <cellStyle name="Обычный 3 14 43 4 2" xfId="27647"/>
    <cellStyle name="Обычный 3 14 43 4 2 2" xfId="27648"/>
    <cellStyle name="Обычный 3 14 43 4 2 2 2" xfId="27649"/>
    <cellStyle name="Обычный 3 14 43 4 2 2 2 2" xfId="27650"/>
    <cellStyle name="Обычный 3 14 43 4 2 2 3" xfId="27651"/>
    <cellStyle name="Обычный 3 14 43 4 2 3" xfId="27652"/>
    <cellStyle name="Обычный 3 14 43 4 2 3 2" xfId="27653"/>
    <cellStyle name="Обычный 3 14 43 4 2 4" xfId="27654"/>
    <cellStyle name="Обычный 3 14 43 4 3" xfId="27655"/>
    <cellStyle name="Обычный 3 14 43 4 3 2" xfId="27656"/>
    <cellStyle name="Обычный 3 14 43 4 3 2 2" xfId="27657"/>
    <cellStyle name="Обычный 3 14 43 4 3 3" xfId="27658"/>
    <cellStyle name="Обычный 3 14 43 4 4" xfId="27659"/>
    <cellStyle name="Обычный 3 14 43 4 4 2" xfId="27660"/>
    <cellStyle name="Обычный 3 14 43 4 5" xfId="27661"/>
    <cellStyle name="Обычный 3 14 43 5" xfId="27662"/>
    <cellStyle name="Обычный 3 14 43 5 2" xfId="27663"/>
    <cellStyle name="Обычный 3 14 43 5 2 2" xfId="27664"/>
    <cellStyle name="Обычный 3 14 43 5 2 2 2" xfId="27665"/>
    <cellStyle name="Обычный 3 14 43 5 2 3" xfId="27666"/>
    <cellStyle name="Обычный 3 14 43 5 3" xfId="27667"/>
    <cellStyle name="Обычный 3 14 43 5 3 2" xfId="27668"/>
    <cellStyle name="Обычный 3 14 43 5 4" xfId="27669"/>
    <cellStyle name="Обычный 3 14 43 6" xfId="27670"/>
    <cellStyle name="Обычный 3 14 43 6 2" xfId="27671"/>
    <cellStyle name="Обычный 3 14 43 6 2 2" xfId="27672"/>
    <cellStyle name="Обычный 3 14 43 6 3" xfId="27673"/>
    <cellStyle name="Обычный 3 14 43 7" xfId="27674"/>
    <cellStyle name="Обычный 3 14 43 7 2" xfId="27675"/>
    <cellStyle name="Обычный 3 14 43 8" xfId="27676"/>
    <cellStyle name="Обычный 3 14 44" xfId="27677"/>
    <cellStyle name="Обычный 3 14 44 2" xfId="27678"/>
    <cellStyle name="Обычный 3 14 44 2 2" xfId="27679"/>
    <cellStyle name="Обычный 3 14 44 2 2 2" xfId="27680"/>
    <cellStyle name="Обычный 3 14 44 2 2 2 2" xfId="27681"/>
    <cellStyle name="Обычный 3 14 44 2 2 2 2 2" xfId="27682"/>
    <cellStyle name="Обычный 3 14 44 2 2 2 2 2 2" xfId="27683"/>
    <cellStyle name="Обычный 3 14 44 2 2 2 2 3" xfId="27684"/>
    <cellStyle name="Обычный 3 14 44 2 2 2 3" xfId="27685"/>
    <cellStyle name="Обычный 3 14 44 2 2 2 3 2" xfId="27686"/>
    <cellStyle name="Обычный 3 14 44 2 2 2 4" xfId="27687"/>
    <cellStyle name="Обычный 3 14 44 2 2 3" xfId="27688"/>
    <cellStyle name="Обычный 3 14 44 2 2 3 2" xfId="27689"/>
    <cellStyle name="Обычный 3 14 44 2 2 3 2 2" xfId="27690"/>
    <cellStyle name="Обычный 3 14 44 2 2 3 3" xfId="27691"/>
    <cellStyle name="Обычный 3 14 44 2 2 4" xfId="27692"/>
    <cellStyle name="Обычный 3 14 44 2 2 4 2" xfId="27693"/>
    <cellStyle name="Обычный 3 14 44 2 2 5" xfId="27694"/>
    <cellStyle name="Обычный 3 14 44 2 3" xfId="27695"/>
    <cellStyle name="Обычный 3 14 44 2 3 2" xfId="27696"/>
    <cellStyle name="Обычный 3 14 44 2 3 2 2" xfId="27697"/>
    <cellStyle name="Обычный 3 14 44 2 3 2 2 2" xfId="27698"/>
    <cellStyle name="Обычный 3 14 44 2 3 2 2 2 2" xfId="27699"/>
    <cellStyle name="Обычный 3 14 44 2 3 2 2 3" xfId="27700"/>
    <cellStyle name="Обычный 3 14 44 2 3 2 3" xfId="27701"/>
    <cellStyle name="Обычный 3 14 44 2 3 2 3 2" xfId="27702"/>
    <cellStyle name="Обычный 3 14 44 2 3 2 4" xfId="27703"/>
    <cellStyle name="Обычный 3 14 44 2 3 3" xfId="27704"/>
    <cellStyle name="Обычный 3 14 44 2 3 3 2" xfId="27705"/>
    <cellStyle name="Обычный 3 14 44 2 3 3 2 2" xfId="27706"/>
    <cellStyle name="Обычный 3 14 44 2 3 3 3" xfId="27707"/>
    <cellStyle name="Обычный 3 14 44 2 3 4" xfId="27708"/>
    <cellStyle name="Обычный 3 14 44 2 3 4 2" xfId="27709"/>
    <cellStyle name="Обычный 3 14 44 2 3 5" xfId="27710"/>
    <cellStyle name="Обычный 3 14 44 2 4" xfId="27711"/>
    <cellStyle name="Обычный 3 14 44 2 4 2" xfId="27712"/>
    <cellStyle name="Обычный 3 14 44 2 4 2 2" xfId="27713"/>
    <cellStyle name="Обычный 3 14 44 2 4 2 2 2" xfId="27714"/>
    <cellStyle name="Обычный 3 14 44 2 4 2 3" xfId="27715"/>
    <cellStyle name="Обычный 3 14 44 2 4 3" xfId="27716"/>
    <cellStyle name="Обычный 3 14 44 2 4 3 2" xfId="27717"/>
    <cellStyle name="Обычный 3 14 44 2 4 4" xfId="27718"/>
    <cellStyle name="Обычный 3 14 44 2 5" xfId="27719"/>
    <cellStyle name="Обычный 3 14 44 2 5 2" xfId="27720"/>
    <cellStyle name="Обычный 3 14 44 2 5 2 2" xfId="27721"/>
    <cellStyle name="Обычный 3 14 44 2 5 3" xfId="27722"/>
    <cellStyle name="Обычный 3 14 44 2 6" xfId="27723"/>
    <cellStyle name="Обычный 3 14 44 2 6 2" xfId="27724"/>
    <cellStyle name="Обычный 3 14 44 2 7" xfId="27725"/>
    <cellStyle name="Обычный 3 14 44 3" xfId="27726"/>
    <cellStyle name="Обычный 3 14 44 3 2" xfId="27727"/>
    <cellStyle name="Обычный 3 14 44 3 2 2" xfId="27728"/>
    <cellStyle name="Обычный 3 14 44 3 2 2 2" xfId="27729"/>
    <cellStyle name="Обычный 3 14 44 3 2 2 2 2" xfId="27730"/>
    <cellStyle name="Обычный 3 14 44 3 2 2 3" xfId="27731"/>
    <cellStyle name="Обычный 3 14 44 3 2 3" xfId="27732"/>
    <cellStyle name="Обычный 3 14 44 3 2 3 2" xfId="27733"/>
    <cellStyle name="Обычный 3 14 44 3 2 4" xfId="27734"/>
    <cellStyle name="Обычный 3 14 44 3 3" xfId="27735"/>
    <cellStyle name="Обычный 3 14 44 3 3 2" xfId="27736"/>
    <cellStyle name="Обычный 3 14 44 3 3 2 2" xfId="27737"/>
    <cellStyle name="Обычный 3 14 44 3 3 3" xfId="27738"/>
    <cellStyle name="Обычный 3 14 44 3 4" xfId="27739"/>
    <cellStyle name="Обычный 3 14 44 3 4 2" xfId="27740"/>
    <cellStyle name="Обычный 3 14 44 3 5" xfId="27741"/>
    <cellStyle name="Обычный 3 14 44 4" xfId="27742"/>
    <cellStyle name="Обычный 3 14 44 4 2" xfId="27743"/>
    <cellStyle name="Обычный 3 14 44 4 2 2" xfId="27744"/>
    <cellStyle name="Обычный 3 14 44 4 2 2 2" xfId="27745"/>
    <cellStyle name="Обычный 3 14 44 4 2 2 2 2" xfId="27746"/>
    <cellStyle name="Обычный 3 14 44 4 2 2 3" xfId="27747"/>
    <cellStyle name="Обычный 3 14 44 4 2 3" xfId="27748"/>
    <cellStyle name="Обычный 3 14 44 4 2 3 2" xfId="27749"/>
    <cellStyle name="Обычный 3 14 44 4 2 4" xfId="27750"/>
    <cellStyle name="Обычный 3 14 44 4 3" xfId="27751"/>
    <cellStyle name="Обычный 3 14 44 4 3 2" xfId="27752"/>
    <cellStyle name="Обычный 3 14 44 4 3 2 2" xfId="27753"/>
    <cellStyle name="Обычный 3 14 44 4 3 3" xfId="27754"/>
    <cellStyle name="Обычный 3 14 44 4 4" xfId="27755"/>
    <cellStyle name="Обычный 3 14 44 4 4 2" xfId="27756"/>
    <cellStyle name="Обычный 3 14 44 4 5" xfId="27757"/>
    <cellStyle name="Обычный 3 14 44 5" xfId="27758"/>
    <cellStyle name="Обычный 3 14 44 5 2" xfId="27759"/>
    <cellStyle name="Обычный 3 14 44 5 2 2" xfId="27760"/>
    <cellStyle name="Обычный 3 14 44 5 2 2 2" xfId="27761"/>
    <cellStyle name="Обычный 3 14 44 5 2 3" xfId="27762"/>
    <cellStyle name="Обычный 3 14 44 5 3" xfId="27763"/>
    <cellStyle name="Обычный 3 14 44 5 3 2" xfId="27764"/>
    <cellStyle name="Обычный 3 14 44 5 4" xfId="27765"/>
    <cellStyle name="Обычный 3 14 44 6" xfId="27766"/>
    <cellStyle name="Обычный 3 14 44 6 2" xfId="27767"/>
    <cellStyle name="Обычный 3 14 44 6 2 2" xfId="27768"/>
    <cellStyle name="Обычный 3 14 44 6 3" xfId="27769"/>
    <cellStyle name="Обычный 3 14 44 7" xfId="27770"/>
    <cellStyle name="Обычный 3 14 44 7 2" xfId="27771"/>
    <cellStyle name="Обычный 3 14 44 8" xfId="27772"/>
    <cellStyle name="Обычный 3 14 45" xfId="27773"/>
    <cellStyle name="Обычный 3 14 45 2" xfId="27774"/>
    <cellStyle name="Обычный 3 14 45 2 2" xfId="27775"/>
    <cellStyle name="Обычный 3 14 45 2 2 2" xfId="27776"/>
    <cellStyle name="Обычный 3 14 45 2 2 2 2" xfId="27777"/>
    <cellStyle name="Обычный 3 14 45 2 2 2 2 2" xfId="27778"/>
    <cellStyle name="Обычный 3 14 45 2 2 2 2 2 2" xfId="27779"/>
    <cellStyle name="Обычный 3 14 45 2 2 2 2 3" xfId="27780"/>
    <cellStyle name="Обычный 3 14 45 2 2 2 3" xfId="27781"/>
    <cellStyle name="Обычный 3 14 45 2 2 2 3 2" xfId="27782"/>
    <cellStyle name="Обычный 3 14 45 2 2 2 4" xfId="27783"/>
    <cellStyle name="Обычный 3 14 45 2 2 3" xfId="27784"/>
    <cellStyle name="Обычный 3 14 45 2 2 3 2" xfId="27785"/>
    <cellStyle name="Обычный 3 14 45 2 2 3 2 2" xfId="27786"/>
    <cellStyle name="Обычный 3 14 45 2 2 3 3" xfId="27787"/>
    <cellStyle name="Обычный 3 14 45 2 2 4" xfId="27788"/>
    <cellStyle name="Обычный 3 14 45 2 2 4 2" xfId="27789"/>
    <cellStyle name="Обычный 3 14 45 2 2 5" xfId="27790"/>
    <cellStyle name="Обычный 3 14 45 2 3" xfId="27791"/>
    <cellStyle name="Обычный 3 14 45 2 3 2" xfId="27792"/>
    <cellStyle name="Обычный 3 14 45 2 3 2 2" xfId="27793"/>
    <cellStyle name="Обычный 3 14 45 2 3 2 2 2" xfId="27794"/>
    <cellStyle name="Обычный 3 14 45 2 3 2 2 2 2" xfId="27795"/>
    <cellStyle name="Обычный 3 14 45 2 3 2 2 3" xfId="27796"/>
    <cellStyle name="Обычный 3 14 45 2 3 2 3" xfId="27797"/>
    <cellStyle name="Обычный 3 14 45 2 3 2 3 2" xfId="27798"/>
    <cellStyle name="Обычный 3 14 45 2 3 2 4" xfId="27799"/>
    <cellStyle name="Обычный 3 14 45 2 3 3" xfId="27800"/>
    <cellStyle name="Обычный 3 14 45 2 3 3 2" xfId="27801"/>
    <cellStyle name="Обычный 3 14 45 2 3 3 2 2" xfId="27802"/>
    <cellStyle name="Обычный 3 14 45 2 3 3 3" xfId="27803"/>
    <cellStyle name="Обычный 3 14 45 2 3 4" xfId="27804"/>
    <cellStyle name="Обычный 3 14 45 2 3 4 2" xfId="27805"/>
    <cellStyle name="Обычный 3 14 45 2 3 5" xfId="27806"/>
    <cellStyle name="Обычный 3 14 45 2 4" xfId="27807"/>
    <cellStyle name="Обычный 3 14 45 2 4 2" xfId="27808"/>
    <cellStyle name="Обычный 3 14 45 2 4 2 2" xfId="27809"/>
    <cellStyle name="Обычный 3 14 45 2 4 2 2 2" xfId="27810"/>
    <cellStyle name="Обычный 3 14 45 2 4 2 3" xfId="27811"/>
    <cellStyle name="Обычный 3 14 45 2 4 3" xfId="27812"/>
    <cellStyle name="Обычный 3 14 45 2 4 3 2" xfId="27813"/>
    <cellStyle name="Обычный 3 14 45 2 4 4" xfId="27814"/>
    <cellStyle name="Обычный 3 14 45 2 5" xfId="27815"/>
    <cellStyle name="Обычный 3 14 45 2 5 2" xfId="27816"/>
    <cellStyle name="Обычный 3 14 45 2 5 2 2" xfId="27817"/>
    <cellStyle name="Обычный 3 14 45 2 5 3" xfId="27818"/>
    <cellStyle name="Обычный 3 14 45 2 6" xfId="27819"/>
    <cellStyle name="Обычный 3 14 45 2 6 2" xfId="27820"/>
    <cellStyle name="Обычный 3 14 45 2 7" xfId="27821"/>
    <cellStyle name="Обычный 3 14 45 3" xfId="27822"/>
    <cellStyle name="Обычный 3 14 45 3 2" xfId="27823"/>
    <cellStyle name="Обычный 3 14 45 3 2 2" xfId="27824"/>
    <cellStyle name="Обычный 3 14 45 3 2 2 2" xfId="27825"/>
    <cellStyle name="Обычный 3 14 45 3 2 2 2 2" xfId="27826"/>
    <cellStyle name="Обычный 3 14 45 3 2 2 3" xfId="27827"/>
    <cellStyle name="Обычный 3 14 45 3 2 3" xfId="27828"/>
    <cellStyle name="Обычный 3 14 45 3 2 3 2" xfId="27829"/>
    <cellStyle name="Обычный 3 14 45 3 2 4" xfId="27830"/>
    <cellStyle name="Обычный 3 14 45 3 3" xfId="27831"/>
    <cellStyle name="Обычный 3 14 45 3 3 2" xfId="27832"/>
    <cellStyle name="Обычный 3 14 45 3 3 2 2" xfId="27833"/>
    <cellStyle name="Обычный 3 14 45 3 3 3" xfId="27834"/>
    <cellStyle name="Обычный 3 14 45 3 4" xfId="27835"/>
    <cellStyle name="Обычный 3 14 45 3 4 2" xfId="27836"/>
    <cellStyle name="Обычный 3 14 45 3 5" xfId="27837"/>
    <cellStyle name="Обычный 3 14 45 4" xfId="27838"/>
    <cellStyle name="Обычный 3 14 45 4 2" xfId="27839"/>
    <cellStyle name="Обычный 3 14 45 4 2 2" xfId="27840"/>
    <cellStyle name="Обычный 3 14 45 4 2 2 2" xfId="27841"/>
    <cellStyle name="Обычный 3 14 45 4 2 2 2 2" xfId="27842"/>
    <cellStyle name="Обычный 3 14 45 4 2 2 3" xfId="27843"/>
    <cellStyle name="Обычный 3 14 45 4 2 3" xfId="27844"/>
    <cellStyle name="Обычный 3 14 45 4 2 3 2" xfId="27845"/>
    <cellStyle name="Обычный 3 14 45 4 2 4" xfId="27846"/>
    <cellStyle name="Обычный 3 14 45 4 3" xfId="27847"/>
    <cellStyle name="Обычный 3 14 45 4 3 2" xfId="27848"/>
    <cellStyle name="Обычный 3 14 45 4 3 2 2" xfId="27849"/>
    <cellStyle name="Обычный 3 14 45 4 3 3" xfId="27850"/>
    <cellStyle name="Обычный 3 14 45 4 4" xfId="27851"/>
    <cellStyle name="Обычный 3 14 45 4 4 2" xfId="27852"/>
    <cellStyle name="Обычный 3 14 45 4 5" xfId="27853"/>
    <cellStyle name="Обычный 3 14 45 5" xfId="27854"/>
    <cellStyle name="Обычный 3 14 45 5 2" xfId="27855"/>
    <cellStyle name="Обычный 3 14 45 5 2 2" xfId="27856"/>
    <cellStyle name="Обычный 3 14 45 5 2 2 2" xfId="27857"/>
    <cellStyle name="Обычный 3 14 45 5 2 3" xfId="27858"/>
    <cellStyle name="Обычный 3 14 45 5 3" xfId="27859"/>
    <cellStyle name="Обычный 3 14 45 5 3 2" xfId="27860"/>
    <cellStyle name="Обычный 3 14 45 5 4" xfId="27861"/>
    <cellStyle name="Обычный 3 14 45 6" xfId="27862"/>
    <cellStyle name="Обычный 3 14 45 6 2" xfId="27863"/>
    <cellStyle name="Обычный 3 14 45 6 2 2" xfId="27864"/>
    <cellStyle name="Обычный 3 14 45 6 3" xfId="27865"/>
    <cellStyle name="Обычный 3 14 45 7" xfId="27866"/>
    <cellStyle name="Обычный 3 14 45 7 2" xfId="27867"/>
    <cellStyle name="Обычный 3 14 45 8" xfId="27868"/>
    <cellStyle name="Обычный 3 14 46" xfId="27869"/>
    <cellStyle name="Обычный 3 14 46 2" xfId="27870"/>
    <cellStyle name="Обычный 3 14 46 2 2" xfId="27871"/>
    <cellStyle name="Обычный 3 14 46 2 2 2" xfId="27872"/>
    <cellStyle name="Обычный 3 14 46 2 2 2 2" xfId="27873"/>
    <cellStyle name="Обычный 3 14 46 2 2 2 2 2" xfId="27874"/>
    <cellStyle name="Обычный 3 14 46 2 2 2 2 2 2" xfId="27875"/>
    <cellStyle name="Обычный 3 14 46 2 2 2 2 3" xfId="27876"/>
    <cellStyle name="Обычный 3 14 46 2 2 2 3" xfId="27877"/>
    <cellStyle name="Обычный 3 14 46 2 2 2 3 2" xfId="27878"/>
    <cellStyle name="Обычный 3 14 46 2 2 2 4" xfId="27879"/>
    <cellStyle name="Обычный 3 14 46 2 2 3" xfId="27880"/>
    <cellStyle name="Обычный 3 14 46 2 2 3 2" xfId="27881"/>
    <cellStyle name="Обычный 3 14 46 2 2 3 2 2" xfId="27882"/>
    <cellStyle name="Обычный 3 14 46 2 2 3 3" xfId="27883"/>
    <cellStyle name="Обычный 3 14 46 2 2 4" xfId="27884"/>
    <cellStyle name="Обычный 3 14 46 2 2 4 2" xfId="27885"/>
    <cellStyle name="Обычный 3 14 46 2 2 5" xfId="27886"/>
    <cellStyle name="Обычный 3 14 46 2 3" xfId="27887"/>
    <cellStyle name="Обычный 3 14 46 2 3 2" xfId="27888"/>
    <cellStyle name="Обычный 3 14 46 2 3 2 2" xfId="27889"/>
    <cellStyle name="Обычный 3 14 46 2 3 2 2 2" xfId="27890"/>
    <cellStyle name="Обычный 3 14 46 2 3 2 2 2 2" xfId="27891"/>
    <cellStyle name="Обычный 3 14 46 2 3 2 2 3" xfId="27892"/>
    <cellStyle name="Обычный 3 14 46 2 3 2 3" xfId="27893"/>
    <cellStyle name="Обычный 3 14 46 2 3 2 3 2" xfId="27894"/>
    <cellStyle name="Обычный 3 14 46 2 3 2 4" xfId="27895"/>
    <cellStyle name="Обычный 3 14 46 2 3 3" xfId="27896"/>
    <cellStyle name="Обычный 3 14 46 2 3 3 2" xfId="27897"/>
    <cellStyle name="Обычный 3 14 46 2 3 3 2 2" xfId="27898"/>
    <cellStyle name="Обычный 3 14 46 2 3 3 3" xfId="27899"/>
    <cellStyle name="Обычный 3 14 46 2 3 4" xfId="27900"/>
    <cellStyle name="Обычный 3 14 46 2 3 4 2" xfId="27901"/>
    <cellStyle name="Обычный 3 14 46 2 3 5" xfId="27902"/>
    <cellStyle name="Обычный 3 14 46 2 4" xfId="27903"/>
    <cellStyle name="Обычный 3 14 46 2 4 2" xfId="27904"/>
    <cellStyle name="Обычный 3 14 46 2 4 2 2" xfId="27905"/>
    <cellStyle name="Обычный 3 14 46 2 4 2 2 2" xfId="27906"/>
    <cellStyle name="Обычный 3 14 46 2 4 2 3" xfId="27907"/>
    <cellStyle name="Обычный 3 14 46 2 4 3" xfId="27908"/>
    <cellStyle name="Обычный 3 14 46 2 4 3 2" xfId="27909"/>
    <cellStyle name="Обычный 3 14 46 2 4 4" xfId="27910"/>
    <cellStyle name="Обычный 3 14 46 2 5" xfId="27911"/>
    <cellStyle name="Обычный 3 14 46 2 5 2" xfId="27912"/>
    <cellStyle name="Обычный 3 14 46 2 5 2 2" xfId="27913"/>
    <cellStyle name="Обычный 3 14 46 2 5 3" xfId="27914"/>
    <cellStyle name="Обычный 3 14 46 2 6" xfId="27915"/>
    <cellStyle name="Обычный 3 14 46 2 6 2" xfId="27916"/>
    <cellStyle name="Обычный 3 14 46 2 7" xfId="27917"/>
    <cellStyle name="Обычный 3 14 46 3" xfId="27918"/>
    <cellStyle name="Обычный 3 14 46 3 2" xfId="27919"/>
    <cellStyle name="Обычный 3 14 46 3 2 2" xfId="27920"/>
    <cellStyle name="Обычный 3 14 46 3 2 2 2" xfId="27921"/>
    <cellStyle name="Обычный 3 14 46 3 2 2 2 2" xfId="27922"/>
    <cellStyle name="Обычный 3 14 46 3 2 2 3" xfId="27923"/>
    <cellStyle name="Обычный 3 14 46 3 2 3" xfId="27924"/>
    <cellStyle name="Обычный 3 14 46 3 2 3 2" xfId="27925"/>
    <cellStyle name="Обычный 3 14 46 3 2 4" xfId="27926"/>
    <cellStyle name="Обычный 3 14 46 3 3" xfId="27927"/>
    <cellStyle name="Обычный 3 14 46 3 3 2" xfId="27928"/>
    <cellStyle name="Обычный 3 14 46 3 3 2 2" xfId="27929"/>
    <cellStyle name="Обычный 3 14 46 3 3 3" xfId="27930"/>
    <cellStyle name="Обычный 3 14 46 3 4" xfId="27931"/>
    <cellStyle name="Обычный 3 14 46 3 4 2" xfId="27932"/>
    <cellStyle name="Обычный 3 14 46 3 5" xfId="27933"/>
    <cellStyle name="Обычный 3 14 46 4" xfId="27934"/>
    <cellStyle name="Обычный 3 14 46 4 2" xfId="27935"/>
    <cellStyle name="Обычный 3 14 46 4 2 2" xfId="27936"/>
    <cellStyle name="Обычный 3 14 46 4 2 2 2" xfId="27937"/>
    <cellStyle name="Обычный 3 14 46 4 2 2 2 2" xfId="27938"/>
    <cellStyle name="Обычный 3 14 46 4 2 2 3" xfId="27939"/>
    <cellStyle name="Обычный 3 14 46 4 2 3" xfId="27940"/>
    <cellStyle name="Обычный 3 14 46 4 2 3 2" xfId="27941"/>
    <cellStyle name="Обычный 3 14 46 4 2 4" xfId="27942"/>
    <cellStyle name="Обычный 3 14 46 4 3" xfId="27943"/>
    <cellStyle name="Обычный 3 14 46 4 3 2" xfId="27944"/>
    <cellStyle name="Обычный 3 14 46 4 3 2 2" xfId="27945"/>
    <cellStyle name="Обычный 3 14 46 4 3 3" xfId="27946"/>
    <cellStyle name="Обычный 3 14 46 4 4" xfId="27947"/>
    <cellStyle name="Обычный 3 14 46 4 4 2" xfId="27948"/>
    <cellStyle name="Обычный 3 14 46 4 5" xfId="27949"/>
    <cellStyle name="Обычный 3 14 46 5" xfId="27950"/>
    <cellStyle name="Обычный 3 14 46 5 2" xfId="27951"/>
    <cellStyle name="Обычный 3 14 46 5 2 2" xfId="27952"/>
    <cellStyle name="Обычный 3 14 46 5 2 2 2" xfId="27953"/>
    <cellStyle name="Обычный 3 14 46 5 2 3" xfId="27954"/>
    <cellStyle name="Обычный 3 14 46 5 3" xfId="27955"/>
    <cellStyle name="Обычный 3 14 46 5 3 2" xfId="27956"/>
    <cellStyle name="Обычный 3 14 46 5 4" xfId="27957"/>
    <cellStyle name="Обычный 3 14 46 6" xfId="27958"/>
    <cellStyle name="Обычный 3 14 46 6 2" xfId="27959"/>
    <cellStyle name="Обычный 3 14 46 6 2 2" xfId="27960"/>
    <cellStyle name="Обычный 3 14 46 6 3" xfId="27961"/>
    <cellStyle name="Обычный 3 14 46 7" xfId="27962"/>
    <cellStyle name="Обычный 3 14 46 7 2" xfId="27963"/>
    <cellStyle name="Обычный 3 14 46 8" xfId="27964"/>
    <cellStyle name="Обычный 3 14 47" xfId="27965"/>
    <cellStyle name="Обычный 3 14 47 2" xfId="27966"/>
    <cellStyle name="Обычный 3 14 47 2 2" xfId="27967"/>
    <cellStyle name="Обычный 3 14 47 2 2 2" xfId="27968"/>
    <cellStyle name="Обычный 3 14 47 2 2 2 2" xfId="27969"/>
    <cellStyle name="Обычный 3 14 47 2 2 2 2 2" xfId="27970"/>
    <cellStyle name="Обычный 3 14 47 2 2 2 2 2 2" xfId="27971"/>
    <cellStyle name="Обычный 3 14 47 2 2 2 2 3" xfId="27972"/>
    <cellStyle name="Обычный 3 14 47 2 2 2 3" xfId="27973"/>
    <cellStyle name="Обычный 3 14 47 2 2 2 3 2" xfId="27974"/>
    <cellStyle name="Обычный 3 14 47 2 2 2 4" xfId="27975"/>
    <cellStyle name="Обычный 3 14 47 2 2 3" xfId="27976"/>
    <cellStyle name="Обычный 3 14 47 2 2 3 2" xfId="27977"/>
    <cellStyle name="Обычный 3 14 47 2 2 3 2 2" xfId="27978"/>
    <cellStyle name="Обычный 3 14 47 2 2 3 3" xfId="27979"/>
    <cellStyle name="Обычный 3 14 47 2 2 4" xfId="27980"/>
    <cellStyle name="Обычный 3 14 47 2 2 4 2" xfId="27981"/>
    <cellStyle name="Обычный 3 14 47 2 2 5" xfId="27982"/>
    <cellStyle name="Обычный 3 14 47 2 3" xfId="27983"/>
    <cellStyle name="Обычный 3 14 47 2 3 2" xfId="27984"/>
    <cellStyle name="Обычный 3 14 47 2 3 2 2" xfId="27985"/>
    <cellStyle name="Обычный 3 14 47 2 3 2 2 2" xfId="27986"/>
    <cellStyle name="Обычный 3 14 47 2 3 2 2 2 2" xfId="27987"/>
    <cellStyle name="Обычный 3 14 47 2 3 2 2 3" xfId="27988"/>
    <cellStyle name="Обычный 3 14 47 2 3 2 3" xfId="27989"/>
    <cellStyle name="Обычный 3 14 47 2 3 2 3 2" xfId="27990"/>
    <cellStyle name="Обычный 3 14 47 2 3 2 4" xfId="27991"/>
    <cellStyle name="Обычный 3 14 47 2 3 3" xfId="27992"/>
    <cellStyle name="Обычный 3 14 47 2 3 3 2" xfId="27993"/>
    <cellStyle name="Обычный 3 14 47 2 3 3 2 2" xfId="27994"/>
    <cellStyle name="Обычный 3 14 47 2 3 3 3" xfId="27995"/>
    <cellStyle name="Обычный 3 14 47 2 3 4" xfId="27996"/>
    <cellStyle name="Обычный 3 14 47 2 3 4 2" xfId="27997"/>
    <cellStyle name="Обычный 3 14 47 2 3 5" xfId="27998"/>
    <cellStyle name="Обычный 3 14 47 2 4" xfId="27999"/>
    <cellStyle name="Обычный 3 14 47 2 4 2" xfId="28000"/>
    <cellStyle name="Обычный 3 14 47 2 4 2 2" xfId="28001"/>
    <cellStyle name="Обычный 3 14 47 2 4 2 2 2" xfId="28002"/>
    <cellStyle name="Обычный 3 14 47 2 4 2 3" xfId="28003"/>
    <cellStyle name="Обычный 3 14 47 2 4 3" xfId="28004"/>
    <cellStyle name="Обычный 3 14 47 2 4 3 2" xfId="28005"/>
    <cellStyle name="Обычный 3 14 47 2 4 4" xfId="28006"/>
    <cellStyle name="Обычный 3 14 47 2 5" xfId="28007"/>
    <cellStyle name="Обычный 3 14 47 2 5 2" xfId="28008"/>
    <cellStyle name="Обычный 3 14 47 2 5 2 2" xfId="28009"/>
    <cellStyle name="Обычный 3 14 47 2 5 3" xfId="28010"/>
    <cellStyle name="Обычный 3 14 47 2 6" xfId="28011"/>
    <cellStyle name="Обычный 3 14 47 2 6 2" xfId="28012"/>
    <cellStyle name="Обычный 3 14 47 2 7" xfId="28013"/>
    <cellStyle name="Обычный 3 14 47 3" xfId="28014"/>
    <cellStyle name="Обычный 3 14 47 3 2" xfId="28015"/>
    <cellStyle name="Обычный 3 14 47 3 2 2" xfId="28016"/>
    <cellStyle name="Обычный 3 14 47 3 2 2 2" xfId="28017"/>
    <cellStyle name="Обычный 3 14 47 3 2 2 2 2" xfId="28018"/>
    <cellStyle name="Обычный 3 14 47 3 2 2 3" xfId="28019"/>
    <cellStyle name="Обычный 3 14 47 3 2 3" xfId="28020"/>
    <cellStyle name="Обычный 3 14 47 3 2 3 2" xfId="28021"/>
    <cellStyle name="Обычный 3 14 47 3 2 4" xfId="28022"/>
    <cellStyle name="Обычный 3 14 47 3 3" xfId="28023"/>
    <cellStyle name="Обычный 3 14 47 3 3 2" xfId="28024"/>
    <cellStyle name="Обычный 3 14 47 3 3 2 2" xfId="28025"/>
    <cellStyle name="Обычный 3 14 47 3 3 3" xfId="28026"/>
    <cellStyle name="Обычный 3 14 47 3 4" xfId="28027"/>
    <cellStyle name="Обычный 3 14 47 3 4 2" xfId="28028"/>
    <cellStyle name="Обычный 3 14 47 3 5" xfId="28029"/>
    <cellStyle name="Обычный 3 14 47 4" xfId="28030"/>
    <cellStyle name="Обычный 3 14 47 4 2" xfId="28031"/>
    <cellStyle name="Обычный 3 14 47 4 2 2" xfId="28032"/>
    <cellStyle name="Обычный 3 14 47 4 2 2 2" xfId="28033"/>
    <cellStyle name="Обычный 3 14 47 4 2 2 2 2" xfId="28034"/>
    <cellStyle name="Обычный 3 14 47 4 2 2 3" xfId="28035"/>
    <cellStyle name="Обычный 3 14 47 4 2 3" xfId="28036"/>
    <cellStyle name="Обычный 3 14 47 4 2 3 2" xfId="28037"/>
    <cellStyle name="Обычный 3 14 47 4 2 4" xfId="28038"/>
    <cellStyle name="Обычный 3 14 47 4 3" xfId="28039"/>
    <cellStyle name="Обычный 3 14 47 4 3 2" xfId="28040"/>
    <cellStyle name="Обычный 3 14 47 4 3 2 2" xfId="28041"/>
    <cellStyle name="Обычный 3 14 47 4 3 3" xfId="28042"/>
    <cellStyle name="Обычный 3 14 47 4 4" xfId="28043"/>
    <cellStyle name="Обычный 3 14 47 4 4 2" xfId="28044"/>
    <cellStyle name="Обычный 3 14 47 4 5" xfId="28045"/>
    <cellStyle name="Обычный 3 14 47 5" xfId="28046"/>
    <cellStyle name="Обычный 3 14 47 5 2" xfId="28047"/>
    <cellStyle name="Обычный 3 14 47 5 2 2" xfId="28048"/>
    <cellStyle name="Обычный 3 14 47 5 2 2 2" xfId="28049"/>
    <cellStyle name="Обычный 3 14 47 5 2 3" xfId="28050"/>
    <cellStyle name="Обычный 3 14 47 5 3" xfId="28051"/>
    <cellStyle name="Обычный 3 14 47 5 3 2" xfId="28052"/>
    <cellStyle name="Обычный 3 14 47 5 4" xfId="28053"/>
    <cellStyle name="Обычный 3 14 47 6" xfId="28054"/>
    <cellStyle name="Обычный 3 14 47 6 2" xfId="28055"/>
    <cellStyle name="Обычный 3 14 47 6 2 2" xfId="28056"/>
    <cellStyle name="Обычный 3 14 47 6 3" xfId="28057"/>
    <cellStyle name="Обычный 3 14 47 7" xfId="28058"/>
    <cellStyle name="Обычный 3 14 47 7 2" xfId="28059"/>
    <cellStyle name="Обычный 3 14 47 8" xfId="28060"/>
    <cellStyle name="Обычный 3 14 48" xfId="28061"/>
    <cellStyle name="Обычный 3 14 48 2" xfId="28062"/>
    <cellStyle name="Обычный 3 14 48 2 2" xfId="28063"/>
    <cellStyle name="Обычный 3 14 48 2 2 2" xfId="28064"/>
    <cellStyle name="Обычный 3 14 48 2 2 2 2" xfId="28065"/>
    <cellStyle name="Обычный 3 14 48 2 2 2 2 2" xfId="28066"/>
    <cellStyle name="Обычный 3 14 48 2 2 2 3" xfId="28067"/>
    <cellStyle name="Обычный 3 14 48 2 2 3" xfId="28068"/>
    <cellStyle name="Обычный 3 14 48 2 2 3 2" xfId="28069"/>
    <cellStyle name="Обычный 3 14 48 2 2 4" xfId="28070"/>
    <cellStyle name="Обычный 3 14 48 2 3" xfId="28071"/>
    <cellStyle name="Обычный 3 14 48 2 3 2" xfId="28072"/>
    <cellStyle name="Обычный 3 14 48 2 3 2 2" xfId="28073"/>
    <cellStyle name="Обычный 3 14 48 2 3 3" xfId="28074"/>
    <cellStyle name="Обычный 3 14 48 2 4" xfId="28075"/>
    <cellStyle name="Обычный 3 14 48 2 4 2" xfId="28076"/>
    <cellStyle name="Обычный 3 14 48 2 5" xfId="28077"/>
    <cellStyle name="Обычный 3 14 48 3" xfId="28078"/>
    <cellStyle name="Обычный 3 14 48 3 2" xfId="28079"/>
    <cellStyle name="Обычный 3 14 48 3 2 2" xfId="28080"/>
    <cellStyle name="Обычный 3 14 48 3 2 2 2" xfId="28081"/>
    <cellStyle name="Обычный 3 14 48 3 2 2 2 2" xfId="28082"/>
    <cellStyle name="Обычный 3 14 48 3 2 2 3" xfId="28083"/>
    <cellStyle name="Обычный 3 14 48 3 2 3" xfId="28084"/>
    <cellStyle name="Обычный 3 14 48 3 2 3 2" xfId="28085"/>
    <cellStyle name="Обычный 3 14 48 3 2 4" xfId="28086"/>
    <cellStyle name="Обычный 3 14 48 3 3" xfId="28087"/>
    <cellStyle name="Обычный 3 14 48 3 3 2" xfId="28088"/>
    <cellStyle name="Обычный 3 14 48 3 3 2 2" xfId="28089"/>
    <cellStyle name="Обычный 3 14 48 3 3 3" xfId="28090"/>
    <cellStyle name="Обычный 3 14 48 3 4" xfId="28091"/>
    <cellStyle name="Обычный 3 14 48 3 4 2" xfId="28092"/>
    <cellStyle name="Обычный 3 14 48 3 5" xfId="28093"/>
    <cellStyle name="Обычный 3 14 48 4" xfId="28094"/>
    <cellStyle name="Обычный 3 14 48 4 2" xfId="28095"/>
    <cellStyle name="Обычный 3 14 48 4 2 2" xfId="28096"/>
    <cellStyle name="Обычный 3 14 48 4 2 2 2" xfId="28097"/>
    <cellStyle name="Обычный 3 14 48 4 2 3" xfId="28098"/>
    <cellStyle name="Обычный 3 14 48 4 3" xfId="28099"/>
    <cellStyle name="Обычный 3 14 48 4 3 2" xfId="28100"/>
    <cellStyle name="Обычный 3 14 48 4 4" xfId="28101"/>
    <cellStyle name="Обычный 3 14 48 5" xfId="28102"/>
    <cellStyle name="Обычный 3 14 48 5 2" xfId="28103"/>
    <cellStyle name="Обычный 3 14 48 5 2 2" xfId="28104"/>
    <cellStyle name="Обычный 3 14 48 5 3" xfId="28105"/>
    <cellStyle name="Обычный 3 14 48 6" xfId="28106"/>
    <cellStyle name="Обычный 3 14 48 6 2" xfId="28107"/>
    <cellStyle name="Обычный 3 14 48 7" xfId="28108"/>
    <cellStyle name="Обычный 3 14 49" xfId="28109"/>
    <cellStyle name="Обычный 3 14 49 2" xfId="28110"/>
    <cellStyle name="Обычный 3 14 49 2 2" xfId="28111"/>
    <cellStyle name="Обычный 3 14 49 2 2 2" xfId="28112"/>
    <cellStyle name="Обычный 3 14 49 2 2 2 2" xfId="28113"/>
    <cellStyle name="Обычный 3 14 49 2 2 3" xfId="28114"/>
    <cellStyle name="Обычный 3 14 49 2 3" xfId="28115"/>
    <cellStyle name="Обычный 3 14 49 2 3 2" xfId="28116"/>
    <cellStyle name="Обычный 3 14 49 2 4" xfId="28117"/>
    <cellStyle name="Обычный 3 14 49 3" xfId="28118"/>
    <cellStyle name="Обычный 3 14 49 3 2" xfId="28119"/>
    <cellStyle name="Обычный 3 14 49 3 2 2" xfId="28120"/>
    <cellStyle name="Обычный 3 14 49 3 3" xfId="28121"/>
    <cellStyle name="Обычный 3 14 49 4" xfId="28122"/>
    <cellStyle name="Обычный 3 14 49 4 2" xfId="28123"/>
    <cellStyle name="Обычный 3 14 49 5" xfId="28124"/>
    <cellStyle name="Обычный 3 14 5" xfId="28125"/>
    <cellStyle name="Обычный 3 14 5 2" xfId="28126"/>
    <cellStyle name="Обычный 3 14 5 2 2" xfId="28127"/>
    <cellStyle name="Обычный 3 14 5 2 2 2" xfId="28128"/>
    <cellStyle name="Обычный 3 14 5 2 2 2 2" xfId="28129"/>
    <cellStyle name="Обычный 3 14 5 2 2 2 2 2" xfId="28130"/>
    <cellStyle name="Обычный 3 14 5 2 2 2 2 2 2" xfId="28131"/>
    <cellStyle name="Обычный 3 14 5 2 2 2 2 3" xfId="28132"/>
    <cellStyle name="Обычный 3 14 5 2 2 2 3" xfId="28133"/>
    <cellStyle name="Обычный 3 14 5 2 2 2 3 2" xfId="28134"/>
    <cellStyle name="Обычный 3 14 5 2 2 2 4" xfId="28135"/>
    <cellStyle name="Обычный 3 14 5 2 2 3" xfId="28136"/>
    <cellStyle name="Обычный 3 14 5 2 2 3 2" xfId="28137"/>
    <cellStyle name="Обычный 3 14 5 2 2 3 2 2" xfId="28138"/>
    <cellStyle name="Обычный 3 14 5 2 2 3 3" xfId="28139"/>
    <cellStyle name="Обычный 3 14 5 2 2 4" xfId="28140"/>
    <cellStyle name="Обычный 3 14 5 2 2 4 2" xfId="28141"/>
    <cellStyle name="Обычный 3 14 5 2 2 5" xfId="28142"/>
    <cellStyle name="Обычный 3 14 5 2 3" xfId="28143"/>
    <cellStyle name="Обычный 3 14 5 2 3 2" xfId="28144"/>
    <cellStyle name="Обычный 3 14 5 2 3 2 2" xfId="28145"/>
    <cellStyle name="Обычный 3 14 5 2 3 2 2 2" xfId="28146"/>
    <cellStyle name="Обычный 3 14 5 2 3 2 2 2 2" xfId="28147"/>
    <cellStyle name="Обычный 3 14 5 2 3 2 2 3" xfId="28148"/>
    <cellStyle name="Обычный 3 14 5 2 3 2 3" xfId="28149"/>
    <cellStyle name="Обычный 3 14 5 2 3 2 3 2" xfId="28150"/>
    <cellStyle name="Обычный 3 14 5 2 3 2 4" xfId="28151"/>
    <cellStyle name="Обычный 3 14 5 2 3 3" xfId="28152"/>
    <cellStyle name="Обычный 3 14 5 2 3 3 2" xfId="28153"/>
    <cellStyle name="Обычный 3 14 5 2 3 3 2 2" xfId="28154"/>
    <cellStyle name="Обычный 3 14 5 2 3 3 3" xfId="28155"/>
    <cellStyle name="Обычный 3 14 5 2 3 4" xfId="28156"/>
    <cellStyle name="Обычный 3 14 5 2 3 4 2" xfId="28157"/>
    <cellStyle name="Обычный 3 14 5 2 3 5" xfId="28158"/>
    <cellStyle name="Обычный 3 14 5 2 4" xfId="28159"/>
    <cellStyle name="Обычный 3 14 5 2 4 2" xfId="28160"/>
    <cellStyle name="Обычный 3 14 5 2 4 2 2" xfId="28161"/>
    <cellStyle name="Обычный 3 14 5 2 4 2 2 2" xfId="28162"/>
    <cellStyle name="Обычный 3 14 5 2 4 2 3" xfId="28163"/>
    <cellStyle name="Обычный 3 14 5 2 4 3" xfId="28164"/>
    <cellStyle name="Обычный 3 14 5 2 4 3 2" xfId="28165"/>
    <cellStyle name="Обычный 3 14 5 2 4 4" xfId="28166"/>
    <cellStyle name="Обычный 3 14 5 2 5" xfId="28167"/>
    <cellStyle name="Обычный 3 14 5 2 5 2" xfId="28168"/>
    <cellStyle name="Обычный 3 14 5 2 5 2 2" xfId="28169"/>
    <cellStyle name="Обычный 3 14 5 2 5 3" xfId="28170"/>
    <cellStyle name="Обычный 3 14 5 2 6" xfId="28171"/>
    <cellStyle name="Обычный 3 14 5 2 6 2" xfId="28172"/>
    <cellStyle name="Обычный 3 14 5 2 7" xfId="28173"/>
    <cellStyle name="Обычный 3 14 5 3" xfId="28174"/>
    <cellStyle name="Обычный 3 14 5 3 2" xfId="28175"/>
    <cellStyle name="Обычный 3 14 5 3 2 2" xfId="28176"/>
    <cellStyle name="Обычный 3 14 5 3 2 2 2" xfId="28177"/>
    <cellStyle name="Обычный 3 14 5 3 2 2 2 2" xfId="28178"/>
    <cellStyle name="Обычный 3 14 5 3 2 2 3" xfId="28179"/>
    <cellStyle name="Обычный 3 14 5 3 2 3" xfId="28180"/>
    <cellStyle name="Обычный 3 14 5 3 2 3 2" xfId="28181"/>
    <cellStyle name="Обычный 3 14 5 3 2 4" xfId="28182"/>
    <cellStyle name="Обычный 3 14 5 3 3" xfId="28183"/>
    <cellStyle name="Обычный 3 14 5 3 3 2" xfId="28184"/>
    <cellStyle name="Обычный 3 14 5 3 3 2 2" xfId="28185"/>
    <cellStyle name="Обычный 3 14 5 3 3 3" xfId="28186"/>
    <cellStyle name="Обычный 3 14 5 3 4" xfId="28187"/>
    <cellStyle name="Обычный 3 14 5 3 4 2" xfId="28188"/>
    <cellStyle name="Обычный 3 14 5 3 5" xfId="28189"/>
    <cellStyle name="Обычный 3 14 5 4" xfId="28190"/>
    <cellStyle name="Обычный 3 14 5 4 2" xfId="28191"/>
    <cellStyle name="Обычный 3 14 5 4 2 2" xfId="28192"/>
    <cellStyle name="Обычный 3 14 5 4 2 2 2" xfId="28193"/>
    <cellStyle name="Обычный 3 14 5 4 2 2 2 2" xfId="28194"/>
    <cellStyle name="Обычный 3 14 5 4 2 2 3" xfId="28195"/>
    <cellStyle name="Обычный 3 14 5 4 2 3" xfId="28196"/>
    <cellStyle name="Обычный 3 14 5 4 2 3 2" xfId="28197"/>
    <cellStyle name="Обычный 3 14 5 4 2 4" xfId="28198"/>
    <cellStyle name="Обычный 3 14 5 4 3" xfId="28199"/>
    <cellStyle name="Обычный 3 14 5 4 3 2" xfId="28200"/>
    <cellStyle name="Обычный 3 14 5 4 3 2 2" xfId="28201"/>
    <cellStyle name="Обычный 3 14 5 4 3 3" xfId="28202"/>
    <cellStyle name="Обычный 3 14 5 4 4" xfId="28203"/>
    <cellStyle name="Обычный 3 14 5 4 4 2" xfId="28204"/>
    <cellStyle name="Обычный 3 14 5 4 5" xfId="28205"/>
    <cellStyle name="Обычный 3 14 5 5" xfId="28206"/>
    <cellStyle name="Обычный 3 14 5 5 2" xfId="28207"/>
    <cellStyle name="Обычный 3 14 5 5 2 2" xfId="28208"/>
    <cellStyle name="Обычный 3 14 5 5 2 2 2" xfId="28209"/>
    <cellStyle name="Обычный 3 14 5 5 2 3" xfId="28210"/>
    <cellStyle name="Обычный 3 14 5 5 3" xfId="28211"/>
    <cellStyle name="Обычный 3 14 5 5 3 2" xfId="28212"/>
    <cellStyle name="Обычный 3 14 5 5 4" xfId="28213"/>
    <cellStyle name="Обычный 3 14 5 6" xfId="28214"/>
    <cellStyle name="Обычный 3 14 5 6 2" xfId="28215"/>
    <cellStyle name="Обычный 3 14 5 6 2 2" xfId="28216"/>
    <cellStyle name="Обычный 3 14 5 6 3" xfId="28217"/>
    <cellStyle name="Обычный 3 14 5 7" xfId="28218"/>
    <cellStyle name="Обычный 3 14 5 7 2" xfId="28219"/>
    <cellStyle name="Обычный 3 14 5 8" xfId="28220"/>
    <cellStyle name="Обычный 3 14 50" xfId="28221"/>
    <cellStyle name="Обычный 3 14 50 2" xfId="28222"/>
    <cellStyle name="Обычный 3 14 50 2 2" xfId="28223"/>
    <cellStyle name="Обычный 3 14 50 2 2 2" xfId="28224"/>
    <cellStyle name="Обычный 3 14 50 2 2 2 2" xfId="28225"/>
    <cellStyle name="Обычный 3 14 50 2 2 3" xfId="28226"/>
    <cellStyle name="Обычный 3 14 50 2 3" xfId="28227"/>
    <cellStyle name="Обычный 3 14 50 2 3 2" xfId="28228"/>
    <cellStyle name="Обычный 3 14 50 2 4" xfId="28229"/>
    <cellStyle name="Обычный 3 14 50 3" xfId="28230"/>
    <cellStyle name="Обычный 3 14 50 3 2" xfId="28231"/>
    <cellStyle name="Обычный 3 14 50 3 2 2" xfId="28232"/>
    <cellStyle name="Обычный 3 14 50 3 3" xfId="28233"/>
    <cellStyle name="Обычный 3 14 50 4" xfId="28234"/>
    <cellStyle name="Обычный 3 14 50 4 2" xfId="28235"/>
    <cellStyle name="Обычный 3 14 50 5" xfId="28236"/>
    <cellStyle name="Обычный 3 14 51" xfId="28237"/>
    <cellStyle name="Обычный 3 14 51 2" xfId="28238"/>
    <cellStyle name="Обычный 3 14 51 2 2" xfId="28239"/>
    <cellStyle name="Обычный 3 14 51 2 2 2" xfId="28240"/>
    <cellStyle name="Обычный 3 14 51 2 3" xfId="28241"/>
    <cellStyle name="Обычный 3 14 51 3" xfId="28242"/>
    <cellStyle name="Обычный 3 14 51 3 2" xfId="28243"/>
    <cellStyle name="Обычный 3 14 51 4" xfId="28244"/>
    <cellStyle name="Обычный 3 14 52" xfId="28245"/>
    <cellStyle name="Обычный 3 14 52 2" xfId="28246"/>
    <cellStyle name="Обычный 3 14 52 2 2" xfId="28247"/>
    <cellStyle name="Обычный 3 14 52 3" xfId="28248"/>
    <cellStyle name="Обычный 3 14 53" xfId="28249"/>
    <cellStyle name="Обычный 3 14 53 2" xfId="28250"/>
    <cellStyle name="Обычный 3 14 54" xfId="28251"/>
    <cellStyle name="Обычный 3 14 6" xfId="28252"/>
    <cellStyle name="Обычный 3 14 6 2" xfId="28253"/>
    <cellStyle name="Обычный 3 14 6 2 2" xfId="28254"/>
    <cellStyle name="Обычный 3 14 6 2 2 2" xfId="28255"/>
    <cellStyle name="Обычный 3 14 6 2 2 2 2" xfId="28256"/>
    <cellStyle name="Обычный 3 14 6 2 2 2 2 2" xfId="28257"/>
    <cellStyle name="Обычный 3 14 6 2 2 2 2 2 2" xfId="28258"/>
    <cellStyle name="Обычный 3 14 6 2 2 2 2 3" xfId="28259"/>
    <cellStyle name="Обычный 3 14 6 2 2 2 3" xfId="28260"/>
    <cellStyle name="Обычный 3 14 6 2 2 2 3 2" xfId="28261"/>
    <cellStyle name="Обычный 3 14 6 2 2 2 4" xfId="28262"/>
    <cellStyle name="Обычный 3 14 6 2 2 3" xfId="28263"/>
    <cellStyle name="Обычный 3 14 6 2 2 3 2" xfId="28264"/>
    <cellStyle name="Обычный 3 14 6 2 2 3 2 2" xfId="28265"/>
    <cellStyle name="Обычный 3 14 6 2 2 3 3" xfId="28266"/>
    <cellStyle name="Обычный 3 14 6 2 2 4" xfId="28267"/>
    <cellStyle name="Обычный 3 14 6 2 2 4 2" xfId="28268"/>
    <cellStyle name="Обычный 3 14 6 2 2 5" xfId="28269"/>
    <cellStyle name="Обычный 3 14 6 2 3" xfId="28270"/>
    <cellStyle name="Обычный 3 14 6 2 3 2" xfId="28271"/>
    <cellStyle name="Обычный 3 14 6 2 3 2 2" xfId="28272"/>
    <cellStyle name="Обычный 3 14 6 2 3 2 2 2" xfId="28273"/>
    <cellStyle name="Обычный 3 14 6 2 3 2 2 2 2" xfId="28274"/>
    <cellStyle name="Обычный 3 14 6 2 3 2 2 3" xfId="28275"/>
    <cellStyle name="Обычный 3 14 6 2 3 2 3" xfId="28276"/>
    <cellStyle name="Обычный 3 14 6 2 3 2 3 2" xfId="28277"/>
    <cellStyle name="Обычный 3 14 6 2 3 2 4" xfId="28278"/>
    <cellStyle name="Обычный 3 14 6 2 3 3" xfId="28279"/>
    <cellStyle name="Обычный 3 14 6 2 3 3 2" xfId="28280"/>
    <cellStyle name="Обычный 3 14 6 2 3 3 2 2" xfId="28281"/>
    <cellStyle name="Обычный 3 14 6 2 3 3 3" xfId="28282"/>
    <cellStyle name="Обычный 3 14 6 2 3 4" xfId="28283"/>
    <cellStyle name="Обычный 3 14 6 2 3 4 2" xfId="28284"/>
    <cellStyle name="Обычный 3 14 6 2 3 5" xfId="28285"/>
    <cellStyle name="Обычный 3 14 6 2 4" xfId="28286"/>
    <cellStyle name="Обычный 3 14 6 2 4 2" xfId="28287"/>
    <cellStyle name="Обычный 3 14 6 2 4 2 2" xfId="28288"/>
    <cellStyle name="Обычный 3 14 6 2 4 2 2 2" xfId="28289"/>
    <cellStyle name="Обычный 3 14 6 2 4 2 3" xfId="28290"/>
    <cellStyle name="Обычный 3 14 6 2 4 3" xfId="28291"/>
    <cellStyle name="Обычный 3 14 6 2 4 3 2" xfId="28292"/>
    <cellStyle name="Обычный 3 14 6 2 4 4" xfId="28293"/>
    <cellStyle name="Обычный 3 14 6 2 5" xfId="28294"/>
    <cellStyle name="Обычный 3 14 6 2 5 2" xfId="28295"/>
    <cellStyle name="Обычный 3 14 6 2 5 2 2" xfId="28296"/>
    <cellStyle name="Обычный 3 14 6 2 5 3" xfId="28297"/>
    <cellStyle name="Обычный 3 14 6 2 6" xfId="28298"/>
    <cellStyle name="Обычный 3 14 6 2 6 2" xfId="28299"/>
    <cellStyle name="Обычный 3 14 6 2 7" xfId="28300"/>
    <cellStyle name="Обычный 3 14 6 3" xfId="28301"/>
    <cellStyle name="Обычный 3 14 6 3 2" xfId="28302"/>
    <cellStyle name="Обычный 3 14 6 3 2 2" xfId="28303"/>
    <cellStyle name="Обычный 3 14 6 3 2 2 2" xfId="28304"/>
    <cellStyle name="Обычный 3 14 6 3 2 2 2 2" xfId="28305"/>
    <cellStyle name="Обычный 3 14 6 3 2 2 3" xfId="28306"/>
    <cellStyle name="Обычный 3 14 6 3 2 3" xfId="28307"/>
    <cellStyle name="Обычный 3 14 6 3 2 3 2" xfId="28308"/>
    <cellStyle name="Обычный 3 14 6 3 2 4" xfId="28309"/>
    <cellStyle name="Обычный 3 14 6 3 3" xfId="28310"/>
    <cellStyle name="Обычный 3 14 6 3 3 2" xfId="28311"/>
    <cellStyle name="Обычный 3 14 6 3 3 2 2" xfId="28312"/>
    <cellStyle name="Обычный 3 14 6 3 3 3" xfId="28313"/>
    <cellStyle name="Обычный 3 14 6 3 4" xfId="28314"/>
    <cellStyle name="Обычный 3 14 6 3 4 2" xfId="28315"/>
    <cellStyle name="Обычный 3 14 6 3 5" xfId="28316"/>
    <cellStyle name="Обычный 3 14 6 4" xfId="28317"/>
    <cellStyle name="Обычный 3 14 6 4 2" xfId="28318"/>
    <cellStyle name="Обычный 3 14 6 4 2 2" xfId="28319"/>
    <cellStyle name="Обычный 3 14 6 4 2 2 2" xfId="28320"/>
    <cellStyle name="Обычный 3 14 6 4 2 2 2 2" xfId="28321"/>
    <cellStyle name="Обычный 3 14 6 4 2 2 3" xfId="28322"/>
    <cellStyle name="Обычный 3 14 6 4 2 3" xfId="28323"/>
    <cellStyle name="Обычный 3 14 6 4 2 3 2" xfId="28324"/>
    <cellStyle name="Обычный 3 14 6 4 2 4" xfId="28325"/>
    <cellStyle name="Обычный 3 14 6 4 3" xfId="28326"/>
    <cellStyle name="Обычный 3 14 6 4 3 2" xfId="28327"/>
    <cellStyle name="Обычный 3 14 6 4 3 2 2" xfId="28328"/>
    <cellStyle name="Обычный 3 14 6 4 3 3" xfId="28329"/>
    <cellStyle name="Обычный 3 14 6 4 4" xfId="28330"/>
    <cellStyle name="Обычный 3 14 6 4 4 2" xfId="28331"/>
    <cellStyle name="Обычный 3 14 6 4 5" xfId="28332"/>
    <cellStyle name="Обычный 3 14 6 5" xfId="28333"/>
    <cellStyle name="Обычный 3 14 6 5 2" xfId="28334"/>
    <cellStyle name="Обычный 3 14 6 5 2 2" xfId="28335"/>
    <cellStyle name="Обычный 3 14 6 5 2 2 2" xfId="28336"/>
    <cellStyle name="Обычный 3 14 6 5 2 3" xfId="28337"/>
    <cellStyle name="Обычный 3 14 6 5 3" xfId="28338"/>
    <cellStyle name="Обычный 3 14 6 5 3 2" xfId="28339"/>
    <cellStyle name="Обычный 3 14 6 5 4" xfId="28340"/>
    <cellStyle name="Обычный 3 14 6 6" xfId="28341"/>
    <cellStyle name="Обычный 3 14 6 6 2" xfId="28342"/>
    <cellStyle name="Обычный 3 14 6 6 2 2" xfId="28343"/>
    <cellStyle name="Обычный 3 14 6 6 3" xfId="28344"/>
    <cellStyle name="Обычный 3 14 6 7" xfId="28345"/>
    <cellStyle name="Обычный 3 14 6 7 2" xfId="28346"/>
    <cellStyle name="Обычный 3 14 6 8" xfId="28347"/>
    <cellStyle name="Обычный 3 14 7" xfId="28348"/>
    <cellStyle name="Обычный 3 14 7 2" xfId="28349"/>
    <cellStyle name="Обычный 3 14 7 2 2" xfId="28350"/>
    <cellStyle name="Обычный 3 14 7 2 2 2" xfId="28351"/>
    <cellStyle name="Обычный 3 14 7 2 2 2 2" xfId="28352"/>
    <cellStyle name="Обычный 3 14 7 2 2 2 2 2" xfId="28353"/>
    <cellStyle name="Обычный 3 14 7 2 2 2 2 2 2" xfId="28354"/>
    <cellStyle name="Обычный 3 14 7 2 2 2 2 3" xfId="28355"/>
    <cellStyle name="Обычный 3 14 7 2 2 2 3" xfId="28356"/>
    <cellStyle name="Обычный 3 14 7 2 2 2 3 2" xfId="28357"/>
    <cellStyle name="Обычный 3 14 7 2 2 2 4" xfId="28358"/>
    <cellStyle name="Обычный 3 14 7 2 2 3" xfId="28359"/>
    <cellStyle name="Обычный 3 14 7 2 2 3 2" xfId="28360"/>
    <cellStyle name="Обычный 3 14 7 2 2 3 2 2" xfId="28361"/>
    <cellStyle name="Обычный 3 14 7 2 2 3 3" xfId="28362"/>
    <cellStyle name="Обычный 3 14 7 2 2 4" xfId="28363"/>
    <cellStyle name="Обычный 3 14 7 2 2 4 2" xfId="28364"/>
    <cellStyle name="Обычный 3 14 7 2 2 5" xfId="28365"/>
    <cellStyle name="Обычный 3 14 7 2 3" xfId="28366"/>
    <cellStyle name="Обычный 3 14 7 2 3 2" xfId="28367"/>
    <cellStyle name="Обычный 3 14 7 2 3 2 2" xfId="28368"/>
    <cellStyle name="Обычный 3 14 7 2 3 2 2 2" xfId="28369"/>
    <cellStyle name="Обычный 3 14 7 2 3 2 2 2 2" xfId="28370"/>
    <cellStyle name="Обычный 3 14 7 2 3 2 2 3" xfId="28371"/>
    <cellStyle name="Обычный 3 14 7 2 3 2 3" xfId="28372"/>
    <cellStyle name="Обычный 3 14 7 2 3 2 3 2" xfId="28373"/>
    <cellStyle name="Обычный 3 14 7 2 3 2 4" xfId="28374"/>
    <cellStyle name="Обычный 3 14 7 2 3 3" xfId="28375"/>
    <cellStyle name="Обычный 3 14 7 2 3 3 2" xfId="28376"/>
    <cellStyle name="Обычный 3 14 7 2 3 3 2 2" xfId="28377"/>
    <cellStyle name="Обычный 3 14 7 2 3 3 3" xfId="28378"/>
    <cellStyle name="Обычный 3 14 7 2 3 4" xfId="28379"/>
    <cellStyle name="Обычный 3 14 7 2 3 4 2" xfId="28380"/>
    <cellStyle name="Обычный 3 14 7 2 3 5" xfId="28381"/>
    <cellStyle name="Обычный 3 14 7 2 4" xfId="28382"/>
    <cellStyle name="Обычный 3 14 7 2 4 2" xfId="28383"/>
    <cellStyle name="Обычный 3 14 7 2 4 2 2" xfId="28384"/>
    <cellStyle name="Обычный 3 14 7 2 4 2 2 2" xfId="28385"/>
    <cellStyle name="Обычный 3 14 7 2 4 2 3" xfId="28386"/>
    <cellStyle name="Обычный 3 14 7 2 4 3" xfId="28387"/>
    <cellStyle name="Обычный 3 14 7 2 4 3 2" xfId="28388"/>
    <cellStyle name="Обычный 3 14 7 2 4 4" xfId="28389"/>
    <cellStyle name="Обычный 3 14 7 2 5" xfId="28390"/>
    <cellStyle name="Обычный 3 14 7 2 5 2" xfId="28391"/>
    <cellStyle name="Обычный 3 14 7 2 5 2 2" xfId="28392"/>
    <cellStyle name="Обычный 3 14 7 2 5 3" xfId="28393"/>
    <cellStyle name="Обычный 3 14 7 2 6" xfId="28394"/>
    <cellStyle name="Обычный 3 14 7 2 6 2" xfId="28395"/>
    <cellStyle name="Обычный 3 14 7 2 7" xfId="28396"/>
    <cellStyle name="Обычный 3 14 7 3" xfId="28397"/>
    <cellStyle name="Обычный 3 14 7 3 2" xfId="28398"/>
    <cellStyle name="Обычный 3 14 7 3 2 2" xfId="28399"/>
    <cellStyle name="Обычный 3 14 7 3 2 2 2" xfId="28400"/>
    <cellStyle name="Обычный 3 14 7 3 2 2 2 2" xfId="28401"/>
    <cellStyle name="Обычный 3 14 7 3 2 2 3" xfId="28402"/>
    <cellStyle name="Обычный 3 14 7 3 2 3" xfId="28403"/>
    <cellStyle name="Обычный 3 14 7 3 2 3 2" xfId="28404"/>
    <cellStyle name="Обычный 3 14 7 3 2 4" xfId="28405"/>
    <cellStyle name="Обычный 3 14 7 3 3" xfId="28406"/>
    <cellStyle name="Обычный 3 14 7 3 3 2" xfId="28407"/>
    <cellStyle name="Обычный 3 14 7 3 3 2 2" xfId="28408"/>
    <cellStyle name="Обычный 3 14 7 3 3 3" xfId="28409"/>
    <cellStyle name="Обычный 3 14 7 3 4" xfId="28410"/>
    <cellStyle name="Обычный 3 14 7 3 4 2" xfId="28411"/>
    <cellStyle name="Обычный 3 14 7 3 5" xfId="28412"/>
    <cellStyle name="Обычный 3 14 7 4" xfId="28413"/>
    <cellStyle name="Обычный 3 14 7 4 2" xfId="28414"/>
    <cellStyle name="Обычный 3 14 7 4 2 2" xfId="28415"/>
    <cellStyle name="Обычный 3 14 7 4 2 2 2" xfId="28416"/>
    <cellStyle name="Обычный 3 14 7 4 2 2 2 2" xfId="28417"/>
    <cellStyle name="Обычный 3 14 7 4 2 2 3" xfId="28418"/>
    <cellStyle name="Обычный 3 14 7 4 2 3" xfId="28419"/>
    <cellStyle name="Обычный 3 14 7 4 2 3 2" xfId="28420"/>
    <cellStyle name="Обычный 3 14 7 4 2 4" xfId="28421"/>
    <cellStyle name="Обычный 3 14 7 4 3" xfId="28422"/>
    <cellStyle name="Обычный 3 14 7 4 3 2" xfId="28423"/>
    <cellStyle name="Обычный 3 14 7 4 3 2 2" xfId="28424"/>
    <cellStyle name="Обычный 3 14 7 4 3 3" xfId="28425"/>
    <cellStyle name="Обычный 3 14 7 4 4" xfId="28426"/>
    <cellStyle name="Обычный 3 14 7 4 4 2" xfId="28427"/>
    <cellStyle name="Обычный 3 14 7 4 5" xfId="28428"/>
    <cellStyle name="Обычный 3 14 7 5" xfId="28429"/>
    <cellStyle name="Обычный 3 14 7 5 2" xfId="28430"/>
    <cellStyle name="Обычный 3 14 7 5 2 2" xfId="28431"/>
    <cellStyle name="Обычный 3 14 7 5 2 2 2" xfId="28432"/>
    <cellStyle name="Обычный 3 14 7 5 2 3" xfId="28433"/>
    <cellStyle name="Обычный 3 14 7 5 3" xfId="28434"/>
    <cellStyle name="Обычный 3 14 7 5 3 2" xfId="28435"/>
    <cellStyle name="Обычный 3 14 7 5 4" xfId="28436"/>
    <cellStyle name="Обычный 3 14 7 6" xfId="28437"/>
    <cellStyle name="Обычный 3 14 7 6 2" xfId="28438"/>
    <cellStyle name="Обычный 3 14 7 6 2 2" xfId="28439"/>
    <cellStyle name="Обычный 3 14 7 6 3" xfId="28440"/>
    <cellStyle name="Обычный 3 14 7 7" xfId="28441"/>
    <cellStyle name="Обычный 3 14 7 7 2" xfId="28442"/>
    <cellStyle name="Обычный 3 14 7 8" xfId="28443"/>
    <cellStyle name="Обычный 3 14 8" xfId="28444"/>
    <cellStyle name="Обычный 3 14 8 2" xfId="28445"/>
    <cellStyle name="Обычный 3 14 8 2 2" xfId="28446"/>
    <cellStyle name="Обычный 3 14 8 2 2 2" xfId="28447"/>
    <cellStyle name="Обычный 3 14 8 2 2 2 2" xfId="28448"/>
    <cellStyle name="Обычный 3 14 8 2 2 2 2 2" xfId="28449"/>
    <cellStyle name="Обычный 3 14 8 2 2 2 2 2 2" xfId="28450"/>
    <cellStyle name="Обычный 3 14 8 2 2 2 2 3" xfId="28451"/>
    <cellStyle name="Обычный 3 14 8 2 2 2 3" xfId="28452"/>
    <cellStyle name="Обычный 3 14 8 2 2 2 3 2" xfId="28453"/>
    <cellStyle name="Обычный 3 14 8 2 2 2 4" xfId="28454"/>
    <cellStyle name="Обычный 3 14 8 2 2 3" xfId="28455"/>
    <cellStyle name="Обычный 3 14 8 2 2 3 2" xfId="28456"/>
    <cellStyle name="Обычный 3 14 8 2 2 3 2 2" xfId="28457"/>
    <cellStyle name="Обычный 3 14 8 2 2 3 3" xfId="28458"/>
    <cellStyle name="Обычный 3 14 8 2 2 4" xfId="28459"/>
    <cellStyle name="Обычный 3 14 8 2 2 4 2" xfId="28460"/>
    <cellStyle name="Обычный 3 14 8 2 2 5" xfId="28461"/>
    <cellStyle name="Обычный 3 14 8 2 3" xfId="28462"/>
    <cellStyle name="Обычный 3 14 8 2 3 2" xfId="28463"/>
    <cellStyle name="Обычный 3 14 8 2 3 2 2" xfId="28464"/>
    <cellStyle name="Обычный 3 14 8 2 3 2 2 2" xfId="28465"/>
    <cellStyle name="Обычный 3 14 8 2 3 2 2 2 2" xfId="28466"/>
    <cellStyle name="Обычный 3 14 8 2 3 2 2 3" xfId="28467"/>
    <cellStyle name="Обычный 3 14 8 2 3 2 3" xfId="28468"/>
    <cellStyle name="Обычный 3 14 8 2 3 2 3 2" xfId="28469"/>
    <cellStyle name="Обычный 3 14 8 2 3 2 4" xfId="28470"/>
    <cellStyle name="Обычный 3 14 8 2 3 3" xfId="28471"/>
    <cellStyle name="Обычный 3 14 8 2 3 3 2" xfId="28472"/>
    <cellStyle name="Обычный 3 14 8 2 3 3 2 2" xfId="28473"/>
    <cellStyle name="Обычный 3 14 8 2 3 3 3" xfId="28474"/>
    <cellStyle name="Обычный 3 14 8 2 3 4" xfId="28475"/>
    <cellStyle name="Обычный 3 14 8 2 3 4 2" xfId="28476"/>
    <cellStyle name="Обычный 3 14 8 2 3 5" xfId="28477"/>
    <cellStyle name="Обычный 3 14 8 2 4" xfId="28478"/>
    <cellStyle name="Обычный 3 14 8 2 4 2" xfId="28479"/>
    <cellStyle name="Обычный 3 14 8 2 4 2 2" xfId="28480"/>
    <cellStyle name="Обычный 3 14 8 2 4 2 2 2" xfId="28481"/>
    <cellStyle name="Обычный 3 14 8 2 4 2 3" xfId="28482"/>
    <cellStyle name="Обычный 3 14 8 2 4 3" xfId="28483"/>
    <cellStyle name="Обычный 3 14 8 2 4 3 2" xfId="28484"/>
    <cellStyle name="Обычный 3 14 8 2 4 4" xfId="28485"/>
    <cellStyle name="Обычный 3 14 8 2 5" xfId="28486"/>
    <cellStyle name="Обычный 3 14 8 2 5 2" xfId="28487"/>
    <cellStyle name="Обычный 3 14 8 2 5 2 2" xfId="28488"/>
    <cellStyle name="Обычный 3 14 8 2 5 3" xfId="28489"/>
    <cellStyle name="Обычный 3 14 8 2 6" xfId="28490"/>
    <cellStyle name="Обычный 3 14 8 2 6 2" xfId="28491"/>
    <cellStyle name="Обычный 3 14 8 2 7" xfId="28492"/>
    <cellStyle name="Обычный 3 14 8 3" xfId="28493"/>
    <cellStyle name="Обычный 3 14 8 3 2" xfId="28494"/>
    <cellStyle name="Обычный 3 14 8 3 2 2" xfId="28495"/>
    <cellStyle name="Обычный 3 14 8 3 2 2 2" xfId="28496"/>
    <cellStyle name="Обычный 3 14 8 3 2 2 2 2" xfId="28497"/>
    <cellStyle name="Обычный 3 14 8 3 2 2 3" xfId="28498"/>
    <cellStyle name="Обычный 3 14 8 3 2 3" xfId="28499"/>
    <cellStyle name="Обычный 3 14 8 3 2 3 2" xfId="28500"/>
    <cellStyle name="Обычный 3 14 8 3 2 4" xfId="28501"/>
    <cellStyle name="Обычный 3 14 8 3 3" xfId="28502"/>
    <cellStyle name="Обычный 3 14 8 3 3 2" xfId="28503"/>
    <cellStyle name="Обычный 3 14 8 3 3 2 2" xfId="28504"/>
    <cellStyle name="Обычный 3 14 8 3 3 3" xfId="28505"/>
    <cellStyle name="Обычный 3 14 8 3 4" xfId="28506"/>
    <cellStyle name="Обычный 3 14 8 3 4 2" xfId="28507"/>
    <cellStyle name="Обычный 3 14 8 3 5" xfId="28508"/>
    <cellStyle name="Обычный 3 14 8 4" xfId="28509"/>
    <cellStyle name="Обычный 3 14 8 4 2" xfId="28510"/>
    <cellStyle name="Обычный 3 14 8 4 2 2" xfId="28511"/>
    <cellStyle name="Обычный 3 14 8 4 2 2 2" xfId="28512"/>
    <cellStyle name="Обычный 3 14 8 4 2 2 2 2" xfId="28513"/>
    <cellStyle name="Обычный 3 14 8 4 2 2 3" xfId="28514"/>
    <cellStyle name="Обычный 3 14 8 4 2 3" xfId="28515"/>
    <cellStyle name="Обычный 3 14 8 4 2 3 2" xfId="28516"/>
    <cellStyle name="Обычный 3 14 8 4 2 4" xfId="28517"/>
    <cellStyle name="Обычный 3 14 8 4 3" xfId="28518"/>
    <cellStyle name="Обычный 3 14 8 4 3 2" xfId="28519"/>
    <cellStyle name="Обычный 3 14 8 4 3 2 2" xfId="28520"/>
    <cellStyle name="Обычный 3 14 8 4 3 3" xfId="28521"/>
    <cellStyle name="Обычный 3 14 8 4 4" xfId="28522"/>
    <cellStyle name="Обычный 3 14 8 4 4 2" xfId="28523"/>
    <cellStyle name="Обычный 3 14 8 4 5" xfId="28524"/>
    <cellStyle name="Обычный 3 14 8 5" xfId="28525"/>
    <cellStyle name="Обычный 3 14 8 5 2" xfId="28526"/>
    <cellStyle name="Обычный 3 14 8 5 2 2" xfId="28527"/>
    <cellStyle name="Обычный 3 14 8 5 2 2 2" xfId="28528"/>
    <cellStyle name="Обычный 3 14 8 5 2 3" xfId="28529"/>
    <cellStyle name="Обычный 3 14 8 5 3" xfId="28530"/>
    <cellStyle name="Обычный 3 14 8 5 3 2" xfId="28531"/>
    <cellStyle name="Обычный 3 14 8 5 4" xfId="28532"/>
    <cellStyle name="Обычный 3 14 8 6" xfId="28533"/>
    <cellStyle name="Обычный 3 14 8 6 2" xfId="28534"/>
    <cellStyle name="Обычный 3 14 8 6 2 2" xfId="28535"/>
    <cellStyle name="Обычный 3 14 8 6 3" xfId="28536"/>
    <cellStyle name="Обычный 3 14 8 7" xfId="28537"/>
    <cellStyle name="Обычный 3 14 8 7 2" xfId="28538"/>
    <cellStyle name="Обычный 3 14 8 8" xfId="28539"/>
    <cellStyle name="Обычный 3 14 9" xfId="28540"/>
    <cellStyle name="Обычный 3 14 9 2" xfId="28541"/>
    <cellStyle name="Обычный 3 14 9 2 2" xfId="28542"/>
    <cellStyle name="Обычный 3 14 9 2 2 2" xfId="28543"/>
    <cellStyle name="Обычный 3 14 9 2 2 2 2" xfId="28544"/>
    <cellStyle name="Обычный 3 14 9 2 2 2 2 2" xfId="28545"/>
    <cellStyle name="Обычный 3 14 9 2 2 2 2 2 2" xfId="28546"/>
    <cellStyle name="Обычный 3 14 9 2 2 2 2 3" xfId="28547"/>
    <cellStyle name="Обычный 3 14 9 2 2 2 3" xfId="28548"/>
    <cellStyle name="Обычный 3 14 9 2 2 2 3 2" xfId="28549"/>
    <cellStyle name="Обычный 3 14 9 2 2 2 4" xfId="28550"/>
    <cellStyle name="Обычный 3 14 9 2 2 3" xfId="28551"/>
    <cellStyle name="Обычный 3 14 9 2 2 3 2" xfId="28552"/>
    <cellStyle name="Обычный 3 14 9 2 2 3 2 2" xfId="28553"/>
    <cellStyle name="Обычный 3 14 9 2 2 3 3" xfId="28554"/>
    <cellStyle name="Обычный 3 14 9 2 2 4" xfId="28555"/>
    <cellStyle name="Обычный 3 14 9 2 2 4 2" xfId="28556"/>
    <cellStyle name="Обычный 3 14 9 2 2 5" xfId="28557"/>
    <cellStyle name="Обычный 3 14 9 2 3" xfId="28558"/>
    <cellStyle name="Обычный 3 14 9 2 3 2" xfId="28559"/>
    <cellStyle name="Обычный 3 14 9 2 3 2 2" xfId="28560"/>
    <cellStyle name="Обычный 3 14 9 2 3 2 2 2" xfId="28561"/>
    <cellStyle name="Обычный 3 14 9 2 3 2 2 2 2" xfId="28562"/>
    <cellStyle name="Обычный 3 14 9 2 3 2 2 3" xfId="28563"/>
    <cellStyle name="Обычный 3 14 9 2 3 2 3" xfId="28564"/>
    <cellStyle name="Обычный 3 14 9 2 3 2 3 2" xfId="28565"/>
    <cellStyle name="Обычный 3 14 9 2 3 2 4" xfId="28566"/>
    <cellStyle name="Обычный 3 14 9 2 3 3" xfId="28567"/>
    <cellStyle name="Обычный 3 14 9 2 3 3 2" xfId="28568"/>
    <cellStyle name="Обычный 3 14 9 2 3 3 2 2" xfId="28569"/>
    <cellStyle name="Обычный 3 14 9 2 3 3 3" xfId="28570"/>
    <cellStyle name="Обычный 3 14 9 2 3 4" xfId="28571"/>
    <cellStyle name="Обычный 3 14 9 2 3 4 2" xfId="28572"/>
    <cellStyle name="Обычный 3 14 9 2 3 5" xfId="28573"/>
    <cellStyle name="Обычный 3 14 9 2 4" xfId="28574"/>
    <cellStyle name="Обычный 3 14 9 2 4 2" xfId="28575"/>
    <cellStyle name="Обычный 3 14 9 2 4 2 2" xfId="28576"/>
    <cellStyle name="Обычный 3 14 9 2 4 2 2 2" xfId="28577"/>
    <cellStyle name="Обычный 3 14 9 2 4 2 3" xfId="28578"/>
    <cellStyle name="Обычный 3 14 9 2 4 3" xfId="28579"/>
    <cellStyle name="Обычный 3 14 9 2 4 3 2" xfId="28580"/>
    <cellStyle name="Обычный 3 14 9 2 4 4" xfId="28581"/>
    <cellStyle name="Обычный 3 14 9 2 5" xfId="28582"/>
    <cellStyle name="Обычный 3 14 9 2 5 2" xfId="28583"/>
    <cellStyle name="Обычный 3 14 9 2 5 2 2" xfId="28584"/>
    <cellStyle name="Обычный 3 14 9 2 5 3" xfId="28585"/>
    <cellStyle name="Обычный 3 14 9 2 6" xfId="28586"/>
    <cellStyle name="Обычный 3 14 9 2 6 2" xfId="28587"/>
    <cellStyle name="Обычный 3 14 9 2 7" xfId="28588"/>
    <cellStyle name="Обычный 3 14 9 3" xfId="28589"/>
    <cellStyle name="Обычный 3 14 9 3 2" xfId="28590"/>
    <cellStyle name="Обычный 3 14 9 3 2 2" xfId="28591"/>
    <cellStyle name="Обычный 3 14 9 3 2 2 2" xfId="28592"/>
    <cellStyle name="Обычный 3 14 9 3 2 2 2 2" xfId="28593"/>
    <cellStyle name="Обычный 3 14 9 3 2 2 3" xfId="28594"/>
    <cellStyle name="Обычный 3 14 9 3 2 3" xfId="28595"/>
    <cellStyle name="Обычный 3 14 9 3 2 3 2" xfId="28596"/>
    <cellStyle name="Обычный 3 14 9 3 2 4" xfId="28597"/>
    <cellStyle name="Обычный 3 14 9 3 3" xfId="28598"/>
    <cellStyle name="Обычный 3 14 9 3 3 2" xfId="28599"/>
    <cellStyle name="Обычный 3 14 9 3 3 2 2" xfId="28600"/>
    <cellStyle name="Обычный 3 14 9 3 3 3" xfId="28601"/>
    <cellStyle name="Обычный 3 14 9 3 4" xfId="28602"/>
    <cellStyle name="Обычный 3 14 9 3 4 2" xfId="28603"/>
    <cellStyle name="Обычный 3 14 9 3 5" xfId="28604"/>
    <cellStyle name="Обычный 3 14 9 4" xfId="28605"/>
    <cellStyle name="Обычный 3 14 9 4 2" xfId="28606"/>
    <cellStyle name="Обычный 3 14 9 4 2 2" xfId="28607"/>
    <cellStyle name="Обычный 3 14 9 4 2 2 2" xfId="28608"/>
    <cellStyle name="Обычный 3 14 9 4 2 2 2 2" xfId="28609"/>
    <cellStyle name="Обычный 3 14 9 4 2 2 3" xfId="28610"/>
    <cellStyle name="Обычный 3 14 9 4 2 3" xfId="28611"/>
    <cellStyle name="Обычный 3 14 9 4 2 3 2" xfId="28612"/>
    <cellStyle name="Обычный 3 14 9 4 2 4" xfId="28613"/>
    <cellStyle name="Обычный 3 14 9 4 3" xfId="28614"/>
    <cellStyle name="Обычный 3 14 9 4 3 2" xfId="28615"/>
    <cellStyle name="Обычный 3 14 9 4 3 2 2" xfId="28616"/>
    <cellStyle name="Обычный 3 14 9 4 3 3" xfId="28617"/>
    <cellStyle name="Обычный 3 14 9 4 4" xfId="28618"/>
    <cellStyle name="Обычный 3 14 9 4 4 2" xfId="28619"/>
    <cellStyle name="Обычный 3 14 9 4 5" xfId="28620"/>
    <cellStyle name="Обычный 3 14 9 5" xfId="28621"/>
    <cellStyle name="Обычный 3 14 9 5 2" xfId="28622"/>
    <cellStyle name="Обычный 3 14 9 5 2 2" xfId="28623"/>
    <cellStyle name="Обычный 3 14 9 5 2 2 2" xfId="28624"/>
    <cellStyle name="Обычный 3 14 9 5 2 3" xfId="28625"/>
    <cellStyle name="Обычный 3 14 9 5 3" xfId="28626"/>
    <cellStyle name="Обычный 3 14 9 5 3 2" xfId="28627"/>
    <cellStyle name="Обычный 3 14 9 5 4" xfId="28628"/>
    <cellStyle name="Обычный 3 14 9 6" xfId="28629"/>
    <cellStyle name="Обычный 3 14 9 6 2" xfId="28630"/>
    <cellStyle name="Обычный 3 14 9 6 2 2" xfId="28631"/>
    <cellStyle name="Обычный 3 14 9 6 3" xfId="28632"/>
    <cellStyle name="Обычный 3 14 9 7" xfId="28633"/>
    <cellStyle name="Обычный 3 14 9 7 2" xfId="28634"/>
    <cellStyle name="Обычный 3 14 9 8" xfId="28635"/>
    <cellStyle name="Обычный 3 15" xfId="28636"/>
    <cellStyle name="Обычный 3 15 10" xfId="28637"/>
    <cellStyle name="Обычный 3 15 10 2" xfId="28638"/>
    <cellStyle name="Обычный 3 15 10 2 2" xfId="28639"/>
    <cellStyle name="Обычный 3 15 10 2 2 2" xfId="28640"/>
    <cellStyle name="Обычный 3 15 10 2 2 2 2" xfId="28641"/>
    <cellStyle name="Обычный 3 15 10 2 2 2 2 2" xfId="28642"/>
    <cellStyle name="Обычный 3 15 10 2 2 2 2 2 2" xfId="28643"/>
    <cellStyle name="Обычный 3 15 10 2 2 2 2 3" xfId="28644"/>
    <cellStyle name="Обычный 3 15 10 2 2 2 3" xfId="28645"/>
    <cellStyle name="Обычный 3 15 10 2 2 2 3 2" xfId="28646"/>
    <cellStyle name="Обычный 3 15 10 2 2 2 4" xfId="28647"/>
    <cellStyle name="Обычный 3 15 10 2 2 3" xfId="28648"/>
    <cellStyle name="Обычный 3 15 10 2 2 3 2" xfId="28649"/>
    <cellStyle name="Обычный 3 15 10 2 2 3 2 2" xfId="28650"/>
    <cellStyle name="Обычный 3 15 10 2 2 3 3" xfId="28651"/>
    <cellStyle name="Обычный 3 15 10 2 2 4" xfId="28652"/>
    <cellStyle name="Обычный 3 15 10 2 2 4 2" xfId="28653"/>
    <cellStyle name="Обычный 3 15 10 2 2 5" xfId="28654"/>
    <cellStyle name="Обычный 3 15 10 2 3" xfId="28655"/>
    <cellStyle name="Обычный 3 15 10 2 3 2" xfId="28656"/>
    <cellStyle name="Обычный 3 15 10 2 3 2 2" xfId="28657"/>
    <cellStyle name="Обычный 3 15 10 2 3 2 2 2" xfId="28658"/>
    <cellStyle name="Обычный 3 15 10 2 3 2 2 2 2" xfId="28659"/>
    <cellStyle name="Обычный 3 15 10 2 3 2 2 3" xfId="28660"/>
    <cellStyle name="Обычный 3 15 10 2 3 2 3" xfId="28661"/>
    <cellStyle name="Обычный 3 15 10 2 3 2 3 2" xfId="28662"/>
    <cellStyle name="Обычный 3 15 10 2 3 2 4" xfId="28663"/>
    <cellStyle name="Обычный 3 15 10 2 3 3" xfId="28664"/>
    <cellStyle name="Обычный 3 15 10 2 3 3 2" xfId="28665"/>
    <cellStyle name="Обычный 3 15 10 2 3 3 2 2" xfId="28666"/>
    <cellStyle name="Обычный 3 15 10 2 3 3 3" xfId="28667"/>
    <cellStyle name="Обычный 3 15 10 2 3 4" xfId="28668"/>
    <cellStyle name="Обычный 3 15 10 2 3 4 2" xfId="28669"/>
    <cellStyle name="Обычный 3 15 10 2 3 5" xfId="28670"/>
    <cellStyle name="Обычный 3 15 10 2 4" xfId="28671"/>
    <cellStyle name="Обычный 3 15 10 2 4 2" xfId="28672"/>
    <cellStyle name="Обычный 3 15 10 2 4 2 2" xfId="28673"/>
    <cellStyle name="Обычный 3 15 10 2 4 2 2 2" xfId="28674"/>
    <cellStyle name="Обычный 3 15 10 2 4 2 3" xfId="28675"/>
    <cellStyle name="Обычный 3 15 10 2 4 3" xfId="28676"/>
    <cellStyle name="Обычный 3 15 10 2 4 3 2" xfId="28677"/>
    <cellStyle name="Обычный 3 15 10 2 4 4" xfId="28678"/>
    <cellStyle name="Обычный 3 15 10 2 5" xfId="28679"/>
    <cellStyle name="Обычный 3 15 10 2 5 2" xfId="28680"/>
    <cellStyle name="Обычный 3 15 10 2 5 2 2" xfId="28681"/>
    <cellStyle name="Обычный 3 15 10 2 5 3" xfId="28682"/>
    <cellStyle name="Обычный 3 15 10 2 6" xfId="28683"/>
    <cellStyle name="Обычный 3 15 10 2 6 2" xfId="28684"/>
    <cellStyle name="Обычный 3 15 10 2 7" xfId="28685"/>
    <cellStyle name="Обычный 3 15 10 3" xfId="28686"/>
    <cellStyle name="Обычный 3 15 10 3 2" xfId="28687"/>
    <cellStyle name="Обычный 3 15 10 3 2 2" xfId="28688"/>
    <cellStyle name="Обычный 3 15 10 3 2 2 2" xfId="28689"/>
    <cellStyle name="Обычный 3 15 10 3 2 2 2 2" xfId="28690"/>
    <cellStyle name="Обычный 3 15 10 3 2 2 3" xfId="28691"/>
    <cellStyle name="Обычный 3 15 10 3 2 3" xfId="28692"/>
    <cellStyle name="Обычный 3 15 10 3 2 3 2" xfId="28693"/>
    <cellStyle name="Обычный 3 15 10 3 2 4" xfId="28694"/>
    <cellStyle name="Обычный 3 15 10 3 3" xfId="28695"/>
    <cellStyle name="Обычный 3 15 10 3 3 2" xfId="28696"/>
    <cellStyle name="Обычный 3 15 10 3 3 2 2" xfId="28697"/>
    <cellStyle name="Обычный 3 15 10 3 3 3" xfId="28698"/>
    <cellStyle name="Обычный 3 15 10 3 4" xfId="28699"/>
    <cellStyle name="Обычный 3 15 10 3 4 2" xfId="28700"/>
    <cellStyle name="Обычный 3 15 10 3 5" xfId="28701"/>
    <cellStyle name="Обычный 3 15 10 4" xfId="28702"/>
    <cellStyle name="Обычный 3 15 10 4 2" xfId="28703"/>
    <cellStyle name="Обычный 3 15 10 4 2 2" xfId="28704"/>
    <cellStyle name="Обычный 3 15 10 4 2 2 2" xfId="28705"/>
    <cellStyle name="Обычный 3 15 10 4 2 2 2 2" xfId="28706"/>
    <cellStyle name="Обычный 3 15 10 4 2 2 3" xfId="28707"/>
    <cellStyle name="Обычный 3 15 10 4 2 3" xfId="28708"/>
    <cellStyle name="Обычный 3 15 10 4 2 3 2" xfId="28709"/>
    <cellStyle name="Обычный 3 15 10 4 2 4" xfId="28710"/>
    <cellStyle name="Обычный 3 15 10 4 3" xfId="28711"/>
    <cellStyle name="Обычный 3 15 10 4 3 2" xfId="28712"/>
    <cellStyle name="Обычный 3 15 10 4 3 2 2" xfId="28713"/>
    <cellStyle name="Обычный 3 15 10 4 3 3" xfId="28714"/>
    <cellStyle name="Обычный 3 15 10 4 4" xfId="28715"/>
    <cellStyle name="Обычный 3 15 10 4 4 2" xfId="28716"/>
    <cellStyle name="Обычный 3 15 10 4 5" xfId="28717"/>
    <cellStyle name="Обычный 3 15 10 5" xfId="28718"/>
    <cellStyle name="Обычный 3 15 10 5 2" xfId="28719"/>
    <cellStyle name="Обычный 3 15 10 5 2 2" xfId="28720"/>
    <cellStyle name="Обычный 3 15 10 5 2 2 2" xfId="28721"/>
    <cellStyle name="Обычный 3 15 10 5 2 3" xfId="28722"/>
    <cellStyle name="Обычный 3 15 10 5 3" xfId="28723"/>
    <cellStyle name="Обычный 3 15 10 5 3 2" xfId="28724"/>
    <cellStyle name="Обычный 3 15 10 5 4" xfId="28725"/>
    <cellStyle name="Обычный 3 15 10 6" xfId="28726"/>
    <cellStyle name="Обычный 3 15 10 6 2" xfId="28727"/>
    <cellStyle name="Обычный 3 15 10 6 2 2" xfId="28728"/>
    <cellStyle name="Обычный 3 15 10 6 3" xfId="28729"/>
    <cellStyle name="Обычный 3 15 10 7" xfId="28730"/>
    <cellStyle name="Обычный 3 15 10 7 2" xfId="28731"/>
    <cellStyle name="Обычный 3 15 10 8" xfId="28732"/>
    <cellStyle name="Обычный 3 15 11" xfId="28733"/>
    <cellStyle name="Обычный 3 15 11 2" xfId="28734"/>
    <cellStyle name="Обычный 3 15 11 2 2" xfId="28735"/>
    <cellStyle name="Обычный 3 15 11 2 2 2" xfId="28736"/>
    <cellStyle name="Обычный 3 15 11 2 2 2 2" xfId="28737"/>
    <cellStyle name="Обычный 3 15 11 2 2 2 2 2" xfId="28738"/>
    <cellStyle name="Обычный 3 15 11 2 2 2 2 2 2" xfId="28739"/>
    <cellStyle name="Обычный 3 15 11 2 2 2 2 3" xfId="28740"/>
    <cellStyle name="Обычный 3 15 11 2 2 2 3" xfId="28741"/>
    <cellStyle name="Обычный 3 15 11 2 2 2 3 2" xfId="28742"/>
    <cellStyle name="Обычный 3 15 11 2 2 2 4" xfId="28743"/>
    <cellStyle name="Обычный 3 15 11 2 2 3" xfId="28744"/>
    <cellStyle name="Обычный 3 15 11 2 2 3 2" xfId="28745"/>
    <cellStyle name="Обычный 3 15 11 2 2 3 2 2" xfId="28746"/>
    <cellStyle name="Обычный 3 15 11 2 2 3 3" xfId="28747"/>
    <cellStyle name="Обычный 3 15 11 2 2 4" xfId="28748"/>
    <cellStyle name="Обычный 3 15 11 2 2 4 2" xfId="28749"/>
    <cellStyle name="Обычный 3 15 11 2 2 5" xfId="28750"/>
    <cellStyle name="Обычный 3 15 11 2 3" xfId="28751"/>
    <cellStyle name="Обычный 3 15 11 2 3 2" xfId="28752"/>
    <cellStyle name="Обычный 3 15 11 2 3 2 2" xfId="28753"/>
    <cellStyle name="Обычный 3 15 11 2 3 2 2 2" xfId="28754"/>
    <cellStyle name="Обычный 3 15 11 2 3 2 2 2 2" xfId="28755"/>
    <cellStyle name="Обычный 3 15 11 2 3 2 2 3" xfId="28756"/>
    <cellStyle name="Обычный 3 15 11 2 3 2 3" xfId="28757"/>
    <cellStyle name="Обычный 3 15 11 2 3 2 3 2" xfId="28758"/>
    <cellStyle name="Обычный 3 15 11 2 3 2 4" xfId="28759"/>
    <cellStyle name="Обычный 3 15 11 2 3 3" xfId="28760"/>
    <cellStyle name="Обычный 3 15 11 2 3 3 2" xfId="28761"/>
    <cellStyle name="Обычный 3 15 11 2 3 3 2 2" xfId="28762"/>
    <cellStyle name="Обычный 3 15 11 2 3 3 3" xfId="28763"/>
    <cellStyle name="Обычный 3 15 11 2 3 4" xfId="28764"/>
    <cellStyle name="Обычный 3 15 11 2 3 4 2" xfId="28765"/>
    <cellStyle name="Обычный 3 15 11 2 3 5" xfId="28766"/>
    <cellStyle name="Обычный 3 15 11 2 4" xfId="28767"/>
    <cellStyle name="Обычный 3 15 11 2 4 2" xfId="28768"/>
    <cellStyle name="Обычный 3 15 11 2 4 2 2" xfId="28769"/>
    <cellStyle name="Обычный 3 15 11 2 4 2 2 2" xfId="28770"/>
    <cellStyle name="Обычный 3 15 11 2 4 2 3" xfId="28771"/>
    <cellStyle name="Обычный 3 15 11 2 4 3" xfId="28772"/>
    <cellStyle name="Обычный 3 15 11 2 4 3 2" xfId="28773"/>
    <cellStyle name="Обычный 3 15 11 2 4 4" xfId="28774"/>
    <cellStyle name="Обычный 3 15 11 2 5" xfId="28775"/>
    <cellStyle name="Обычный 3 15 11 2 5 2" xfId="28776"/>
    <cellStyle name="Обычный 3 15 11 2 5 2 2" xfId="28777"/>
    <cellStyle name="Обычный 3 15 11 2 5 3" xfId="28778"/>
    <cellStyle name="Обычный 3 15 11 2 6" xfId="28779"/>
    <cellStyle name="Обычный 3 15 11 2 6 2" xfId="28780"/>
    <cellStyle name="Обычный 3 15 11 2 7" xfId="28781"/>
    <cellStyle name="Обычный 3 15 11 3" xfId="28782"/>
    <cellStyle name="Обычный 3 15 11 3 2" xfId="28783"/>
    <cellStyle name="Обычный 3 15 11 3 2 2" xfId="28784"/>
    <cellStyle name="Обычный 3 15 11 3 2 2 2" xfId="28785"/>
    <cellStyle name="Обычный 3 15 11 3 2 2 2 2" xfId="28786"/>
    <cellStyle name="Обычный 3 15 11 3 2 2 3" xfId="28787"/>
    <cellStyle name="Обычный 3 15 11 3 2 3" xfId="28788"/>
    <cellStyle name="Обычный 3 15 11 3 2 3 2" xfId="28789"/>
    <cellStyle name="Обычный 3 15 11 3 2 4" xfId="28790"/>
    <cellStyle name="Обычный 3 15 11 3 3" xfId="28791"/>
    <cellStyle name="Обычный 3 15 11 3 3 2" xfId="28792"/>
    <cellStyle name="Обычный 3 15 11 3 3 2 2" xfId="28793"/>
    <cellStyle name="Обычный 3 15 11 3 3 3" xfId="28794"/>
    <cellStyle name="Обычный 3 15 11 3 4" xfId="28795"/>
    <cellStyle name="Обычный 3 15 11 3 4 2" xfId="28796"/>
    <cellStyle name="Обычный 3 15 11 3 5" xfId="28797"/>
    <cellStyle name="Обычный 3 15 11 4" xfId="28798"/>
    <cellStyle name="Обычный 3 15 11 4 2" xfId="28799"/>
    <cellStyle name="Обычный 3 15 11 4 2 2" xfId="28800"/>
    <cellStyle name="Обычный 3 15 11 4 2 2 2" xfId="28801"/>
    <cellStyle name="Обычный 3 15 11 4 2 2 2 2" xfId="28802"/>
    <cellStyle name="Обычный 3 15 11 4 2 2 3" xfId="28803"/>
    <cellStyle name="Обычный 3 15 11 4 2 3" xfId="28804"/>
    <cellStyle name="Обычный 3 15 11 4 2 3 2" xfId="28805"/>
    <cellStyle name="Обычный 3 15 11 4 2 4" xfId="28806"/>
    <cellStyle name="Обычный 3 15 11 4 3" xfId="28807"/>
    <cellStyle name="Обычный 3 15 11 4 3 2" xfId="28808"/>
    <cellStyle name="Обычный 3 15 11 4 3 2 2" xfId="28809"/>
    <cellStyle name="Обычный 3 15 11 4 3 3" xfId="28810"/>
    <cellStyle name="Обычный 3 15 11 4 4" xfId="28811"/>
    <cellStyle name="Обычный 3 15 11 4 4 2" xfId="28812"/>
    <cellStyle name="Обычный 3 15 11 4 5" xfId="28813"/>
    <cellStyle name="Обычный 3 15 11 5" xfId="28814"/>
    <cellStyle name="Обычный 3 15 11 5 2" xfId="28815"/>
    <cellStyle name="Обычный 3 15 11 5 2 2" xfId="28816"/>
    <cellStyle name="Обычный 3 15 11 5 2 2 2" xfId="28817"/>
    <cellStyle name="Обычный 3 15 11 5 2 3" xfId="28818"/>
    <cellStyle name="Обычный 3 15 11 5 3" xfId="28819"/>
    <cellStyle name="Обычный 3 15 11 5 3 2" xfId="28820"/>
    <cellStyle name="Обычный 3 15 11 5 4" xfId="28821"/>
    <cellStyle name="Обычный 3 15 11 6" xfId="28822"/>
    <cellStyle name="Обычный 3 15 11 6 2" xfId="28823"/>
    <cellStyle name="Обычный 3 15 11 6 2 2" xfId="28824"/>
    <cellStyle name="Обычный 3 15 11 6 3" xfId="28825"/>
    <cellStyle name="Обычный 3 15 11 7" xfId="28826"/>
    <cellStyle name="Обычный 3 15 11 7 2" xfId="28827"/>
    <cellStyle name="Обычный 3 15 11 8" xfId="28828"/>
    <cellStyle name="Обычный 3 15 12" xfId="28829"/>
    <cellStyle name="Обычный 3 15 12 2" xfId="28830"/>
    <cellStyle name="Обычный 3 15 12 2 2" xfId="28831"/>
    <cellStyle name="Обычный 3 15 12 2 2 2" xfId="28832"/>
    <cellStyle name="Обычный 3 15 12 2 2 2 2" xfId="28833"/>
    <cellStyle name="Обычный 3 15 12 2 2 2 2 2" xfId="28834"/>
    <cellStyle name="Обычный 3 15 12 2 2 2 2 2 2" xfId="28835"/>
    <cellStyle name="Обычный 3 15 12 2 2 2 2 3" xfId="28836"/>
    <cellStyle name="Обычный 3 15 12 2 2 2 3" xfId="28837"/>
    <cellStyle name="Обычный 3 15 12 2 2 2 3 2" xfId="28838"/>
    <cellStyle name="Обычный 3 15 12 2 2 2 4" xfId="28839"/>
    <cellStyle name="Обычный 3 15 12 2 2 3" xfId="28840"/>
    <cellStyle name="Обычный 3 15 12 2 2 3 2" xfId="28841"/>
    <cellStyle name="Обычный 3 15 12 2 2 3 2 2" xfId="28842"/>
    <cellStyle name="Обычный 3 15 12 2 2 3 3" xfId="28843"/>
    <cellStyle name="Обычный 3 15 12 2 2 4" xfId="28844"/>
    <cellStyle name="Обычный 3 15 12 2 2 4 2" xfId="28845"/>
    <cellStyle name="Обычный 3 15 12 2 2 5" xfId="28846"/>
    <cellStyle name="Обычный 3 15 12 2 3" xfId="28847"/>
    <cellStyle name="Обычный 3 15 12 2 3 2" xfId="28848"/>
    <cellStyle name="Обычный 3 15 12 2 3 2 2" xfId="28849"/>
    <cellStyle name="Обычный 3 15 12 2 3 2 2 2" xfId="28850"/>
    <cellStyle name="Обычный 3 15 12 2 3 2 2 2 2" xfId="28851"/>
    <cellStyle name="Обычный 3 15 12 2 3 2 2 3" xfId="28852"/>
    <cellStyle name="Обычный 3 15 12 2 3 2 3" xfId="28853"/>
    <cellStyle name="Обычный 3 15 12 2 3 2 3 2" xfId="28854"/>
    <cellStyle name="Обычный 3 15 12 2 3 2 4" xfId="28855"/>
    <cellStyle name="Обычный 3 15 12 2 3 3" xfId="28856"/>
    <cellStyle name="Обычный 3 15 12 2 3 3 2" xfId="28857"/>
    <cellStyle name="Обычный 3 15 12 2 3 3 2 2" xfId="28858"/>
    <cellStyle name="Обычный 3 15 12 2 3 3 3" xfId="28859"/>
    <cellStyle name="Обычный 3 15 12 2 3 4" xfId="28860"/>
    <cellStyle name="Обычный 3 15 12 2 3 4 2" xfId="28861"/>
    <cellStyle name="Обычный 3 15 12 2 3 5" xfId="28862"/>
    <cellStyle name="Обычный 3 15 12 2 4" xfId="28863"/>
    <cellStyle name="Обычный 3 15 12 2 4 2" xfId="28864"/>
    <cellStyle name="Обычный 3 15 12 2 4 2 2" xfId="28865"/>
    <cellStyle name="Обычный 3 15 12 2 4 2 2 2" xfId="28866"/>
    <cellStyle name="Обычный 3 15 12 2 4 2 3" xfId="28867"/>
    <cellStyle name="Обычный 3 15 12 2 4 3" xfId="28868"/>
    <cellStyle name="Обычный 3 15 12 2 4 3 2" xfId="28869"/>
    <cellStyle name="Обычный 3 15 12 2 4 4" xfId="28870"/>
    <cellStyle name="Обычный 3 15 12 2 5" xfId="28871"/>
    <cellStyle name="Обычный 3 15 12 2 5 2" xfId="28872"/>
    <cellStyle name="Обычный 3 15 12 2 5 2 2" xfId="28873"/>
    <cellStyle name="Обычный 3 15 12 2 5 3" xfId="28874"/>
    <cellStyle name="Обычный 3 15 12 2 6" xfId="28875"/>
    <cellStyle name="Обычный 3 15 12 2 6 2" xfId="28876"/>
    <cellStyle name="Обычный 3 15 12 2 7" xfId="28877"/>
    <cellStyle name="Обычный 3 15 12 3" xfId="28878"/>
    <cellStyle name="Обычный 3 15 12 3 2" xfId="28879"/>
    <cellStyle name="Обычный 3 15 12 3 2 2" xfId="28880"/>
    <cellStyle name="Обычный 3 15 12 3 2 2 2" xfId="28881"/>
    <cellStyle name="Обычный 3 15 12 3 2 2 2 2" xfId="28882"/>
    <cellStyle name="Обычный 3 15 12 3 2 2 3" xfId="28883"/>
    <cellStyle name="Обычный 3 15 12 3 2 3" xfId="28884"/>
    <cellStyle name="Обычный 3 15 12 3 2 3 2" xfId="28885"/>
    <cellStyle name="Обычный 3 15 12 3 2 4" xfId="28886"/>
    <cellStyle name="Обычный 3 15 12 3 3" xfId="28887"/>
    <cellStyle name="Обычный 3 15 12 3 3 2" xfId="28888"/>
    <cellStyle name="Обычный 3 15 12 3 3 2 2" xfId="28889"/>
    <cellStyle name="Обычный 3 15 12 3 3 3" xfId="28890"/>
    <cellStyle name="Обычный 3 15 12 3 4" xfId="28891"/>
    <cellStyle name="Обычный 3 15 12 3 4 2" xfId="28892"/>
    <cellStyle name="Обычный 3 15 12 3 5" xfId="28893"/>
    <cellStyle name="Обычный 3 15 12 4" xfId="28894"/>
    <cellStyle name="Обычный 3 15 12 4 2" xfId="28895"/>
    <cellStyle name="Обычный 3 15 12 4 2 2" xfId="28896"/>
    <cellStyle name="Обычный 3 15 12 4 2 2 2" xfId="28897"/>
    <cellStyle name="Обычный 3 15 12 4 2 2 2 2" xfId="28898"/>
    <cellStyle name="Обычный 3 15 12 4 2 2 3" xfId="28899"/>
    <cellStyle name="Обычный 3 15 12 4 2 3" xfId="28900"/>
    <cellStyle name="Обычный 3 15 12 4 2 3 2" xfId="28901"/>
    <cellStyle name="Обычный 3 15 12 4 2 4" xfId="28902"/>
    <cellStyle name="Обычный 3 15 12 4 3" xfId="28903"/>
    <cellStyle name="Обычный 3 15 12 4 3 2" xfId="28904"/>
    <cellStyle name="Обычный 3 15 12 4 3 2 2" xfId="28905"/>
    <cellStyle name="Обычный 3 15 12 4 3 3" xfId="28906"/>
    <cellStyle name="Обычный 3 15 12 4 4" xfId="28907"/>
    <cellStyle name="Обычный 3 15 12 4 4 2" xfId="28908"/>
    <cellStyle name="Обычный 3 15 12 4 5" xfId="28909"/>
    <cellStyle name="Обычный 3 15 12 5" xfId="28910"/>
    <cellStyle name="Обычный 3 15 12 5 2" xfId="28911"/>
    <cellStyle name="Обычный 3 15 12 5 2 2" xfId="28912"/>
    <cellStyle name="Обычный 3 15 12 5 2 2 2" xfId="28913"/>
    <cellStyle name="Обычный 3 15 12 5 2 3" xfId="28914"/>
    <cellStyle name="Обычный 3 15 12 5 3" xfId="28915"/>
    <cellStyle name="Обычный 3 15 12 5 3 2" xfId="28916"/>
    <cellStyle name="Обычный 3 15 12 5 4" xfId="28917"/>
    <cellStyle name="Обычный 3 15 12 6" xfId="28918"/>
    <cellStyle name="Обычный 3 15 12 6 2" xfId="28919"/>
    <cellStyle name="Обычный 3 15 12 6 2 2" xfId="28920"/>
    <cellStyle name="Обычный 3 15 12 6 3" xfId="28921"/>
    <cellStyle name="Обычный 3 15 12 7" xfId="28922"/>
    <cellStyle name="Обычный 3 15 12 7 2" xfId="28923"/>
    <cellStyle name="Обычный 3 15 12 8" xfId="28924"/>
    <cellStyle name="Обычный 3 15 13" xfId="28925"/>
    <cellStyle name="Обычный 3 15 13 2" xfId="28926"/>
    <cellStyle name="Обычный 3 15 13 2 2" xfId="28927"/>
    <cellStyle name="Обычный 3 15 13 2 2 2" xfId="28928"/>
    <cellStyle name="Обычный 3 15 13 2 2 2 2" xfId="28929"/>
    <cellStyle name="Обычный 3 15 13 2 2 2 2 2" xfId="28930"/>
    <cellStyle name="Обычный 3 15 13 2 2 2 2 2 2" xfId="28931"/>
    <cellStyle name="Обычный 3 15 13 2 2 2 2 3" xfId="28932"/>
    <cellStyle name="Обычный 3 15 13 2 2 2 3" xfId="28933"/>
    <cellStyle name="Обычный 3 15 13 2 2 2 3 2" xfId="28934"/>
    <cellStyle name="Обычный 3 15 13 2 2 2 4" xfId="28935"/>
    <cellStyle name="Обычный 3 15 13 2 2 3" xfId="28936"/>
    <cellStyle name="Обычный 3 15 13 2 2 3 2" xfId="28937"/>
    <cellStyle name="Обычный 3 15 13 2 2 3 2 2" xfId="28938"/>
    <cellStyle name="Обычный 3 15 13 2 2 3 3" xfId="28939"/>
    <cellStyle name="Обычный 3 15 13 2 2 4" xfId="28940"/>
    <cellStyle name="Обычный 3 15 13 2 2 4 2" xfId="28941"/>
    <cellStyle name="Обычный 3 15 13 2 2 5" xfId="28942"/>
    <cellStyle name="Обычный 3 15 13 2 3" xfId="28943"/>
    <cellStyle name="Обычный 3 15 13 2 3 2" xfId="28944"/>
    <cellStyle name="Обычный 3 15 13 2 3 2 2" xfId="28945"/>
    <cellStyle name="Обычный 3 15 13 2 3 2 2 2" xfId="28946"/>
    <cellStyle name="Обычный 3 15 13 2 3 2 2 2 2" xfId="28947"/>
    <cellStyle name="Обычный 3 15 13 2 3 2 2 3" xfId="28948"/>
    <cellStyle name="Обычный 3 15 13 2 3 2 3" xfId="28949"/>
    <cellStyle name="Обычный 3 15 13 2 3 2 3 2" xfId="28950"/>
    <cellStyle name="Обычный 3 15 13 2 3 2 4" xfId="28951"/>
    <cellStyle name="Обычный 3 15 13 2 3 3" xfId="28952"/>
    <cellStyle name="Обычный 3 15 13 2 3 3 2" xfId="28953"/>
    <cellStyle name="Обычный 3 15 13 2 3 3 2 2" xfId="28954"/>
    <cellStyle name="Обычный 3 15 13 2 3 3 3" xfId="28955"/>
    <cellStyle name="Обычный 3 15 13 2 3 4" xfId="28956"/>
    <cellStyle name="Обычный 3 15 13 2 3 4 2" xfId="28957"/>
    <cellStyle name="Обычный 3 15 13 2 3 5" xfId="28958"/>
    <cellStyle name="Обычный 3 15 13 2 4" xfId="28959"/>
    <cellStyle name="Обычный 3 15 13 2 4 2" xfId="28960"/>
    <cellStyle name="Обычный 3 15 13 2 4 2 2" xfId="28961"/>
    <cellStyle name="Обычный 3 15 13 2 4 2 2 2" xfId="28962"/>
    <cellStyle name="Обычный 3 15 13 2 4 2 3" xfId="28963"/>
    <cellStyle name="Обычный 3 15 13 2 4 3" xfId="28964"/>
    <cellStyle name="Обычный 3 15 13 2 4 3 2" xfId="28965"/>
    <cellStyle name="Обычный 3 15 13 2 4 4" xfId="28966"/>
    <cellStyle name="Обычный 3 15 13 2 5" xfId="28967"/>
    <cellStyle name="Обычный 3 15 13 2 5 2" xfId="28968"/>
    <cellStyle name="Обычный 3 15 13 2 5 2 2" xfId="28969"/>
    <cellStyle name="Обычный 3 15 13 2 5 3" xfId="28970"/>
    <cellStyle name="Обычный 3 15 13 2 6" xfId="28971"/>
    <cellStyle name="Обычный 3 15 13 2 6 2" xfId="28972"/>
    <cellStyle name="Обычный 3 15 13 2 7" xfId="28973"/>
    <cellStyle name="Обычный 3 15 13 3" xfId="28974"/>
    <cellStyle name="Обычный 3 15 13 3 2" xfId="28975"/>
    <cellStyle name="Обычный 3 15 13 3 2 2" xfId="28976"/>
    <cellStyle name="Обычный 3 15 13 3 2 2 2" xfId="28977"/>
    <cellStyle name="Обычный 3 15 13 3 2 2 2 2" xfId="28978"/>
    <cellStyle name="Обычный 3 15 13 3 2 2 3" xfId="28979"/>
    <cellStyle name="Обычный 3 15 13 3 2 3" xfId="28980"/>
    <cellStyle name="Обычный 3 15 13 3 2 3 2" xfId="28981"/>
    <cellStyle name="Обычный 3 15 13 3 2 4" xfId="28982"/>
    <cellStyle name="Обычный 3 15 13 3 3" xfId="28983"/>
    <cellStyle name="Обычный 3 15 13 3 3 2" xfId="28984"/>
    <cellStyle name="Обычный 3 15 13 3 3 2 2" xfId="28985"/>
    <cellStyle name="Обычный 3 15 13 3 3 3" xfId="28986"/>
    <cellStyle name="Обычный 3 15 13 3 4" xfId="28987"/>
    <cellStyle name="Обычный 3 15 13 3 4 2" xfId="28988"/>
    <cellStyle name="Обычный 3 15 13 3 5" xfId="28989"/>
    <cellStyle name="Обычный 3 15 13 4" xfId="28990"/>
    <cellStyle name="Обычный 3 15 13 4 2" xfId="28991"/>
    <cellStyle name="Обычный 3 15 13 4 2 2" xfId="28992"/>
    <cellStyle name="Обычный 3 15 13 4 2 2 2" xfId="28993"/>
    <cellStyle name="Обычный 3 15 13 4 2 2 2 2" xfId="28994"/>
    <cellStyle name="Обычный 3 15 13 4 2 2 3" xfId="28995"/>
    <cellStyle name="Обычный 3 15 13 4 2 3" xfId="28996"/>
    <cellStyle name="Обычный 3 15 13 4 2 3 2" xfId="28997"/>
    <cellStyle name="Обычный 3 15 13 4 2 4" xfId="28998"/>
    <cellStyle name="Обычный 3 15 13 4 3" xfId="28999"/>
    <cellStyle name="Обычный 3 15 13 4 3 2" xfId="29000"/>
    <cellStyle name="Обычный 3 15 13 4 3 2 2" xfId="29001"/>
    <cellStyle name="Обычный 3 15 13 4 3 3" xfId="29002"/>
    <cellStyle name="Обычный 3 15 13 4 4" xfId="29003"/>
    <cellStyle name="Обычный 3 15 13 4 4 2" xfId="29004"/>
    <cellStyle name="Обычный 3 15 13 4 5" xfId="29005"/>
    <cellStyle name="Обычный 3 15 13 5" xfId="29006"/>
    <cellStyle name="Обычный 3 15 13 5 2" xfId="29007"/>
    <cellStyle name="Обычный 3 15 13 5 2 2" xfId="29008"/>
    <cellStyle name="Обычный 3 15 13 5 2 2 2" xfId="29009"/>
    <cellStyle name="Обычный 3 15 13 5 2 3" xfId="29010"/>
    <cellStyle name="Обычный 3 15 13 5 3" xfId="29011"/>
    <cellStyle name="Обычный 3 15 13 5 3 2" xfId="29012"/>
    <cellStyle name="Обычный 3 15 13 5 4" xfId="29013"/>
    <cellStyle name="Обычный 3 15 13 6" xfId="29014"/>
    <cellStyle name="Обычный 3 15 13 6 2" xfId="29015"/>
    <cellStyle name="Обычный 3 15 13 6 2 2" xfId="29016"/>
    <cellStyle name="Обычный 3 15 13 6 3" xfId="29017"/>
    <cellStyle name="Обычный 3 15 13 7" xfId="29018"/>
    <cellStyle name="Обычный 3 15 13 7 2" xfId="29019"/>
    <cellStyle name="Обычный 3 15 13 8" xfId="29020"/>
    <cellStyle name="Обычный 3 15 14" xfId="29021"/>
    <cellStyle name="Обычный 3 15 14 2" xfId="29022"/>
    <cellStyle name="Обычный 3 15 14 2 2" xfId="29023"/>
    <cellStyle name="Обычный 3 15 14 2 2 2" xfId="29024"/>
    <cellStyle name="Обычный 3 15 14 2 2 2 2" xfId="29025"/>
    <cellStyle name="Обычный 3 15 14 2 2 2 2 2" xfId="29026"/>
    <cellStyle name="Обычный 3 15 14 2 2 2 2 2 2" xfId="29027"/>
    <cellStyle name="Обычный 3 15 14 2 2 2 2 3" xfId="29028"/>
    <cellStyle name="Обычный 3 15 14 2 2 2 3" xfId="29029"/>
    <cellStyle name="Обычный 3 15 14 2 2 2 3 2" xfId="29030"/>
    <cellStyle name="Обычный 3 15 14 2 2 2 4" xfId="29031"/>
    <cellStyle name="Обычный 3 15 14 2 2 3" xfId="29032"/>
    <cellStyle name="Обычный 3 15 14 2 2 3 2" xfId="29033"/>
    <cellStyle name="Обычный 3 15 14 2 2 3 2 2" xfId="29034"/>
    <cellStyle name="Обычный 3 15 14 2 2 3 3" xfId="29035"/>
    <cellStyle name="Обычный 3 15 14 2 2 4" xfId="29036"/>
    <cellStyle name="Обычный 3 15 14 2 2 4 2" xfId="29037"/>
    <cellStyle name="Обычный 3 15 14 2 2 5" xfId="29038"/>
    <cellStyle name="Обычный 3 15 14 2 3" xfId="29039"/>
    <cellStyle name="Обычный 3 15 14 2 3 2" xfId="29040"/>
    <cellStyle name="Обычный 3 15 14 2 3 2 2" xfId="29041"/>
    <cellStyle name="Обычный 3 15 14 2 3 2 2 2" xfId="29042"/>
    <cellStyle name="Обычный 3 15 14 2 3 2 2 2 2" xfId="29043"/>
    <cellStyle name="Обычный 3 15 14 2 3 2 2 3" xfId="29044"/>
    <cellStyle name="Обычный 3 15 14 2 3 2 3" xfId="29045"/>
    <cellStyle name="Обычный 3 15 14 2 3 2 3 2" xfId="29046"/>
    <cellStyle name="Обычный 3 15 14 2 3 2 4" xfId="29047"/>
    <cellStyle name="Обычный 3 15 14 2 3 3" xfId="29048"/>
    <cellStyle name="Обычный 3 15 14 2 3 3 2" xfId="29049"/>
    <cellStyle name="Обычный 3 15 14 2 3 3 2 2" xfId="29050"/>
    <cellStyle name="Обычный 3 15 14 2 3 3 3" xfId="29051"/>
    <cellStyle name="Обычный 3 15 14 2 3 4" xfId="29052"/>
    <cellStyle name="Обычный 3 15 14 2 3 4 2" xfId="29053"/>
    <cellStyle name="Обычный 3 15 14 2 3 5" xfId="29054"/>
    <cellStyle name="Обычный 3 15 14 2 4" xfId="29055"/>
    <cellStyle name="Обычный 3 15 14 2 4 2" xfId="29056"/>
    <cellStyle name="Обычный 3 15 14 2 4 2 2" xfId="29057"/>
    <cellStyle name="Обычный 3 15 14 2 4 2 2 2" xfId="29058"/>
    <cellStyle name="Обычный 3 15 14 2 4 2 3" xfId="29059"/>
    <cellStyle name="Обычный 3 15 14 2 4 3" xfId="29060"/>
    <cellStyle name="Обычный 3 15 14 2 4 3 2" xfId="29061"/>
    <cellStyle name="Обычный 3 15 14 2 4 4" xfId="29062"/>
    <cellStyle name="Обычный 3 15 14 2 5" xfId="29063"/>
    <cellStyle name="Обычный 3 15 14 2 5 2" xfId="29064"/>
    <cellStyle name="Обычный 3 15 14 2 5 2 2" xfId="29065"/>
    <cellStyle name="Обычный 3 15 14 2 5 3" xfId="29066"/>
    <cellStyle name="Обычный 3 15 14 2 6" xfId="29067"/>
    <cellStyle name="Обычный 3 15 14 2 6 2" xfId="29068"/>
    <cellStyle name="Обычный 3 15 14 2 7" xfId="29069"/>
    <cellStyle name="Обычный 3 15 14 3" xfId="29070"/>
    <cellStyle name="Обычный 3 15 14 3 2" xfId="29071"/>
    <cellStyle name="Обычный 3 15 14 3 2 2" xfId="29072"/>
    <cellStyle name="Обычный 3 15 14 3 2 2 2" xfId="29073"/>
    <cellStyle name="Обычный 3 15 14 3 2 2 2 2" xfId="29074"/>
    <cellStyle name="Обычный 3 15 14 3 2 2 3" xfId="29075"/>
    <cellStyle name="Обычный 3 15 14 3 2 3" xfId="29076"/>
    <cellStyle name="Обычный 3 15 14 3 2 3 2" xfId="29077"/>
    <cellStyle name="Обычный 3 15 14 3 2 4" xfId="29078"/>
    <cellStyle name="Обычный 3 15 14 3 3" xfId="29079"/>
    <cellStyle name="Обычный 3 15 14 3 3 2" xfId="29080"/>
    <cellStyle name="Обычный 3 15 14 3 3 2 2" xfId="29081"/>
    <cellStyle name="Обычный 3 15 14 3 3 3" xfId="29082"/>
    <cellStyle name="Обычный 3 15 14 3 4" xfId="29083"/>
    <cellStyle name="Обычный 3 15 14 3 4 2" xfId="29084"/>
    <cellStyle name="Обычный 3 15 14 3 5" xfId="29085"/>
    <cellStyle name="Обычный 3 15 14 4" xfId="29086"/>
    <cellStyle name="Обычный 3 15 14 4 2" xfId="29087"/>
    <cellStyle name="Обычный 3 15 14 4 2 2" xfId="29088"/>
    <cellStyle name="Обычный 3 15 14 4 2 2 2" xfId="29089"/>
    <cellStyle name="Обычный 3 15 14 4 2 2 2 2" xfId="29090"/>
    <cellStyle name="Обычный 3 15 14 4 2 2 3" xfId="29091"/>
    <cellStyle name="Обычный 3 15 14 4 2 3" xfId="29092"/>
    <cellStyle name="Обычный 3 15 14 4 2 3 2" xfId="29093"/>
    <cellStyle name="Обычный 3 15 14 4 2 4" xfId="29094"/>
    <cellStyle name="Обычный 3 15 14 4 3" xfId="29095"/>
    <cellStyle name="Обычный 3 15 14 4 3 2" xfId="29096"/>
    <cellStyle name="Обычный 3 15 14 4 3 2 2" xfId="29097"/>
    <cellStyle name="Обычный 3 15 14 4 3 3" xfId="29098"/>
    <cellStyle name="Обычный 3 15 14 4 4" xfId="29099"/>
    <cellStyle name="Обычный 3 15 14 4 4 2" xfId="29100"/>
    <cellStyle name="Обычный 3 15 14 4 5" xfId="29101"/>
    <cellStyle name="Обычный 3 15 14 5" xfId="29102"/>
    <cellStyle name="Обычный 3 15 14 5 2" xfId="29103"/>
    <cellStyle name="Обычный 3 15 14 5 2 2" xfId="29104"/>
    <cellStyle name="Обычный 3 15 14 5 2 2 2" xfId="29105"/>
    <cellStyle name="Обычный 3 15 14 5 2 3" xfId="29106"/>
    <cellStyle name="Обычный 3 15 14 5 3" xfId="29107"/>
    <cellStyle name="Обычный 3 15 14 5 3 2" xfId="29108"/>
    <cellStyle name="Обычный 3 15 14 5 4" xfId="29109"/>
    <cellStyle name="Обычный 3 15 14 6" xfId="29110"/>
    <cellStyle name="Обычный 3 15 14 6 2" xfId="29111"/>
    <cellStyle name="Обычный 3 15 14 6 2 2" xfId="29112"/>
    <cellStyle name="Обычный 3 15 14 6 3" xfId="29113"/>
    <cellStyle name="Обычный 3 15 14 7" xfId="29114"/>
    <cellStyle name="Обычный 3 15 14 7 2" xfId="29115"/>
    <cellStyle name="Обычный 3 15 14 8" xfId="29116"/>
    <cellStyle name="Обычный 3 15 15" xfId="29117"/>
    <cellStyle name="Обычный 3 15 15 2" xfId="29118"/>
    <cellStyle name="Обычный 3 15 15 2 2" xfId="29119"/>
    <cellStyle name="Обычный 3 15 15 2 2 2" xfId="29120"/>
    <cellStyle name="Обычный 3 15 15 2 2 2 2" xfId="29121"/>
    <cellStyle name="Обычный 3 15 15 2 2 2 2 2" xfId="29122"/>
    <cellStyle name="Обычный 3 15 15 2 2 2 2 2 2" xfId="29123"/>
    <cellStyle name="Обычный 3 15 15 2 2 2 2 3" xfId="29124"/>
    <cellStyle name="Обычный 3 15 15 2 2 2 3" xfId="29125"/>
    <cellStyle name="Обычный 3 15 15 2 2 2 3 2" xfId="29126"/>
    <cellStyle name="Обычный 3 15 15 2 2 2 4" xfId="29127"/>
    <cellStyle name="Обычный 3 15 15 2 2 3" xfId="29128"/>
    <cellStyle name="Обычный 3 15 15 2 2 3 2" xfId="29129"/>
    <cellStyle name="Обычный 3 15 15 2 2 3 2 2" xfId="29130"/>
    <cellStyle name="Обычный 3 15 15 2 2 3 3" xfId="29131"/>
    <cellStyle name="Обычный 3 15 15 2 2 4" xfId="29132"/>
    <cellStyle name="Обычный 3 15 15 2 2 4 2" xfId="29133"/>
    <cellStyle name="Обычный 3 15 15 2 2 5" xfId="29134"/>
    <cellStyle name="Обычный 3 15 15 2 3" xfId="29135"/>
    <cellStyle name="Обычный 3 15 15 2 3 2" xfId="29136"/>
    <cellStyle name="Обычный 3 15 15 2 3 2 2" xfId="29137"/>
    <cellStyle name="Обычный 3 15 15 2 3 2 2 2" xfId="29138"/>
    <cellStyle name="Обычный 3 15 15 2 3 2 2 2 2" xfId="29139"/>
    <cellStyle name="Обычный 3 15 15 2 3 2 2 3" xfId="29140"/>
    <cellStyle name="Обычный 3 15 15 2 3 2 3" xfId="29141"/>
    <cellStyle name="Обычный 3 15 15 2 3 2 3 2" xfId="29142"/>
    <cellStyle name="Обычный 3 15 15 2 3 2 4" xfId="29143"/>
    <cellStyle name="Обычный 3 15 15 2 3 3" xfId="29144"/>
    <cellStyle name="Обычный 3 15 15 2 3 3 2" xfId="29145"/>
    <cellStyle name="Обычный 3 15 15 2 3 3 2 2" xfId="29146"/>
    <cellStyle name="Обычный 3 15 15 2 3 3 3" xfId="29147"/>
    <cellStyle name="Обычный 3 15 15 2 3 4" xfId="29148"/>
    <cellStyle name="Обычный 3 15 15 2 3 4 2" xfId="29149"/>
    <cellStyle name="Обычный 3 15 15 2 3 5" xfId="29150"/>
    <cellStyle name="Обычный 3 15 15 2 4" xfId="29151"/>
    <cellStyle name="Обычный 3 15 15 2 4 2" xfId="29152"/>
    <cellStyle name="Обычный 3 15 15 2 4 2 2" xfId="29153"/>
    <cellStyle name="Обычный 3 15 15 2 4 2 2 2" xfId="29154"/>
    <cellStyle name="Обычный 3 15 15 2 4 2 3" xfId="29155"/>
    <cellStyle name="Обычный 3 15 15 2 4 3" xfId="29156"/>
    <cellStyle name="Обычный 3 15 15 2 4 3 2" xfId="29157"/>
    <cellStyle name="Обычный 3 15 15 2 4 4" xfId="29158"/>
    <cellStyle name="Обычный 3 15 15 2 5" xfId="29159"/>
    <cellStyle name="Обычный 3 15 15 2 5 2" xfId="29160"/>
    <cellStyle name="Обычный 3 15 15 2 5 2 2" xfId="29161"/>
    <cellStyle name="Обычный 3 15 15 2 5 3" xfId="29162"/>
    <cellStyle name="Обычный 3 15 15 2 6" xfId="29163"/>
    <cellStyle name="Обычный 3 15 15 2 6 2" xfId="29164"/>
    <cellStyle name="Обычный 3 15 15 2 7" xfId="29165"/>
    <cellStyle name="Обычный 3 15 15 3" xfId="29166"/>
    <cellStyle name="Обычный 3 15 15 3 2" xfId="29167"/>
    <cellStyle name="Обычный 3 15 15 3 2 2" xfId="29168"/>
    <cellStyle name="Обычный 3 15 15 3 2 2 2" xfId="29169"/>
    <cellStyle name="Обычный 3 15 15 3 2 2 2 2" xfId="29170"/>
    <cellStyle name="Обычный 3 15 15 3 2 2 3" xfId="29171"/>
    <cellStyle name="Обычный 3 15 15 3 2 3" xfId="29172"/>
    <cellStyle name="Обычный 3 15 15 3 2 3 2" xfId="29173"/>
    <cellStyle name="Обычный 3 15 15 3 2 4" xfId="29174"/>
    <cellStyle name="Обычный 3 15 15 3 3" xfId="29175"/>
    <cellStyle name="Обычный 3 15 15 3 3 2" xfId="29176"/>
    <cellStyle name="Обычный 3 15 15 3 3 2 2" xfId="29177"/>
    <cellStyle name="Обычный 3 15 15 3 3 3" xfId="29178"/>
    <cellStyle name="Обычный 3 15 15 3 4" xfId="29179"/>
    <cellStyle name="Обычный 3 15 15 3 4 2" xfId="29180"/>
    <cellStyle name="Обычный 3 15 15 3 5" xfId="29181"/>
    <cellStyle name="Обычный 3 15 15 4" xfId="29182"/>
    <cellStyle name="Обычный 3 15 15 4 2" xfId="29183"/>
    <cellStyle name="Обычный 3 15 15 4 2 2" xfId="29184"/>
    <cellStyle name="Обычный 3 15 15 4 2 2 2" xfId="29185"/>
    <cellStyle name="Обычный 3 15 15 4 2 2 2 2" xfId="29186"/>
    <cellStyle name="Обычный 3 15 15 4 2 2 3" xfId="29187"/>
    <cellStyle name="Обычный 3 15 15 4 2 3" xfId="29188"/>
    <cellStyle name="Обычный 3 15 15 4 2 3 2" xfId="29189"/>
    <cellStyle name="Обычный 3 15 15 4 2 4" xfId="29190"/>
    <cellStyle name="Обычный 3 15 15 4 3" xfId="29191"/>
    <cellStyle name="Обычный 3 15 15 4 3 2" xfId="29192"/>
    <cellStyle name="Обычный 3 15 15 4 3 2 2" xfId="29193"/>
    <cellStyle name="Обычный 3 15 15 4 3 3" xfId="29194"/>
    <cellStyle name="Обычный 3 15 15 4 4" xfId="29195"/>
    <cellStyle name="Обычный 3 15 15 4 4 2" xfId="29196"/>
    <cellStyle name="Обычный 3 15 15 4 5" xfId="29197"/>
    <cellStyle name="Обычный 3 15 15 5" xfId="29198"/>
    <cellStyle name="Обычный 3 15 15 5 2" xfId="29199"/>
    <cellStyle name="Обычный 3 15 15 5 2 2" xfId="29200"/>
    <cellStyle name="Обычный 3 15 15 5 2 2 2" xfId="29201"/>
    <cellStyle name="Обычный 3 15 15 5 2 3" xfId="29202"/>
    <cellStyle name="Обычный 3 15 15 5 3" xfId="29203"/>
    <cellStyle name="Обычный 3 15 15 5 3 2" xfId="29204"/>
    <cellStyle name="Обычный 3 15 15 5 4" xfId="29205"/>
    <cellStyle name="Обычный 3 15 15 6" xfId="29206"/>
    <cellStyle name="Обычный 3 15 15 6 2" xfId="29207"/>
    <cellStyle name="Обычный 3 15 15 6 2 2" xfId="29208"/>
    <cellStyle name="Обычный 3 15 15 6 3" xfId="29209"/>
    <cellStyle name="Обычный 3 15 15 7" xfId="29210"/>
    <cellStyle name="Обычный 3 15 15 7 2" xfId="29211"/>
    <cellStyle name="Обычный 3 15 15 8" xfId="29212"/>
    <cellStyle name="Обычный 3 15 16" xfId="29213"/>
    <cellStyle name="Обычный 3 15 16 2" xfId="29214"/>
    <cellStyle name="Обычный 3 15 16 2 2" xfId="29215"/>
    <cellStyle name="Обычный 3 15 16 2 2 2" xfId="29216"/>
    <cellStyle name="Обычный 3 15 16 2 2 2 2" xfId="29217"/>
    <cellStyle name="Обычный 3 15 16 2 2 2 2 2" xfId="29218"/>
    <cellStyle name="Обычный 3 15 16 2 2 2 2 2 2" xfId="29219"/>
    <cellStyle name="Обычный 3 15 16 2 2 2 2 3" xfId="29220"/>
    <cellStyle name="Обычный 3 15 16 2 2 2 3" xfId="29221"/>
    <cellStyle name="Обычный 3 15 16 2 2 2 3 2" xfId="29222"/>
    <cellStyle name="Обычный 3 15 16 2 2 2 4" xfId="29223"/>
    <cellStyle name="Обычный 3 15 16 2 2 3" xfId="29224"/>
    <cellStyle name="Обычный 3 15 16 2 2 3 2" xfId="29225"/>
    <cellStyle name="Обычный 3 15 16 2 2 3 2 2" xfId="29226"/>
    <cellStyle name="Обычный 3 15 16 2 2 3 3" xfId="29227"/>
    <cellStyle name="Обычный 3 15 16 2 2 4" xfId="29228"/>
    <cellStyle name="Обычный 3 15 16 2 2 4 2" xfId="29229"/>
    <cellStyle name="Обычный 3 15 16 2 2 5" xfId="29230"/>
    <cellStyle name="Обычный 3 15 16 2 3" xfId="29231"/>
    <cellStyle name="Обычный 3 15 16 2 3 2" xfId="29232"/>
    <cellStyle name="Обычный 3 15 16 2 3 2 2" xfId="29233"/>
    <cellStyle name="Обычный 3 15 16 2 3 2 2 2" xfId="29234"/>
    <cellStyle name="Обычный 3 15 16 2 3 2 2 2 2" xfId="29235"/>
    <cellStyle name="Обычный 3 15 16 2 3 2 2 3" xfId="29236"/>
    <cellStyle name="Обычный 3 15 16 2 3 2 3" xfId="29237"/>
    <cellStyle name="Обычный 3 15 16 2 3 2 3 2" xfId="29238"/>
    <cellStyle name="Обычный 3 15 16 2 3 2 4" xfId="29239"/>
    <cellStyle name="Обычный 3 15 16 2 3 3" xfId="29240"/>
    <cellStyle name="Обычный 3 15 16 2 3 3 2" xfId="29241"/>
    <cellStyle name="Обычный 3 15 16 2 3 3 2 2" xfId="29242"/>
    <cellStyle name="Обычный 3 15 16 2 3 3 3" xfId="29243"/>
    <cellStyle name="Обычный 3 15 16 2 3 4" xfId="29244"/>
    <cellStyle name="Обычный 3 15 16 2 3 4 2" xfId="29245"/>
    <cellStyle name="Обычный 3 15 16 2 3 5" xfId="29246"/>
    <cellStyle name="Обычный 3 15 16 2 4" xfId="29247"/>
    <cellStyle name="Обычный 3 15 16 2 4 2" xfId="29248"/>
    <cellStyle name="Обычный 3 15 16 2 4 2 2" xfId="29249"/>
    <cellStyle name="Обычный 3 15 16 2 4 2 2 2" xfId="29250"/>
    <cellStyle name="Обычный 3 15 16 2 4 2 3" xfId="29251"/>
    <cellStyle name="Обычный 3 15 16 2 4 3" xfId="29252"/>
    <cellStyle name="Обычный 3 15 16 2 4 3 2" xfId="29253"/>
    <cellStyle name="Обычный 3 15 16 2 4 4" xfId="29254"/>
    <cellStyle name="Обычный 3 15 16 2 5" xfId="29255"/>
    <cellStyle name="Обычный 3 15 16 2 5 2" xfId="29256"/>
    <cellStyle name="Обычный 3 15 16 2 5 2 2" xfId="29257"/>
    <cellStyle name="Обычный 3 15 16 2 5 3" xfId="29258"/>
    <cellStyle name="Обычный 3 15 16 2 6" xfId="29259"/>
    <cellStyle name="Обычный 3 15 16 2 6 2" xfId="29260"/>
    <cellStyle name="Обычный 3 15 16 2 7" xfId="29261"/>
    <cellStyle name="Обычный 3 15 16 3" xfId="29262"/>
    <cellStyle name="Обычный 3 15 16 3 2" xfId="29263"/>
    <cellStyle name="Обычный 3 15 16 3 2 2" xfId="29264"/>
    <cellStyle name="Обычный 3 15 16 3 2 2 2" xfId="29265"/>
    <cellStyle name="Обычный 3 15 16 3 2 2 2 2" xfId="29266"/>
    <cellStyle name="Обычный 3 15 16 3 2 2 3" xfId="29267"/>
    <cellStyle name="Обычный 3 15 16 3 2 3" xfId="29268"/>
    <cellStyle name="Обычный 3 15 16 3 2 3 2" xfId="29269"/>
    <cellStyle name="Обычный 3 15 16 3 2 4" xfId="29270"/>
    <cellStyle name="Обычный 3 15 16 3 3" xfId="29271"/>
    <cellStyle name="Обычный 3 15 16 3 3 2" xfId="29272"/>
    <cellStyle name="Обычный 3 15 16 3 3 2 2" xfId="29273"/>
    <cellStyle name="Обычный 3 15 16 3 3 3" xfId="29274"/>
    <cellStyle name="Обычный 3 15 16 3 4" xfId="29275"/>
    <cellStyle name="Обычный 3 15 16 3 4 2" xfId="29276"/>
    <cellStyle name="Обычный 3 15 16 3 5" xfId="29277"/>
    <cellStyle name="Обычный 3 15 16 4" xfId="29278"/>
    <cellStyle name="Обычный 3 15 16 4 2" xfId="29279"/>
    <cellStyle name="Обычный 3 15 16 4 2 2" xfId="29280"/>
    <cellStyle name="Обычный 3 15 16 4 2 2 2" xfId="29281"/>
    <cellStyle name="Обычный 3 15 16 4 2 2 2 2" xfId="29282"/>
    <cellStyle name="Обычный 3 15 16 4 2 2 3" xfId="29283"/>
    <cellStyle name="Обычный 3 15 16 4 2 3" xfId="29284"/>
    <cellStyle name="Обычный 3 15 16 4 2 3 2" xfId="29285"/>
    <cellStyle name="Обычный 3 15 16 4 2 4" xfId="29286"/>
    <cellStyle name="Обычный 3 15 16 4 3" xfId="29287"/>
    <cellStyle name="Обычный 3 15 16 4 3 2" xfId="29288"/>
    <cellStyle name="Обычный 3 15 16 4 3 2 2" xfId="29289"/>
    <cellStyle name="Обычный 3 15 16 4 3 3" xfId="29290"/>
    <cellStyle name="Обычный 3 15 16 4 4" xfId="29291"/>
    <cellStyle name="Обычный 3 15 16 4 4 2" xfId="29292"/>
    <cellStyle name="Обычный 3 15 16 4 5" xfId="29293"/>
    <cellStyle name="Обычный 3 15 16 5" xfId="29294"/>
    <cellStyle name="Обычный 3 15 16 5 2" xfId="29295"/>
    <cellStyle name="Обычный 3 15 16 5 2 2" xfId="29296"/>
    <cellStyle name="Обычный 3 15 16 5 2 2 2" xfId="29297"/>
    <cellStyle name="Обычный 3 15 16 5 2 3" xfId="29298"/>
    <cellStyle name="Обычный 3 15 16 5 3" xfId="29299"/>
    <cellStyle name="Обычный 3 15 16 5 3 2" xfId="29300"/>
    <cellStyle name="Обычный 3 15 16 5 4" xfId="29301"/>
    <cellStyle name="Обычный 3 15 16 6" xfId="29302"/>
    <cellStyle name="Обычный 3 15 16 6 2" xfId="29303"/>
    <cellStyle name="Обычный 3 15 16 6 2 2" xfId="29304"/>
    <cellStyle name="Обычный 3 15 16 6 3" xfId="29305"/>
    <cellStyle name="Обычный 3 15 16 7" xfId="29306"/>
    <cellStyle name="Обычный 3 15 16 7 2" xfId="29307"/>
    <cellStyle name="Обычный 3 15 16 8" xfId="29308"/>
    <cellStyle name="Обычный 3 15 17" xfId="29309"/>
    <cellStyle name="Обычный 3 15 17 2" xfId="29310"/>
    <cellStyle name="Обычный 3 15 17 2 2" xfId="29311"/>
    <cellStyle name="Обычный 3 15 17 2 2 2" xfId="29312"/>
    <cellStyle name="Обычный 3 15 17 2 2 2 2" xfId="29313"/>
    <cellStyle name="Обычный 3 15 17 2 2 2 2 2" xfId="29314"/>
    <cellStyle name="Обычный 3 15 17 2 2 2 2 2 2" xfId="29315"/>
    <cellStyle name="Обычный 3 15 17 2 2 2 2 3" xfId="29316"/>
    <cellStyle name="Обычный 3 15 17 2 2 2 3" xfId="29317"/>
    <cellStyle name="Обычный 3 15 17 2 2 2 3 2" xfId="29318"/>
    <cellStyle name="Обычный 3 15 17 2 2 2 4" xfId="29319"/>
    <cellStyle name="Обычный 3 15 17 2 2 3" xfId="29320"/>
    <cellStyle name="Обычный 3 15 17 2 2 3 2" xfId="29321"/>
    <cellStyle name="Обычный 3 15 17 2 2 3 2 2" xfId="29322"/>
    <cellStyle name="Обычный 3 15 17 2 2 3 3" xfId="29323"/>
    <cellStyle name="Обычный 3 15 17 2 2 4" xfId="29324"/>
    <cellStyle name="Обычный 3 15 17 2 2 4 2" xfId="29325"/>
    <cellStyle name="Обычный 3 15 17 2 2 5" xfId="29326"/>
    <cellStyle name="Обычный 3 15 17 2 3" xfId="29327"/>
    <cellStyle name="Обычный 3 15 17 2 3 2" xfId="29328"/>
    <cellStyle name="Обычный 3 15 17 2 3 2 2" xfId="29329"/>
    <cellStyle name="Обычный 3 15 17 2 3 2 2 2" xfId="29330"/>
    <cellStyle name="Обычный 3 15 17 2 3 2 2 2 2" xfId="29331"/>
    <cellStyle name="Обычный 3 15 17 2 3 2 2 3" xfId="29332"/>
    <cellStyle name="Обычный 3 15 17 2 3 2 3" xfId="29333"/>
    <cellStyle name="Обычный 3 15 17 2 3 2 3 2" xfId="29334"/>
    <cellStyle name="Обычный 3 15 17 2 3 2 4" xfId="29335"/>
    <cellStyle name="Обычный 3 15 17 2 3 3" xfId="29336"/>
    <cellStyle name="Обычный 3 15 17 2 3 3 2" xfId="29337"/>
    <cellStyle name="Обычный 3 15 17 2 3 3 2 2" xfId="29338"/>
    <cellStyle name="Обычный 3 15 17 2 3 3 3" xfId="29339"/>
    <cellStyle name="Обычный 3 15 17 2 3 4" xfId="29340"/>
    <cellStyle name="Обычный 3 15 17 2 3 4 2" xfId="29341"/>
    <cellStyle name="Обычный 3 15 17 2 3 5" xfId="29342"/>
    <cellStyle name="Обычный 3 15 17 2 4" xfId="29343"/>
    <cellStyle name="Обычный 3 15 17 2 4 2" xfId="29344"/>
    <cellStyle name="Обычный 3 15 17 2 4 2 2" xfId="29345"/>
    <cellStyle name="Обычный 3 15 17 2 4 2 2 2" xfId="29346"/>
    <cellStyle name="Обычный 3 15 17 2 4 2 3" xfId="29347"/>
    <cellStyle name="Обычный 3 15 17 2 4 3" xfId="29348"/>
    <cellStyle name="Обычный 3 15 17 2 4 3 2" xfId="29349"/>
    <cellStyle name="Обычный 3 15 17 2 4 4" xfId="29350"/>
    <cellStyle name="Обычный 3 15 17 2 5" xfId="29351"/>
    <cellStyle name="Обычный 3 15 17 2 5 2" xfId="29352"/>
    <cellStyle name="Обычный 3 15 17 2 5 2 2" xfId="29353"/>
    <cellStyle name="Обычный 3 15 17 2 5 3" xfId="29354"/>
    <cellStyle name="Обычный 3 15 17 2 6" xfId="29355"/>
    <cellStyle name="Обычный 3 15 17 2 6 2" xfId="29356"/>
    <cellStyle name="Обычный 3 15 17 2 7" xfId="29357"/>
    <cellStyle name="Обычный 3 15 17 3" xfId="29358"/>
    <cellStyle name="Обычный 3 15 17 3 2" xfId="29359"/>
    <cellStyle name="Обычный 3 15 17 3 2 2" xfId="29360"/>
    <cellStyle name="Обычный 3 15 17 3 2 2 2" xfId="29361"/>
    <cellStyle name="Обычный 3 15 17 3 2 2 2 2" xfId="29362"/>
    <cellStyle name="Обычный 3 15 17 3 2 2 3" xfId="29363"/>
    <cellStyle name="Обычный 3 15 17 3 2 3" xfId="29364"/>
    <cellStyle name="Обычный 3 15 17 3 2 3 2" xfId="29365"/>
    <cellStyle name="Обычный 3 15 17 3 2 4" xfId="29366"/>
    <cellStyle name="Обычный 3 15 17 3 3" xfId="29367"/>
    <cellStyle name="Обычный 3 15 17 3 3 2" xfId="29368"/>
    <cellStyle name="Обычный 3 15 17 3 3 2 2" xfId="29369"/>
    <cellStyle name="Обычный 3 15 17 3 3 3" xfId="29370"/>
    <cellStyle name="Обычный 3 15 17 3 4" xfId="29371"/>
    <cellStyle name="Обычный 3 15 17 3 4 2" xfId="29372"/>
    <cellStyle name="Обычный 3 15 17 3 5" xfId="29373"/>
    <cellStyle name="Обычный 3 15 17 4" xfId="29374"/>
    <cellStyle name="Обычный 3 15 17 4 2" xfId="29375"/>
    <cellStyle name="Обычный 3 15 17 4 2 2" xfId="29376"/>
    <cellStyle name="Обычный 3 15 17 4 2 2 2" xfId="29377"/>
    <cellStyle name="Обычный 3 15 17 4 2 2 2 2" xfId="29378"/>
    <cellStyle name="Обычный 3 15 17 4 2 2 3" xfId="29379"/>
    <cellStyle name="Обычный 3 15 17 4 2 3" xfId="29380"/>
    <cellStyle name="Обычный 3 15 17 4 2 3 2" xfId="29381"/>
    <cellStyle name="Обычный 3 15 17 4 2 4" xfId="29382"/>
    <cellStyle name="Обычный 3 15 17 4 3" xfId="29383"/>
    <cellStyle name="Обычный 3 15 17 4 3 2" xfId="29384"/>
    <cellStyle name="Обычный 3 15 17 4 3 2 2" xfId="29385"/>
    <cellStyle name="Обычный 3 15 17 4 3 3" xfId="29386"/>
    <cellStyle name="Обычный 3 15 17 4 4" xfId="29387"/>
    <cellStyle name="Обычный 3 15 17 4 4 2" xfId="29388"/>
    <cellStyle name="Обычный 3 15 17 4 5" xfId="29389"/>
    <cellStyle name="Обычный 3 15 17 5" xfId="29390"/>
    <cellStyle name="Обычный 3 15 17 5 2" xfId="29391"/>
    <cellStyle name="Обычный 3 15 17 5 2 2" xfId="29392"/>
    <cellStyle name="Обычный 3 15 17 5 2 2 2" xfId="29393"/>
    <cellStyle name="Обычный 3 15 17 5 2 3" xfId="29394"/>
    <cellStyle name="Обычный 3 15 17 5 3" xfId="29395"/>
    <cellStyle name="Обычный 3 15 17 5 3 2" xfId="29396"/>
    <cellStyle name="Обычный 3 15 17 5 4" xfId="29397"/>
    <cellStyle name="Обычный 3 15 17 6" xfId="29398"/>
    <cellStyle name="Обычный 3 15 17 6 2" xfId="29399"/>
    <cellStyle name="Обычный 3 15 17 6 2 2" xfId="29400"/>
    <cellStyle name="Обычный 3 15 17 6 3" xfId="29401"/>
    <cellStyle name="Обычный 3 15 17 7" xfId="29402"/>
    <cellStyle name="Обычный 3 15 17 7 2" xfId="29403"/>
    <cellStyle name="Обычный 3 15 17 8" xfId="29404"/>
    <cellStyle name="Обычный 3 15 18" xfId="29405"/>
    <cellStyle name="Обычный 3 15 18 2" xfId="29406"/>
    <cellStyle name="Обычный 3 15 18 2 2" xfId="29407"/>
    <cellStyle name="Обычный 3 15 18 2 2 2" xfId="29408"/>
    <cellStyle name="Обычный 3 15 18 2 2 2 2" xfId="29409"/>
    <cellStyle name="Обычный 3 15 18 2 2 2 2 2" xfId="29410"/>
    <cellStyle name="Обычный 3 15 18 2 2 2 2 2 2" xfId="29411"/>
    <cellStyle name="Обычный 3 15 18 2 2 2 2 3" xfId="29412"/>
    <cellStyle name="Обычный 3 15 18 2 2 2 3" xfId="29413"/>
    <cellStyle name="Обычный 3 15 18 2 2 2 3 2" xfId="29414"/>
    <cellStyle name="Обычный 3 15 18 2 2 2 4" xfId="29415"/>
    <cellStyle name="Обычный 3 15 18 2 2 3" xfId="29416"/>
    <cellStyle name="Обычный 3 15 18 2 2 3 2" xfId="29417"/>
    <cellStyle name="Обычный 3 15 18 2 2 3 2 2" xfId="29418"/>
    <cellStyle name="Обычный 3 15 18 2 2 3 3" xfId="29419"/>
    <cellStyle name="Обычный 3 15 18 2 2 4" xfId="29420"/>
    <cellStyle name="Обычный 3 15 18 2 2 4 2" xfId="29421"/>
    <cellStyle name="Обычный 3 15 18 2 2 5" xfId="29422"/>
    <cellStyle name="Обычный 3 15 18 2 3" xfId="29423"/>
    <cellStyle name="Обычный 3 15 18 2 3 2" xfId="29424"/>
    <cellStyle name="Обычный 3 15 18 2 3 2 2" xfId="29425"/>
    <cellStyle name="Обычный 3 15 18 2 3 2 2 2" xfId="29426"/>
    <cellStyle name="Обычный 3 15 18 2 3 2 2 2 2" xfId="29427"/>
    <cellStyle name="Обычный 3 15 18 2 3 2 2 3" xfId="29428"/>
    <cellStyle name="Обычный 3 15 18 2 3 2 3" xfId="29429"/>
    <cellStyle name="Обычный 3 15 18 2 3 2 3 2" xfId="29430"/>
    <cellStyle name="Обычный 3 15 18 2 3 2 4" xfId="29431"/>
    <cellStyle name="Обычный 3 15 18 2 3 3" xfId="29432"/>
    <cellStyle name="Обычный 3 15 18 2 3 3 2" xfId="29433"/>
    <cellStyle name="Обычный 3 15 18 2 3 3 2 2" xfId="29434"/>
    <cellStyle name="Обычный 3 15 18 2 3 3 3" xfId="29435"/>
    <cellStyle name="Обычный 3 15 18 2 3 4" xfId="29436"/>
    <cellStyle name="Обычный 3 15 18 2 3 4 2" xfId="29437"/>
    <cellStyle name="Обычный 3 15 18 2 3 5" xfId="29438"/>
    <cellStyle name="Обычный 3 15 18 2 4" xfId="29439"/>
    <cellStyle name="Обычный 3 15 18 2 4 2" xfId="29440"/>
    <cellStyle name="Обычный 3 15 18 2 4 2 2" xfId="29441"/>
    <cellStyle name="Обычный 3 15 18 2 4 2 2 2" xfId="29442"/>
    <cellStyle name="Обычный 3 15 18 2 4 2 3" xfId="29443"/>
    <cellStyle name="Обычный 3 15 18 2 4 3" xfId="29444"/>
    <cellStyle name="Обычный 3 15 18 2 4 3 2" xfId="29445"/>
    <cellStyle name="Обычный 3 15 18 2 4 4" xfId="29446"/>
    <cellStyle name="Обычный 3 15 18 2 5" xfId="29447"/>
    <cellStyle name="Обычный 3 15 18 2 5 2" xfId="29448"/>
    <cellStyle name="Обычный 3 15 18 2 5 2 2" xfId="29449"/>
    <cellStyle name="Обычный 3 15 18 2 5 3" xfId="29450"/>
    <cellStyle name="Обычный 3 15 18 2 6" xfId="29451"/>
    <cellStyle name="Обычный 3 15 18 2 6 2" xfId="29452"/>
    <cellStyle name="Обычный 3 15 18 2 7" xfId="29453"/>
    <cellStyle name="Обычный 3 15 18 3" xfId="29454"/>
    <cellStyle name="Обычный 3 15 18 3 2" xfId="29455"/>
    <cellStyle name="Обычный 3 15 18 3 2 2" xfId="29456"/>
    <cellStyle name="Обычный 3 15 18 3 2 2 2" xfId="29457"/>
    <cellStyle name="Обычный 3 15 18 3 2 2 2 2" xfId="29458"/>
    <cellStyle name="Обычный 3 15 18 3 2 2 3" xfId="29459"/>
    <cellStyle name="Обычный 3 15 18 3 2 3" xfId="29460"/>
    <cellStyle name="Обычный 3 15 18 3 2 3 2" xfId="29461"/>
    <cellStyle name="Обычный 3 15 18 3 2 4" xfId="29462"/>
    <cellStyle name="Обычный 3 15 18 3 3" xfId="29463"/>
    <cellStyle name="Обычный 3 15 18 3 3 2" xfId="29464"/>
    <cellStyle name="Обычный 3 15 18 3 3 2 2" xfId="29465"/>
    <cellStyle name="Обычный 3 15 18 3 3 3" xfId="29466"/>
    <cellStyle name="Обычный 3 15 18 3 4" xfId="29467"/>
    <cellStyle name="Обычный 3 15 18 3 4 2" xfId="29468"/>
    <cellStyle name="Обычный 3 15 18 3 5" xfId="29469"/>
    <cellStyle name="Обычный 3 15 18 4" xfId="29470"/>
    <cellStyle name="Обычный 3 15 18 4 2" xfId="29471"/>
    <cellStyle name="Обычный 3 15 18 4 2 2" xfId="29472"/>
    <cellStyle name="Обычный 3 15 18 4 2 2 2" xfId="29473"/>
    <cellStyle name="Обычный 3 15 18 4 2 2 2 2" xfId="29474"/>
    <cellStyle name="Обычный 3 15 18 4 2 2 3" xfId="29475"/>
    <cellStyle name="Обычный 3 15 18 4 2 3" xfId="29476"/>
    <cellStyle name="Обычный 3 15 18 4 2 3 2" xfId="29477"/>
    <cellStyle name="Обычный 3 15 18 4 2 4" xfId="29478"/>
    <cellStyle name="Обычный 3 15 18 4 3" xfId="29479"/>
    <cellStyle name="Обычный 3 15 18 4 3 2" xfId="29480"/>
    <cellStyle name="Обычный 3 15 18 4 3 2 2" xfId="29481"/>
    <cellStyle name="Обычный 3 15 18 4 3 3" xfId="29482"/>
    <cellStyle name="Обычный 3 15 18 4 4" xfId="29483"/>
    <cellStyle name="Обычный 3 15 18 4 4 2" xfId="29484"/>
    <cellStyle name="Обычный 3 15 18 4 5" xfId="29485"/>
    <cellStyle name="Обычный 3 15 18 5" xfId="29486"/>
    <cellStyle name="Обычный 3 15 18 5 2" xfId="29487"/>
    <cellStyle name="Обычный 3 15 18 5 2 2" xfId="29488"/>
    <cellStyle name="Обычный 3 15 18 5 2 2 2" xfId="29489"/>
    <cellStyle name="Обычный 3 15 18 5 2 3" xfId="29490"/>
    <cellStyle name="Обычный 3 15 18 5 3" xfId="29491"/>
    <cellStyle name="Обычный 3 15 18 5 3 2" xfId="29492"/>
    <cellStyle name="Обычный 3 15 18 5 4" xfId="29493"/>
    <cellStyle name="Обычный 3 15 18 6" xfId="29494"/>
    <cellStyle name="Обычный 3 15 18 6 2" xfId="29495"/>
    <cellStyle name="Обычный 3 15 18 6 2 2" xfId="29496"/>
    <cellStyle name="Обычный 3 15 18 6 3" xfId="29497"/>
    <cellStyle name="Обычный 3 15 18 7" xfId="29498"/>
    <cellStyle name="Обычный 3 15 18 7 2" xfId="29499"/>
    <cellStyle name="Обычный 3 15 18 8" xfId="29500"/>
    <cellStyle name="Обычный 3 15 19" xfId="29501"/>
    <cellStyle name="Обычный 3 15 19 2" xfId="29502"/>
    <cellStyle name="Обычный 3 15 19 2 2" xfId="29503"/>
    <cellStyle name="Обычный 3 15 19 2 2 2" xfId="29504"/>
    <cellStyle name="Обычный 3 15 19 2 2 2 2" xfId="29505"/>
    <cellStyle name="Обычный 3 15 19 2 2 2 2 2" xfId="29506"/>
    <cellStyle name="Обычный 3 15 19 2 2 2 2 2 2" xfId="29507"/>
    <cellStyle name="Обычный 3 15 19 2 2 2 2 3" xfId="29508"/>
    <cellStyle name="Обычный 3 15 19 2 2 2 3" xfId="29509"/>
    <cellStyle name="Обычный 3 15 19 2 2 2 3 2" xfId="29510"/>
    <cellStyle name="Обычный 3 15 19 2 2 2 4" xfId="29511"/>
    <cellStyle name="Обычный 3 15 19 2 2 3" xfId="29512"/>
    <cellStyle name="Обычный 3 15 19 2 2 3 2" xfId="29513"/>
    <cellStyle name="Обычный 3 15 19 2 2 3 2 2" xfId="29514"/>
    <cellStyle name="Обычный 3 15 19 2 2 3 3" xfId="29515"/>
    <cellStyle name="Обычный 3 15 19 2 2 4" xfId="29516"/>
    <cellStyle name="Обычный 3 15 19 2 2 4 2" xfId="29517"/>
    <cellStyle name="Обычный 3 15 19 2 2 5" xfId="29518"/>
    <cellStyle name="Обычный 3 15 19 2 3" xfId="29519"/>
    <cellStyle name="Обычный 3 15 19 2 3 2" xfId="29520"/>
    <cellStyle name="Обычный 3 15 19 2 3 2 2" xfId="29521"/>
    <cellStyle name="Обычный 3 15 19 2 3 2 2 2" xfId="29522"/>
    <cellStyle name="Обычный 3 15 19 2 3 2 2 2 2" xfId="29523"/>
    <cellStyle name="Обычный 3 15 19 2 3 2 2 3" xfId="29524"/>
    <cellStyle name="Обычный 3 15 19 2 3 2 3" xfId="29525"/>
    <cellStyle name="Обычный 3 15 19 2 3 2 3 2" xfId="29526"/>
    <cellStyle name="Обычный 3 15 19 2 3 2 4" xfId="29527"/>
    <cellStyle name="Обычный 3 15 19 2 3 3" xfId="29528"/>
    <cellStyle name="Обычный 3 15 19 2 3 3 2" xfId="29529"/>
    <cellStyle name="Обычный 3 15 19 2 3 3 2 2" xfId="29530"/>
    <cellStyle name="Обычный 3 15 19 2 3 3 3" xfId="29531"/>
    <cellStyle name="Обычный 3 15 19 2 3 4" xfId="29532"/>
    <cellStyle name="Обычный 3 15 19 2 3 4 2" xfId="29533"/>
    <cellStyle name="Обычный 3 15 19 2 3 5" xfId="29534"/>
    <cellStyle name="Обычный 3 15 19 2 4" xfId="29535"/>
    <cellStyle name="Обычный 3 15 19 2 4 2" xfId="29536"/>
    <cellStyle name="Обычный 3 15 19 2 4 2 2" xfId="29537"/>
    <cellStyle name="Обычный 3 15 19 2 4 2 2 2" xfId="29538"/>
    <cellStyle name="Обычный 3 15 19 2 4 2 3" xfId="29539"/>
    <cellStyle name="Обычный 3 15 19 2 4 3" xfId="29540"/>
    <cellStyle name="Обычный 3 15 19 2 4 3 2" xfId="29541"/>
    <cellStyle name="Обычный 3 15 19 2 4 4" xfId="29542"/>
    <cellStyle name="Обычный 3 15 19 2 5" xfId="29543"/>
    <cellStyle name="Обычный 3 15 19 2 5 2" xfId="29544"/>
    <cellStyle name="Обычный 3 15 19 2 5 2 2" xfId="29545"/>
    <cellStyle name="Обычный 3 15 19 2 5 3" xfId="29546"/>
    <cellStyle name="Обычный 3 15 19 2 6" xfId="29547"/>
    <cellStyle name="Обычный 3 15 19 2 6 2" xfId="29548"/>
    <cellStyle name="Обычный 3 15 19 2 7" xfId="29549"/>
    <cellStyle name="Обычный 3 15 19 3" xfId="29550"/>
    <cellStyle name="Обычный 3 15 19 3 2" xfId="29551"/>
    <cellStyle name="Обычный 3 15 19 3 2 2" xfId="29552"/>
    <cellStyle name="Обычный 3 15 19 3 2 2 2" xfId="29553"/>
    <cellStyle name="Обычный 3 15 19 3 2 2 2 2" xfId="29554"/>
    <cellStyle name="Обычный 3 15 19 3 2 2 3" xfId="29555"/>
    <cellStyle name="Обычный 3 15 19 3 2 3" xfId="29556"/>
    <cellStyle name="Обычный 3 15 19 3 2 3 2" xfId="29557"/>
    <cellStyle name="Обычный 3 15 19 3 2 4" xfId="29558"/>
    <cellStyle name="Обычный 3 15 19 3 3" xfId="29559"/>
    <cellStyle name="Обычный 3 15 19 3 3 2" xfId="29560"/>
    <cellStyle name="Обычный 3 15 19 3 3 2 2" xfId="29561"/>
    <cellStyle name="Обычный 3 15 19 3 3 3" xfId="29562"/>
    <cellStyle name="Обычный 3 15 19 3 4" xfId="29563"/>
    <cellStyle name="Обычный 3 15 19 3 4 2" xfId="29564"/>
    <cellStyle name="Обычный 3 15 19 3 5" xfId="29565"/>
    <cellStyle name="Обычный 3 15 19 4" xfId="29566"/>
    <cellStyle name="Обычный 3 15 19 4 2" xfId="29567"/>
    <cellStyle name="Обычный 3 15 19 4 2 2" xfId="29568"/>
    <cellStyle name="Обычный 3 15 19 4 2 2 2" xfId="29569"/>
    <cellStyle name="Обычный 3 15 19 4 2 2 2 2" xfId="29570"/>
    <cellStyle name="Обычный 3 15 19 4 2 2 3" xfId="29571"/>
    <cellStyle name="Обычный 3 15 19 4 2 3" xfId="29572"/>
    <cellStyle name="Обычный 3 15 19 4 2 3 2" xfId="29573"/>
    <cellStyle name="Обычный 3 15 19 4 2 4" xfId="29574"/>
    <cellStyle name="Обычный 3 15 19 4 3" xfId="29575"/>
    <cellStyle name="Обычный 3 15 19 4 3 2" xfId="29576"/>
    <cellStyle name="Обычный 3 15 19 4 3 2 2" xfId="29577"/>
    <cellStyle name="Обычный 3 15 19 4 3 3" xfId="29578"/>
    <cellStyle name="Обычный 3 15 19 4 4" xfId="29579"/>
    <cellStyle name="Обычный 3 15 19 4 4 2" xfId="29580"/>
    <cellStyle name="Обычный 3 15 19 4 5" xfId="29581"/>
    <cellStyle name="Обычный 3 15 19 5" xfId="29582"/>
    <cellStyle name="Обычный 3 15 19 5 2" xfId="29583"/>
    <cellStyle name="Обычный 3 15 19 5 2 2" xfId="29584"/>
    <cellStyle name="Обычный 3 15 19 5 2 2 2" xfId="29585"/>
    <cellStyle name="Обычный 3 15 19 5 2 3" xfId="29586"/>
    <cellStyle name="Обычный 3 15 19 5 3" xfId="29587"/>
    <cellStyle name="Обычный 3 15 19 5 3 2" xfId="29588"/>
    <cellStyle name="Обычный 3 15 19 5 4" xfId="29589"/>
    <cellStyle name="Обычный 3 15 19 6" xfId="29590"/>
    <cellStyle name="Обычный 3 15 19 6 2" xfId="29591"/>
    <cellStyle name="Обычный 3 15 19 6 2 2" xfId="29592"/>
    <cellStyle name="Обычный 3 15 19 6 3" xfId="29593"/>
    <cellStyle name="Обычный 3 15 19 7" xfId="29594"/>
    <cellStyle name="Обычный 3 15 19 7 2" xfId="29595"/>
    <cellStyle name="Обычный 3 15 19 8" xfId="29596"/>
    <cellStyle name="Обычный 3 15 2" xfId="29597"/>
    <cellStyle name="Обычный 3 15 2 2" xfId="29598"/>
    <cellStyle name="Обычный 3 15 2 2 2" xfId="29599"/>
    <cellStyle name="Обычный 3 15 2 2 2 2" xfId="29600"/>
    <cellStyle name="Обычный 3 15 2 2 2 2 2" xfId="29601"/>
    <cellStyle name="Обычный 3 15 2 2 2 2 2 2" xfId="29602"/>
    <cellStyle name="Обычный 3 15 2 2 2 2 2 2 2" xfId="29603"/>
    <cellStyle name="Обычный 3 15 2 2 2 2 2 3" xfId="29604"/>
    <cellStyle name="Обычный 3 15 2 2 2 2 3" xfId="29605"/>
    <cellStyle name="Обычный 3 15 2 2 2 2 3 2" xfId="29606"/>
    <cellStyle name="Обычный 3 15 2 2 2 2 4" xfId="29607"/>
    <cellStyle name="Обычный 3 15 2 2 2 3" xfId="29608"/>
    <cellStyle name="Обычный 3 15 2 2 2 3 2" xfId="29609"/>
    <cellStyle name="Обычный 3 15 2 2 2 3 2 2" xfId="29610"/>
    <cellStyle name="Обычный 3 15 2 2 2 3 3" xfId="29611"/>
    <cellStyle name="Обычный 3 15 2 2 2 4" xfId="29612"/>
    <cellStyle name="Обычный 3 15 2 2 2 4 2" xfId="29613"/>
    <cellStyle name="Обычный 3 15 2 2 2 5" xfId="29614"/>
    <cellStyle name="Обычный 3 15 2 2 3" xfId="29615"/>
    <cellStyle name="Обычный 3 15 2 2 3 2" xfId="29616"/>
    <cellStyle name="Обычный 3 15 2 2 3 2 2" xfId="29617"/>
    <cellStyle name="Обычный 3 15 2 2 3 2 2 2" xfId="29618"/>
    <cellStyle name="Обычный 3 15 2 2 3 2 2 2 2" xfId="29619"/>
    <cellStyle name="Обычный 3 15 2 2 3 2 2 3" xfId="29620"/>
    <cellStyle name="Обычный 3 15 2 2 3 2 3" xfId="29621"/>
    <cellStyle name="Обычный 3 15 2 2 3 2 3 2" xfId="29622"/>
    <cellStyle name="Обычный 3 15 2 2 3 2 4" xfId="29623"/>
    <cellStyle name="Обычный 3 15 2 2 3 3" xfId="29624"/>
    <cellStyle name="Обычный 3 15 2 2 3 3 2" xfId="29625"/>
    <cellStyle name="Обычный 3 15 2 2 3 3 2 2" xfId="29626"/>
    <cellStyle name="Обычный 3 15 2 2 3 3 3" xfId="29627"/>
    <cellStyle name="Обычный 3 15 2 2 3 4" xfId="29628"/>
    <cellStyle name="Обычный 3 15 2 2 3 4 2" xfId="29629"/>
    <cellStyle name="Обычный 3 15 2 2 3 5" xfId="29630"/>
    <cellStyle name="Обычный 3 15 2 2 4" xfId="29631"/>
    <cellStyle name="Обычный 3 15 2 2 4 2" xfId="29632"/>
    <cellStyle name="Обычный 3 15 2 2 4 2 2" xfId="29633"/>
    <cellStyle name="Обычный 3 15 2 2 4 2 2 2" xfId="29634"/>
    <cellStyle name="Обычный 3 15 2 2 4 2 3" xfId="29635"/>
    <cellStyle name="Обычный 3 15 2 2 4 3" xfId="29636"/>
    <cellStyle name="Обычный 3 15 2 2 4 3 2" xfId="29637"/>
    <cellStyle name="Обычный 3 15 2 2 4 4" xfId="29638"/>
    <cellStyle name="Обычный 3 15 2 2 5" xfId="29639"/>
    <cellStyle name="Обычный 3 15 2 2 5 2" xfId="29640"/>
    <cellStyle name="Обычный 3 15 2 2 5 2 2" xfId="29641"/>
    <cellStyle name="Обычный 3 15 2 2 5 3" xfId="29642"/>
    <cellStyle name="Обычный 3 15 2 2 6" xfId="29643"/>
    <cellStyle name="Обычный 3 15 2 2 6 2" xfId="29644"/>
    <cellStyle name="Обычный 3 15 2 2 7" xfId="29645"/>
    <cellStyle name="Обычный 3 15 2 3" xfId="29646"/>
    <cellStyle name="Обычный 3 15 2 3 2" xfId="29647"/>
    <cellStyle name="Обычный 3 15 2 3 2 2" xfId="29648"/>
    <cellStyle name="Обычный 3 15 2 3 2 2 2" xfId="29649"/>
    <cellStyle name="Обычный 3 15 2 3 2 2 2 2" xfId="29650"/>
    <cellStyle name="Обычный 3 15 2 3 2 2 3" xfId="29651"/>
    <cellStyle name="Обычный 3 15 2 3 2 3" xfId="29652"/>
    <cellStyle name="Обычный 3 15 2 3 2 3 2" xfId="29653"/>
    <cellStyle name="Обычный 3 15 2 3 2 4" xfId="29654"/>
    <cellStyle name="Обычный 3 15 2 3 3" xfId="29655"/>
    <cellStyle name="Обычный 3 15 2 3 3 2" xfId="29656"/>
    <cellStyle name="Обычный 3 15 2 3 3 2 2" xfId="29657"/>
    <cellStyle name="Обычный 3 15 2 3 3 3" xfId="29658"/>
    <cellStyle name="Обычный 3 15 2 3 4" xfId="29659"/>
    <cellStyle name="Обычный 3 15 2 3 4 2" xfId="29660"/>
    <cellStyle name="Обычный 3 15 2 3 5" xfId="29661"/>
    <cellStyle name="Обычный 3 15 2 4" xfId="29662"/>
    <cellStyle name="Обычный 3 15 2 4 2" xfId="29663"/>
    <cellStyle name="Обычный 3 15 2 4 2 2" xfId="29664"/>
    <cellStyle name="Обычный 3 15 2 4 2 2 2" xfId="29665"/>
    <cellStyle name="Обычный 3 15 2 4 2 2 2 2" xfId="29666"/>
    <cellStyle name="Обычный 3 15 2 4 2 2 3" xfId="29667"/>
    <cellStyle name="Обычный 3 15 2 4 2 3" xfId="29668"/>
    <cellStyle name="Обычный 3 15 2 4 2 3 2" xfId="29669"/>
    <cellStyle name="Обычный 3 15 2 4 2 4" xfId="29670"/>
    <cellStyle name="Обычный 3 15 2 4 3" xfId="29671"/>
    <cellStyle name="Обычный 3 15 2 4 3 2" xfId="29672"/>
    <cellStyle name="Обычный 3 15 2 4 3 2 2" xfId="29673"/>
    <cellStyle name="Обычный 3 15 2 4 3 3" xfId="29674"/>
    <cellStyle name="Обычный 3 15 2 4 4" xfId="29675"/>
    <cellStyle name="Обычный 3 15 2 4 4 2" xfId="29676"/>
    <cellStyle name="Обычный 3 15 2 4 5" xfId="29677"/>
    <cellStyle name="Обычный 3 15 2 5" xfId="29678"/>
    <cellStyle name="Обычный 3 15 2 5 2" xfId="29679"/>
    <cellStyle name="Обычный 3 15 2 5 2 2" xfId="29680"/>
    <cellStyle name="Обычный 3 15 2 5 2 2 2" xfId="29681"/>
    <cellStyle name="Обычный 3 15 2 5 2 3" xfId="29682"/>
    <cellStyle name="Обычный 3 15 2 5 3" xfId="29683"/>
    <cellStyle name="Обычный 3 15 2 5 3 2" xfId="29684"/>
    <cellStyle name="Обычный 3 15 2 5 4" xfId="29685"/>
    <cellStyle name="Обычный 3 15 2 6" xfId="29686"/>
    <cellStyle name="Обычный 3 15 2 6 2" xfId="29687"/>
    <cellStyle name="Обычный 3 15 2 6 2 2" xfId="29688"/>
    <cellStyle name="Обычный 3 15 2 6 3" xfId="29689"/>
    <cellStyle name="Обычный 3 15 2 7" xfId="29690"/>
    <cellStyle name="Обычный 3 15 2 7 2" xfId="29691"/>
    <cellStyle name="Обычный 3 15 2 8" xfId="29692"/>
    <cellStyle name="Обычный 3 15 20" xfId="29693"/>
    <cellStyle name="Обычный 3 15 20 2" xfId="29694"/>
    <cellStyle name="Обычный 3 15 20 2 2" xfId="29695"/>
    <cellStyle name="Обычный 3 15 20 2 2 2" xfId="29696"/>
    <cellStyle name="Обычный 3 15 20 2 2 2 2" xfId="29697"/>
    <cellStyle name="Обычный 3 15 20 2 2 2 2 2" xfId="29698"/>
    <cellStyle name="Обычный 3 15 20 2 2 2 2 2 2" xfId="29699"/>
    <cellStyle name="Обычный 3 15 20 2 2 2 2 3" xfId="29700"/>
    <cellStyle name="Обычный 3 15 20 2 2 2 3" xfId="29701"/>
    <cellStyle name="Обычный 3 15 20 2 2 2 3 2" xfId="29702"/>
    <cellStyle name="Обычный 3 15 20 2 2 2 4" xfId="29703"/>
    <cellStyle name="Обычный 3 15 20 2 2 3" xfId="29704"/>
    <cellStyle name="Обычный 3 15 20 2 2 3 2" xfId="29705"/>
    <cellStyle name="Обычный 3 15 20 2 2 3 2 2" xfId="29706"/>
    <cellStyle name="Обычный 3 15 20 2 2 3 3" xfId="29707"/>
    <cellStyle name="Обычный 3 15 20 2 2 4" xfId="29708"/>
    <cellStyle name="Обычный 3 15 20 2 2 4 2" xfId="29709"/>
    <cellStyle name="Обычный 3 15 20 2 2 5" xfId="29710"/>
    <cellStyle name="Обычный 3 15 20 2 3" xfId="29711"/>
    <cellStyle name="Обычный 3 15 20 2 3 2" xfId="29712"/>
    <cellStyle name="Обычный 3 15 20 2 3 2 2" xfId="29713"/>
    <cellStyle name="Обычный 3 15 20 2 3 2 2 2" xfId="29714"/>
    <cellStyle name="Обычный 3 15 20 2 3 2 2 2 2" xfId="29715"/>
    <cellStyle name="Обычный 3 15 20 2 3 2 2 3" xfId="29716"/>
    <cellStyle name="Обычный 3 15 20 2 3 2 3" xfId="29717"/>
    <cellStyle name="Обычный 3 15 20 2 3 2 3 2" xfId="29718"/>
    <cellStyle name="Обычный 3 15 20 2 3 2 4" xfId="29719"/>
    <cellStyle name="Обычный 3 15 20 2 3 3" xfId="29720"/>
    <cellStyle name="Обычный 3 15 20 2 3 3 2" xfId="29721"/>
    <cellStyle name="Обычный 3 15 20 2 3 3 2 2" xfId="29722"/>
    <cellStyle name="Обычный 3 15 20 2 3 3 3" xfId="29723"/>
    <cellStyle name="Обычный 3 15 20 2 3 4" xfId="29724"/>
    <cellStyle name="Обычный 3 15 20 2 3 4 2" xfId="29725"/>
    <cellStyle name="Обычный 3 15 20 2 3 5" xfId="29726"/>
    <cellStyle name="Обычный 3 15 20 2 4" xfId="29727"/>
    <cellStyle name="Обычный 3 15 20 2 4 2" xfId="29728"/>
    <cellStyle name="Обычный 3 15 20 2 4 2 2" xfId="29729"/>
    <cellStyle name="Обычный 3 15 20 2 4 2 2 2" xfId="29730"/>
    <cellStyle name="Обычный 3 15 20 2 4 2 3" xfId="29731"/>
    <cellStyle name="Обычный 3 15 20 2 4 3" xfId="29732"/>
    <cellStyle name="Обычный 3 15 20 2 4 3 2" xfId="29733"/>
    <cellStyle name="Обычный 3 15 20 2 4 4" xfId="29734"/>
    <cellStyle name="Обычный 3 15 20 2 5" xfId="29735"/>
    <cellStyle name="Обычный 3 15 20 2 5 2" xfId="29736"/>
    <cellStyle name="Обычный 3 15 20 2 5 2 2" xfId="29737"/>
    <cellStyle name="Обычный 3 15 20 2 5 3" xfId="29738"/>
    <cellStyle name="Обычный 3 15 20 2 6" xfId="29739"/>
    <cellStyle name="Обычный 3 15 20 2 6 2" xfId="29740"/>
    <cellStyle name="Обычный 3 15 20 2 7" xfId="29741"/>
    <cellStyle name="Обычный 3 15 20 3" xfId="29742"/>
    <cellStyle name="Обычный 3 15 20 3 2" xfId="29743"/>
    <cellStyle name="Обычный 3 15 20 3 2 2" xfId="29744"/>
    <cellStyle name="Обычный 3 15 20 3 2 2 2" xfId="29745"/>
    <cellStyle name="Обычный 3 15 20 3 2 2 2 2" xfId="29746"/>
    <cellStyle name="Обычный 3 15 20 3 2 2 3" xfId="29747"/>
    <cellStyle name="Обычный 3 15 20 3 2 3" xfId="29748"/>
    <cellStyle name="Обычный 3 15 20 3 2 3 2" xfId="29749"/>
    <cellStyle name="Обычный 3 15 20 3 2 4" xfId="29750"/>
    <cellStyle name="Обычный 3 15 20 3 3" xfId="29751"/>
    <cellStyle name="Обычный 3 15 20 3 3 2" xfId="29752"/>
    <cellStyle name="Обычный 3 15 20 3 3 2 2" xfId="29753"/>
    <cellStyle name="Обычный 3 15 20 3 3 3" xfId="29754"/>
    <cellStyle name="Обычный 3 15 20 3 4" xfId="29755"/>
    <cellStyle name="Обычный 3 15 20 3 4 2" xfId="29756"/>
    <cellStyle name="Обычный 3 15 20 3 5" xfId="29757"/>
    <cellStyle name="Обычный 3 15 20 4" xfId="29758"/>
    <cellStyle name="Обычный 3 15 20 4 2" xfId="29759"/>
    <cellStyle name="Обычный 3 15 20 4 2 2" xfId="29760"/>
    <cellStyle name="Обычный 3 15 20 4 2 2 2" xfId="29761"/>
    <cellStyle name="Обычный 3 15 20 4 2 2 2 2" xfId="29762"/>
    <cellStyle name="Обычный 3 15 20 4 2 2 3" xfId="29763"/>
    <cellStyle name="Обычный 3 15 20 4 2 3" xfId="29764"/>
    <cellStyle name="Обычный 3 15 20 4 2 3 2" xfId="29765"/>
    <cellStyle name="Обычный 3 15 20 4 2 4" xfId="29766"/>
    <cellStyle name="Обычный 3 15 20 4 3" xfId="29767"/>
    <cellStyle name="Обычный 3 15 20 4 3 2" xfId="29768"/>
    <cellStyle name="Обычный 3 15 20 4 3 2 2" xfId="29769"/>
    <cellStyle name="Обычный 3 15 20 4 3 3" xfId="29770"/>
    <cellStyle name="Обычный 3 15 20 4 4" xfId="29771"/>
    <cellStyle name="Обычный 3 15 20 4 4 2" xfId="29772"/>
    <cellStyle name="Обычный 3 15 20 4 5" xfId="29773"/>
    <cellStyle name="Обычный 3 15 20 5" xfId="29774"/>
    <cellStyle name="Обычный 3 15 20 5 2" xfId="29775"/>
    <cellStyle name="Обычный 3 15 20 5 2 2" xfId="29776"/>
    <cellStyle name="Обычный 3 15 20 5 2 2 2" xfId="29777"/>
    <cellStyle name="Обычный 3 15 20 5 2 3" xfId="29778"/>
    <cellStyle name="Обычный 3 15 20 5 3" xfId="29779"/>
    <cellStyle name="Обычный 3 15 20 5 3 2" xfId="29780"/>
    <cellStyle name="Обычный 3 15 20 5 4" xfId="29781"/>
    <cellStyle name="Обычный 3 15 20 6" xfId="29782"/>
    <cellStyle name="Обычный 3 15 20 6 2" xfId="29783"/>
    <cellStyle name="Обычный 3 15 20 6 2 2" xfId="29784"/>
    <cellStyle name="Обычный 3 15 20 6 3" xfId="29785"/>
    <cellStyle name="Обычный 3 15 20 7" xfId="29786"/>
    <cellStyle name="Обычный 3 15 20 7 2" xfId="29787"/>
    <cellStyle name="Обычный 3 15 20 8" xfId="29788"/>
    <cellStyle name="Обычный 3 15 21" xfId="29789"/>
    <cellStyle name="Обычный 3 15 21 2" xfId="29790"/>
    <cellStyle name="Обычный 3 15 21 2 2" xfId="29791"/>
    <cellStyle name="Обычный 3 15 21 2 2 2" xfId="29792"/>
    <cellStyle name="Обычный 3 15 21 2 2 2 2" xfId="29793"/>
    <cellStyle name="Обычный 3 15 21 2 2 2 2 2" xfId="29794"/>
    <cellStyle name="Обычный 3 15 21 2 2 2 2 2 2" xfId="29795"/>
    <cellStyle name="Обычный 3 15 21 2 2 2 2 3" xfId="29796"/>
    <cellStyle name="Обычный 3 15 21 2 2 2 3" xfId="29797"/>
    <cellStyle name="Обычный 3 15 21 2 2 2 3 2" xfId="29798"/>
    <cellStyle name="Обычный 3 15 21 2 2 2 4" xfId="29799"/>
    <cellStyle name="Обычный 3 15 21 2 2 3" xfId="29800"/>
    <cellStyle name="Обычный 3 15 21 2 2 3 2" xfId="29801"/>
    <cellStyle name="Обычный 3 15 21 2 2 3 2 2" xfId="29802"/>
    <cellStyle name="Обычный 3 15 21 2 2 3 3" xfId="29803"/>
    <cellStyle name="Обычный 3 15 21 2 2 4" xfId="29804"/>
    <cellStyle name="Обычный 3 15 21 2 2 4 2" xfId="29805"/>
    <cellStyle name="Обычный 3 15 21 2 2 5" xfId="29806"/>
    <cellStyle name="Обычный 3 15 21 2 3" xfId="29807"/>
    <cellStyle name="Обычный 3 15 21 2 3 2" xfId="29808"/>
    <cellStyle name="Обычный 3 15 21 2 3 2 2" xfId="29809"/>
    <cellStyle name="Обычный 3 15 21 2 3 2 2 2" xfId="29810"/>
    <cellStyle name="Обычный 3 15 21 2 3 2 2 2 2" xfId="29811"/>
    <cellStyle name="Обычный 3 15 21 2 3 2 2 3" xfId="29812"/>
    <cellStyle name="Обычный 3 15 21 2 3 2 3" xfId="29813"/>
    <cellStyle name="Обычный 3 15 21 2 3 2 3 2" xfId="29814"/>
    <cellStyle name="Обычный 3 15 21 2 3 2 4" xfId="29815"/>
    <cellStyle name="Обычный 3 15 21 2 3 3" xfId="29816"/>
    <cellStyle name="Обычный 3 15 21 2 3 3 2" xfId="29817"/>
    <cellStyle name="Обычный 3 15 21 2 3 3 2 2" xfId="29818"/>
    <cellStyle name="Обычный 3 15 21 2 3 3 3" xfId="29819"/>
    <cellStyle name="Обычный 3 15 21 2 3 4" xfId="29820"/>
    <cellStyle name="Обычный 3 15 21 2 3 4 2" xfId="29821"/>
    <cellStyle name="Обычный 3 15 21 2 3 5" xfId="29822"/>
    <cellStyle name="Обычный 3 15 21 2 4" xfId="29823"/>
    <cellStyle name="Обычный 3 15 21 2 4 2" xfId="29824"/>
    <cellStyle name="Обычный 3 15 21 2 4 2 2" xfId="29825"/>
    <cellStyle name="Обычный 3 15 21 2 4 2 2 2" xfId="29826"/>
    <cellStyle name="Обычный 3 15 21 2 4 2 3" xfId="29827"/>
    <cellStyle name="Обычный 3 15 21 2 4 3" xfId="29828"/>
    <cellStyle name="Обычный 3 15 21 2 4 3 2" xfId="29829"/>
    <cellStyle name="Обычный 3 15 21 2 4 4" xfId="29830"/>
    <cellStyle name="Обычный 3 15 21 2 5" xfId="29831"/>
    <cellStyle name="Обычный 3 15 21 2 5 2" xfId="29832"/>
    <cellStyle name="Обычный 3 15 21 2 5 2 2" xfId="29833"/>
    <cellStyle name="Обычный 3 15 21 2 5 3" xfId="29834"/>
    <cellStyle name="Обычный 3 15 21 2 6" xfId="29835"/>
    <cellStyle name="Обычный 3 15 21 2 6 2" xfId="29836"/>
    <cellStyle name="Обычный 3 15 21 2 7" xfId="29837"/>
    <cellStyle name="Обычный 3 15 21 3" xfId="29838"/>
    <cellStyle name="Обычный 3 15 21 3 2" xfId="29839"/>
    <cellStyle name="Обычный 3 15 21 3 2 2" xfId="29840"/>
    <cellStyle name="Обычный 3 15 21 3 2 2 2" xfId="29841"/>
    <cellStyle name="Обычный 3 15 21 3 2 2 2 2" xfId="29842"/>
    <cellStyle name="Обычный 3 15 21 3 2 2 3" xfId="29843"/>
    <cellStyle name="Обычный 3 15 21 3 2 3" xfId="29844"/>
    <cellStyle name="Обычный 3 15 21 3 2 3 2" xfId="29845"/>
    <cellStyle name="Обычный 3 15 21 3 2 4" xfId="29846"/>
    <cellStyle name="Обычный 3 15 21 3 3" xfId="29847"/>
    <cellStyle name="Обычный 3 15 21 3 3 2" xfId="29848"/>
    <cellStyle name="Обычный 3 15 21 3 3 2 2" xfId="29849"/>
    <cellStyle name="Обычный 3 15 21 3 3 3" xfId="29850"/>
    <cellStyle name="Обычный 3 15 21 3 4" xfId="29851"/>
    <cellStyle name="Обычный 3 15 21 3 4 2" xfId="29852"/>
    <cellStyle name="Обычный 3 15 21 3 5" xfId="29853"/>
    <cellStyle name="Обычный 3 15 21 4" xfId="29854"/>
    <cellStyle name="Обычный 3 15 21 4 2" xfId="29855"/>
    <cellStyle name="Обычный 3 15 21 4 2 2" xfId="29856"/>
    <cellStyle name="Обычный 3 15 21 4 2 2 2" xfId="29857"/>
    <cellStyle name="Обычный 3 15 21 4 2 2 2 2" xfId="29858"/>
    <cellStyle name="Обычный 3 15 21 4 2 2 3" xfId="29859"/>
    <cellStyle name="Обычный 3 15 21 4 2 3" xfId="29860"/>
    <cellStyle name="Обычный 3 15 21 4 2 3 2" xfId="29861"/>
    <cellStyle name="Обычный 3 15 21 4 2 4" xfId="29862"/>
    <cellStyle name="Обычный 3 15 21 4 3" xfId="29863"/>
    <cellStyle name="Обычный 3 15 21 4 3 2" xfId="29864"/>
    <cellStyle name="Обычный 3 15 21 4 3 2 2" xfId="29865"/>
    <cellStyle name="Обычный 3 15 21 4 3 3" xfId="29866"/>
    <cellStyle name="Обычный 3 15 21 4 4" xfId="29867"/>
    <cellStyle name="Обычный 3 15 21 4 4 2" xfId="29868"/>
    <cellStyle name="Обычный 3 15 21 4 5" xfId="29869"/>
    <cellStyle name="Обычный 3 15 21 5" xfId="29870"/>
    <cellStyle name="Обычный 3 15 21 5 2" xfId="29871"/>
    <cellStyle name="Обычный 3 15 21 5 2 2" xfId="29872"/>
    <cellStyle name="Обычный 3 15 21 5 2 2 2" xfId="29873"/>
    <cellStyle name="Обычный 3 15 21 5 2 3" xfId="29874"/>
    <cellStyle name="Обычный 3 15 21 5 3" xfId="29875"/>
    <cellStyle name="Обычный 3 15 21 5 3 2" xfId="29876"/>
    <cellStyle name="Обычный 3 15 21 5 4" xfId="29877"/>
    <cellStyle name="Обычный 3 15 21 6" xfId="29878"/>
    <cellStyle name="Обычный 3 15 21 6 2" xfId="29879"/>
    <cellStyle name="Обычный 3 15 21 6 2 2" xfId="29880"/>
    <cellStyle name="Обычный 3 15 21 6 3" xfId="29881"/>
    <cellStyle name="Обычный 3 15 21 7" xfId="29882"/>
    <cellStyle name="Обычный 3 15 21 7 2" xfId="29883"/>
    <cellStyle name="Обычный 3 15 21 8" xfId="29884"/>
    <cellStyle name="Обычный 3 15 22" xfId="29885"/>
    <cellStyle name="Обычный 3 15 22 2" xfId="29886"/>
    <cellStyle name="Обычный 3 15 22 2 2" xfId="29887"/>
    <cellStyle name="Обычный 3 15 22 2 2 2" xfId="29888"/>
    <cellStyle name="Обычный 3 15 22 2 2 2 2" xfId="29889"/>
    <cellStyle name="Обычный 3 15 22 2 2 2 2 2" xfId="29890"/>
    <cellStyle name="Обычный 3 15 22 2 2 2 2 2 2" xfId="29891"/>
    <cellStyle name="Обычный 3 15 22 2 2 2 2 3" xfId="29892"/>
    <cellStyle name="Обычный 3 15 22 2 2 2 3" xfId="29893"/>
    <cellStyle name="Обычный 3 15 22 2 2 2 3 2" xfId="29894"/>
    <cellStyle name="Обычный 3 15 22 2 2 2 4" xfId="29895"/>
    <cellStyle name="Обычный 3 15 22 2 2 3" xfId="29896"/>
    <cellStyle name="Обычный 3 15 22 2 2 3 2" xfId="29897"/>
    <cellStyle name="Обычный 3 15 22 2 2 3 2 2" xfId="29898"/>
    <cellStyle name="Обычный 3 15 22 2 2 3 3" xfId="29899"/>
    <cellStyle name="Обычный 3 15 22 2 2 4" xfId="29900"/>
    <cellStyle name="Обычный 3 15 22 2 2 4 2" xfId="29901"/>
    <cellStyle name="Обычный 3 15 22 2 2 5" xfId="29902"/>
    <cellStyle name="Обычный 3 15 22 2 3" xfId="29903"/>
    <cellStyle name="Обычный 3 15 22 2 3 2" xfId="29904"/>
    <cellStyle name="Обычный 3 15 22 2 3 2 2" xfId="29905"/>
    <cellStyle name="Обычный 3 15 22 2 3 2 2 2" xfId="29906"/>
    <cellStyle name="Обычный 3 15 22 2 3 2 2 2 2" xfId="29907"/>
    <cellStyle name="Обычный 3 15 22 2 3 2 2 3" xfId="29908"/>
    <cellStyle name="Обычный 3 15 22 2 3 2 3" xfId="29909"/>
    <cellStyle name="Обычный 3 15 22 2 3 2 3 2" xfId="29910"/>
    <cellStyle name="Обычный 3 15 22 2 3 2 4" xfId="29911"/>
    <cellStyle name="Обычный 3 15 22 2 3 3" xfId="29912"/>
    <cellStyle name="Обычный 3 15 22 2 3 3 2" xfId="29913"/>
    <cellStyle name="Обычный 3 15 22 2 3 3 2 2" xfId="29914"/>
    <cellStyle name="Обычный 3 15 22 2 3 3 3" xfId="29915"/>
    <cellStyle name="Обычный 3 15 22 2 3 4" xfId="29916"/>
    <cellStyle name="Обычный 3 15 22 2 3 4 2" xfId="29917"/>
    <cellStyle name="Обычный 3 15 22 2 3 5" xfId="29918"/>
    <cellStyle name="Обычный 3 15 22 2 4" xfId="29919"/>
    <cellStyle name="Обычный 3 15 22 2 4 2" xfId="29920"/>
    <cellStyle name="Обычный 3 15 22 2 4 2 2" xfId="29921"/>
    <cellStyle name="Обычный 3 15 22 2 4 2 2 2" xfId="29922"/>
    <cellStyle name="Обычный 3 15 22 2 4 2 3" xfId="29923"/>
    <cellStyle name="Обычный 3 15 22 2 4 3" xfId="29924"/>
    <cellStyle name="Обычный 3 15 22 2 4 3 2" xfId="29925"/>
    <cellStyle name="Обычный 3 15 22 2 4 4" xfId="29926"/>
    <cellStyle name="Обычный 3 15 22 2 5" xfId="29927"/>
    <cellStyle name="Обычный 3 15 22 2 5 2" xfId="29928"/>
    <cellStyle name="Обычный 3 15 22 2 5 2 2" xfId="29929"/>
    <cellStyle name="Обычный 3 15 22 2 5 3" xfId="29930"/>
    <cellStyle name="Обычный 3 15 22 2 6" xfId="29931"/>
    <cellStyle name="Обычный 3 15 22 2 6 2" xfId="29932"/>
    <cellStyle name="Обычный 3 15 22 2 7" xfId="29933"/>
    <cellStyle name="Обычный 3 15 22 3" xfId="29934"/>
    <cellStyle name="Обычный 3 15 22 3 2" xfId="29935"/>
    <cellStyle name="Обычный 3 15 22 3 2 2" xfId="29936"/>
    <cellStyle name="Обычный 3 15 22 3 2 2 2" xfId="29937"/>
    <cellStyle name="Обычный 3 15 22 3 2 2 2 2" xfId="29938"/>
    <cellStyle name="Обычный 3 15 22 3 2 2 3" xfId="29939"/>
    <cellStyle name="Обычный 3 15 22 3 2 3" xfId="29940"/>
    <cellStyle name="Обычный 3 15 22 3 2 3 2" xfId="29941"/>
    <cellStyle name="Обычный 3 15 22 3 2 4" xfId="29942"/>
    <cellStyle name="Обычный 3 15 22 3 3" xfId="29943"/>
    <cellStyle name="Обычный 3 15 22 3 3 2" xfId="29944"/>
    <cellStyle name="Обычный 3 15 22 3 3 2 2" xfId="29945"/>
    <cellStyle name="Обычный 3 15 22 3 3 3" xfId="29946"/>
    <cellStyle name="Обычный 3 15 22 3 4" xfId="29947"/>
    <cellStyle name="Обычный 3 15 22 3 4 2" xfId="29948"/>
    <cellStyle name="Обычный 3 15 22 3 5" xfId="29949"/>
    <cellStyle name="Обычный 3 15 22 4" xfId="29950"/>
    <cellStyle name="Обычный 3 15 22 4 2" xfId="29951"/>
    <cellStyle name="Обычный 3 15 22 4 2 2" xfId="29952"/>
    <cellStyle name="Обычный 3 15 22 4 2 2 2" xfId="29953"/>
    <cellStyle name="Обычный 3 15 22 4 2 2 2 2" xfId="29954"/>
    <cellStyle name="Обычный 3 15 22 4 2 2 3" xfId="29955"/>
    <cellStyle name="Обычный 3 15 22 4 2 3" xfId="29956"/>
    <cellStyle name="Обычный 3 15 22 4 2 3 2" xfId="29957"/>
    <cellStyle name="Обычный 3 15 22 4 2 4" xfId="29958"/>
    <cellStyle name="Обычный 3 15 22 4 3" xfId="29959"/>
    <cellStyle name="Обычный 3 15 22 4 3 2" xfId="29960"/>
    <cellStyle name="Обычный 3 15 22 4 3 2 2" xfId="29961"/>
    <cellStyle name="Обычный 3 15 22 4 3 3" xfId="29962"/>
    <cellStyle name="Обычный 3 15 22 4 4" xfId="29963"/>
    <cellStyle name="Обычный 3 15 22 4 4 2" xfId="29964"/>
    <cellStyle name="Обычный 3 15 22 4 5" xfId="29965"/>
    <cellStyle name="Обычный 3 15 22 5" xfId="29966"/>
    <cellStyle name="Обычный 3 15 22 5 2" xfId="29967"/>
    <cellStyle name="Обычный 3 15 22 5 2 2" xfId="29968"/>
    <cellStyle name="Обычный 3 15 22 5 2 2 2" xfId="29969"/>
    <cellStyle name="Обычный 3 15 22 5 2 3" xfId="29970"/>
    <cellStyle name="Обычный 3 15 22 5 3" xfId="29971"/>
    <cellStyle name="Обычный 3 15 22 5 3 2" xfId="29972"/>
    <cellStyle name="Обычный 3 15 22 5 4" xfId="29973"/>
    <cellStyle name="Обычный 3 15 22 6" xfId="29974"/>
    <cellStyle name="Обычный 3 15 22 6 2" xfId="29975"/>
    <cellStyle name="Обычный 3 15 22 6 2 2" xfId="29976"/>
    <cellStyle name="Обычный 3 15 22 6 3" xfId="29977"/>
    <cellStyle name="Обычный 3 15 22 7" xfId="29978"/>
    <cellStyle name="Обычный 3 15 22 7 2" xfId="29979"/>
    <cellStyle name="Обычный 3 15 22 8" xfId="29980"/>
    <cellStyle name="Обычный 3 15 23" xfId="29981"/>
    <cellStyle name="Обычный 3 15 23 2" xfId="29982"/>
    <cellStyle name="Обычный 3 15 23 2 2" xfId="29983"/>
    <cellStyle name="Обычный 3 15 23 2 2 2" xfId="29984"/>
    <cellStyle name="Обычный 3 15 23 2 2 2 2" xfId="29985"/>
    <cellStyle name="Обычный 3 15 23 2 2 2 2 2" xfId="29986"/>
    <cellStyle name="Обычный 3 15 23 2 2 2 2 2 2" xfId="29987"/>
    <cellStyle name="Обычный 3 15 23 2 2 2 2 3" xfId="29988"/>
    <cellStyle name="Обычный 3 15 23 2 2 2 3" xfId="29989"/>
    <cellStyle name="Обычный 3 15 23 2 2 2 3 2" xfId="29990"/>
    <cellStyle name="Обычный 3 15 23 2 2 2 4" xfId="29991"/>
    <cellStyle name="Обычный 3 15 23 2 2 3" xfId="29992"/>
    <cellStyle name="Обычный 3 15 23 2 2 3 2" xfId="29993"/>
    <cellStyle name="Обычный 3 15 23 2 2 3 2 2" xfId="29994"/>
    <cellStyle name="Обычный 3 15 23 2 2 3 3" xfId="29995"/>
    <cellStyle name="Обычный 3 15 23 2 2 4" xfId="29996"/>
    <cellStyle name="Обычный 3 15 23 2 2 4 2" xfId="29997"/>
    <cellStyle name="Обычный 3 15 23 2 2 5" xfId="29998"/>
    <cellStyle name="Обычный 3 15 23 2 3" xfId="29999"/>
    <cellStyle name="Обычный 3 15 23 2 3 2" xfId="30000"/>
    <cellStyle name="Обычный 3 15 23 2 3 2 2" xfId="30001"/>
    <cellStyle name="Обычный 3 15 23 2 3 2 2 2" xfId="30002"/>
    <cellStyle name="Обычный 3 15 23 2 3 2 2 2 2" xfId="30003"/>
    <cellStyle name="Обычный 3 15 23 2 3 2 2 3" xfId="30004"/>
    <cellStyle name="Обычный 3 15 23 2 3 2 3" xfId="30005"/>
    <cellStyle name="Обычный 3 15 23 2 3 2 3 2" xfId="30006"/>
    <cellStyle name="Обычный 3 15 23 2 3 2 4" xfId="30007"/>
    <cellStyle name="Обычный 3 15 23 2 3 3" xfId="30008"/>
    <cellStyle name="Обычный 3 15 23 2 3 3 2" xfId="30009"/>
    <cellStyle name="Обычный 3 15 23 2 3 3 2 2" xfId="30010"/>
    <cellStyle name="Обычный 3 15 23 2 3 3 3" xfId="30011"/>
    <cellStyle name="Обычный 3 15 23 2 3 4" xfId="30012"/>
    <cellStyle name="Обычный 3 15 23 2 3 4 2" xfId="30013"/>
    <cellStyle name="Обычный 3 15 23 2 3 5" xfId="30014"/>
    <cellStyle name="Обычный 3 15 23 2 4" xfId="30015"/>
    <cellStyle name="Обычный 3 15 23 2 4 2" xfId="30016"/>
    <cellStyle name="Обычный 3 15 23 2 4 2 2" xfId="30017"/>
    <cellStyle name="Обычный 3 15 23 2 4 2 2 2" xfId="30018"/>
    <cellStyle name="Обычный 3 15 23 2 4 2 3" xfId="30019"/>
    <cellStyle name="Обычный 3 15 23 2 4 3" xfId="30020"/>
    <cellStyle name="Обычный 3 15 23 2 4 3 2" xfId="30021"/>
    <cellStyle name="Обычный 3 15 23 2 4 4" xfId="30022"/>
    <cellStyle name="Обычный 3 15 23 2 5" xfId="30023"/>
    <cellStyle name="Обычный 3 15 23 2 5 2" xfId="30024"/>
    <cellStyle name="Обычный 3 15 23 2 5 2 2" xfId="30025"/>
    <cellStyle name="Обычный 3 15 23 2 5 3" xfId="30026"/>
    <cellStyle name="Обычный 3 15 23 2 6" xfId="30027"/>
    <cellStyle name="Обычный 3 15 23 2 6 2" xfId="30028"/>
    <cellStyle name="Обычный 3 15 23 2 7" xfId="30029"/>
    <cellStyle name="Обычный 3 15 23 3" xfId="30030"/>
    <cellStyle name="Обычный 3 15 23 3 2" xfId="30031"/>
    <cellStyle name="Обычный 3 15 23 3 2 2" xfId="30032"/>
    <cellStyle name="Обычный 3 15 23 3 2 2 2" xfId="30033"/>
    <cellStyle name="Обычный 3 15 23 3 2 2 2 2" xfId="30034"/>
    <cellStyle name="Обычный 3 15 23 3 2 2 3" xfId="30035"/>
    <cellStyle name="Обычный 3 15 23 3 2 3" xfId="30036"/>
    <cellStyle name="Обычный 3 15 23 3 2 3 2" xfId="30037"/>
    <cellStyle name="Обычный 3 15 23 3 2 4" xfId="30038"/>
    <cellStyle name="Обычный 3 15 23 3 3" xfId="30039"/>
    <cellStyle name="Обычный 3 15 23 3 3 2" xfId="30040"/>
    <cellStyle name="Обычный 3 15 23 3 3 2 2" xfId="30041"/>
    <cellStyle name="Обычный 3 15 23 3 3 3" xfId="30042"/>
    <cellStyle name="Обычный 3 15 23 3 4" xfId="30043"/>
    <cellStyle name="Обычный 3 15 23 3 4 2" xfId="30044"/>
    <cellStyle name="Обычный 3 15 23 3 5" xfId="30045"/>
    <cellStyle name="Обычный 3 15 23 4" xfId="30046"/>
    <cellStyle name="Обычный 3 15 23 4 2" xfId="30047"/>
    <cellStyle name="Обычный 3 15 23 4 2 2" xfId="30048"/>
    <cellStyle name="Обычный 3 15 23 4 2 2 2" xfId="30049"/>
    <cellStyle name="Обычный 3 15 23 4 2 2 2 2" xfId="30050"/>
    <cellStyle name="Обычный 3 15 23 4 2 2 3" xfId="30051"/>
    <cellStyle name="Обычный 3 15 23 4 2 3" xfId="30052"/>
    <cellStyle name="Обычный 3 15 23 4 2 3 2" xfId="30053"/>
    <cellStyle name="Обычный 3 15 23 4 2 4" xfId="30054"/>
    <cellStyle name="Обычный 3 15 23 4 3" xfId="30055"/>
    <cellStyle name="Обычный 3 15 23 4 3 2" xfId="30056"/>
    <cellStyle name="Обычный 3 15 23 4 3 2 2" xfId="30057"/>
    <cellStyle name="Обычный 3 15 23 4 3 3" xfId="30058"/>
    <cellStyle name="Обычный 3 15 23 4 4" xfId="30059"/>
    <cellStyle name="Обычный 3 15 23 4 4 2" xfId="30060"/>
    <cellStyle name="Обычный 3 15 23 4 5" xfId="30061"/>
    <cellStyle name="Обычный 3 15 23 5" xfId="30062"/>
    <cellStyle name="Обычный 3 15 23 5 2" xfId="30063"/>
    <cellStyle name="Обычный 3 15 23 5 2 2" xfId="30064"/>
    <cellStyle name="Обычный 3 15 23 5 2 2 2" xfId="30065"/>
    <cellStyle name="Обычный 3 15 23 5 2 3" xfId="30066"/>
    <cellStyle name="Обычный 3 15 23 5 3" xfId="30067"/>
    <cellStyle name="Обычный 3 15 23 5 3 2" xfId="30068"/>
    <cellStyle name="Обычный 3 15 23 5 4" xfId="30069"/>
    <cellStyle name="Обычный 3 15 23 6" xfId="30070"/>
    <cellStyle name="Обычный 3 15 23 6 2" xfId="30071"/>
    <cellStyle name="Обычный 3 15 23 6 2 2" xfId="30072"/>
    <cellStyle name="Обычный 3 15 23 6 3" xfId="30073"/>
    <cellStyle name="Обычный 3 15 23 7" xfId="30074"/>
    <cellStyle name="Обычный 3 15 23 7 2" xfId="30075"/>
    <cellStyle name="Обычный 3 15 23 8" xfId="30076"/>
    <cellStyle name="Обычный 3 15 24" xfId="30077"/>
    <cellStyle name="Обычный 3 15 24 2" xfId="30078"/>
    <cellStyle name="Обычный 3 15 24 2 2" xfId="30079"/>
    <cellStyle name="Обычный 3 15 24 2 2 2" xfId="30080"/>
    <cellStyle name="Обычный 3 15 24 2 2 2 2" xfId="30081"/>
    <cellStyle name="Обычный 3 15 24 2 2 2 2 2" xfId="30082"/>
    <cellStyle name="Обычный 3 15 24 2 2 2 2 2 2" xfId="30083"/>
    <cellStyle name="Обычный 3 15 24 2 2 2 2 3" xfId="30084"/>
    <cellStyle name="Обычный 3 15 24 2 2 2 3" xfId="30085"/>
    <cellStyle name="Обычный 3 15 24 2 2 2 3 2" xfId="30086"/>
    <cellStyle name="Обычный 3 15 24 2 2 2 4" xfId="30087"/>
    <cellStyle name="Обычный 3 15 24 2 2 3" xfId="30088"/>
    <cellStyle name="Обычный 3 15 24 2 2 3 2" xfId="30089"/>
    <cellStyle name="Обычный 3 15 24 2 2 3 2 2" xfId="30090"/>
    <cellStyle name="Обычный 3 15 24 2 2 3 3" xfId="30091"/>
    <cellStyle name="Обычный 3 15 24 2 2 4" xfId="30092"/>
    <cellStyle name="Обычный 3 15 24 2 2 4 2" xfId="30093"/>
    <cellStyle name="Обычный 3 15 24 2 2 5" xfId="30094"/>
    <cellStyle name="Обычный 3 15 24 2 3" xfId="30095"/>
    <cellStyle name="Обычный 3 15 24 2 3 2" xfId="30096"/>
    <cellStyle name="Обычный 3 15 24 2 3 2 2" xfId="30097"/>
    <cellStyle name="Обычный 3 15 24 2 3 2 2 2" xfId="30098"/>
    <cellStyle name="Обычный 3 15 24 2 3 2 2 2 2" xfId="30099"/>
    <cellStyle name="Обычный 3 15 24 2 3 2 2 3" xfId="30100"/>
    <cellStyle name="Обычный 3 15 24 2 3 2 3" xfId="30101"/>
    <cellStyle name="Обычный 3 15 24 2 3 2 3 2" xfId="30102"/>
    <cellStyle name="Обычный 3 15 24 2 3 2 4" xfId="30103"/>
    <cellStyle name="Обычный 3 15 24 2 3 3" xfId="30104"/>
    <cellStyle name="Обычный 3 15 24 2 3 3 2" xfId="30105"/>
    <cellStyle name="Обычный 3 15 24 2 3 3 2 2" xfId="30106"/>
    <cellStyle name="Обычный 3 15 24 2 3 3 3" xfId="30107"/>
    <cellStyle name="Обычный 3 15 24 2 3 4" xfId="30108"/>
    <cellStyle name="Обычный 3 15 24 2 3 4 2" xfId="30109"/>
    <cellStyle name="Обычный 3 15 24 2 3 5" xfId="30110"/>
    <cellStyle name="Обычный 3 15 24 2 4" xfId="30111"/>
    <cellStyle name="Обычный 3 15 24 2 4 2" xfId="30112"/>
    <cellStyle name="Обычный 3 15 24 2 4 2 2" xfId="30113"/>
    <cellStyle name="Обычный 3 15 24 2 4 2 2 2" xfId="30114"/>
    <cellStyle name="Обычный 3 15 24 2 4 2 3" xfId="30115"/>
    <cellStyle name="Обычный 3 15 24 2 4 3" xfId="30116"/>
    <cellStyle name="Обычный 3 15 24 2 4 3 2" xfId="30117"/>
    <cellStyle name="Обычный 3 15 24 2 4 4" xfId="30118"/>
    <cellStyle name="Обычный 3 15 24 2 5" xfId="30119"/>
    <cellStyle name="Обычный 3 15 24 2 5 2" xfId="30120"/>
    <cellStyle name="Обычный 3 15 24 2 5 2 2" xfId="30121"/>
    <cellStyle name="Обычный 3 15 24 2 5 3" xfId="30122"/>
    <cellStyle name="Обычный 3 15 24 2 6" xfId="30123"/>
    <cellStyle name="Обычный 3 15 24 2 6 2" xfId="30124"/>
    <cellStyle name="Обычный 3 15 24 2 7" xfId="30125"/>
    <cellStyle name="Обычный 3 15 24 3" xfId="30126"/>
    <cellStyle name="Обычный 3 15 24 3 2" xfId="30127"/>
    <cellStyle name="Обычный 3 15 24 3 2 2" xfId="30128"/>
    <cellStyle name="Обычный 3 15 24 3 2 2 2" xfId="30129"/>
    <cellStyle name="Обычный 3 15 24 3 2 2 2 2" xfId="30130"/>
    <cellStyle name="Обычный 3 15 24 3 2 2 3" xfId="30131"/>
    <cellStyle name="Обычный 3 15 24 3 2 3" xfId="30132"/>
    <cellStyle name="Обычный 3 15 24 3 2 3 2" xfId="30133"/>
    <cellStyle name="Обычный 3 15 24 3 2 4" xfId="30134"/>
    <cellStyle name="Обычный 3 15 24 3 3" xfId="30135"/>
    <cellStyle name="Обычный 3 15 24 3 3 2" xfId="30136"/>
    <cellStyle name="Обычный 3 15 24 3 3 2 2" xfId="30137"/>
    <cellStyle name="Обычный 3 15 24 3 3 3" xfId="30138"/>
    <cellStyle name="Обычный 3 15 24 3 4" xfId="30139"/>
    <cellStyle name="Обычный 3 15 24 3 4 2" xfId="30140"/>
    <cellStyle name="Обычный 3 15 24 3 5" xfId="30141"/>
    <cellStyle name="Обычный 3 15 24 4" xfId="30142"/>
    <cellStyle name="Обычный 3 15 24 4 2" xfId="30143"/>
    <cellStyle name="Обычный 3 15 24 4 2 2" xfId="30144"/>
    <cellStyle name="Обычный 3 15 24 4 2 2 2" xfId="30145"/>
    <cellStyle name="Обычный 3 15 24 4 2 2 2 2" xfId="30146"/>
    <cellStyle name="Обычный 3 15 24 4 2 2 3" xfId="30147"/>
    <cellStyle name="Обычный 3 15 24 4 2 3" xfId="30148"/>
    <cellStyle name="Обычный 3 15 24 4 2 3 2" xfId="30149"/>
    <cellStyle name="Обычный 3 15 24 4 2 4" xfId="30150"/>
    <cellStyle name="Обычный 3 15 24 4 3" xfId="30151"/>
    <cellStyle name="Обычный 3 15 24 4 3 2" xfId="30152"/>
    <cellStyle name="Обычный 3 15 24 4 3 2 2" xfId="30153"/>
    <cellStyle name="Обычный 3 15 24 4 3 3" xfId="30154"/>
    <cellStyle name="Обычный 3 15 24 4 4" xfId="30155"/>
    <cellStyle name="Обычный 3 15 24 4 4 2" xfId="30156"/>
    <cellStyle name="Обычный 3 15 24 4 5" xfId="30157"/>
    <cellStyle name="Обычный 3 15 24 5" xfId="30158"/>
    <cellStyle name="Обычный 3 15 24 5 2" xfId="30159"/>
    <cellStyle name="Обычный 3 15 24 5 2 2" xfId="30160"/>
    <cellStyle name="Обычный 3 15 24 5 2 2 2" xfId="30161"/>
    <cellStyle name="Обычный 3 15 24 5 2 3" xfId="30162"/>
    <cellStyle name="Обычный 3 15 24 5 3" xfId="30163"/>
    <cellStyle name="Обычный 3 15 24 5 3 2" xfId="30164"/>
    <cellStyle name="Обычный 3 15 24 5 4" xfId="30165"/>
    <cellStyle name="Обычный 3 15 24 6" xfId="30166"/>
    <cellStyle name="Обычный 3 15 24 6 2" xfId="30167"/>
    <cellStyle name="Обычный 3 15 24 6 2 2" xfId="30168"/>
    <cellStyle name="Обычный 3 15 24 6 3" xfId="30169"/>
    <cellStyle name="Обычный 3 15 24 7" xfId="30170"/>
    <cellStyle name="Обычный 3 15 24 7 2" xfId="30171"/>
    <cellStyle name="Обычный 3 15 24 8" xfId="30172"/>
    <cellStyle name="Обычный 3 15 25" xfId="30173"/>
    <cellStyle name="Обычный 3 15 25 2" xfId="30174"/>
    <cellStyle name="Обычный 3 15 25 2 2" xfId="30175"/>
    <cellStyle name="Обычный 3 15 25 2 2 2" xfId="30176"/>
    <cellStyle name="Обычный 3 15 25 2 2 2 2" xfId="30177"/>
    <cellStyle name="Обычный 3 15 25 2 2 2 2 2" xfId="30178"/>
    <cellStyle name="Обычный 3 15 25 2 2 2 2 2 2" xfId="30179"/>
    <cellStyle name="Обычный 3 15 25 2 2 2 2 3" xfId="30180"/>
    <cellStyle name="Обычный 3 15 25 2 2 2 3" xfId="30181"/>
    <cellStyle name="Обычный 3 15 25 2 2 2 3 2" xfId="30182"/>
    <cellStyle name="Обычный 3 15 25 2 2 2 4" xfId="30183"/>
    <cellStyle name="Обычный 3 15 25 2 2 3" xfId="30184"/>
    <cellStyle name="Обычный 3 15 25 2 2 3 2" xfId="30185"/>
    <cellStyle name="Обычный 3 15 25 2 2 3 2 2" xfId="30186"/>
    <cellStyle name="Обычный 3 15 25 2 2 3 3" xfId="30187"/>
    <cellStyle name="Обычный 3 15 25 2 2 4" xfId="30188"/>
    <cellStyle name="Обычный 3 15 25 2 2 4 2" xfId="30189"/>
    <cellStyle name="Обычный 3 15 25 2 2 5" xfId="30190"/>
    <cellStyle name="Обычный 3 15 25 2 3" xfId="30191"/>
    <cellStyle name="Обычный 3 15 25 2 3 2" xfId="30192"/>
    <cellStyle name="Обычный 3 15 25 2 3 2 2" xfId="30193"/>
    <cellStyle name="Обычный 3 15 25 2 3 2 2 2" xfId="30194"/>
    <cellStyle name="Обычный 3 15 25 2 3 2 2 2 2" xfId="30195"/>
    <cellStyle name="Обычный 3 15 25 2 3 2 2 3" xfId="30196"/>
    <cellStyle name="Обычный 3 15 25 2 3 2 3" xfId="30197"/>
    <cellStyle name="Обычный 3 15 25 2 3 2 3 2" xfId="30198"/>
    <cellStyle name="Обычный 3 15 25 2 3 2 4" xfId="30199"/>
    <cellStyle name="Обычный 3 15 25 2 3 3" xfId="30200"/>
    <cellStyle name="Обычный 3 15 25 2 3 3 2" xfId="30201"/>
    <cellStyle name="Обычный 3 15 25 2 3 3 2 2" xfId="30202"/>
    <cellStyle name="Обычный 3 15 25 2 3 3 3" xfId="30203"/>
    <cellStyle name="Обычный 3 15 25 2 3 4" xfId="30204"/>
    <cellStyle name="Обычный 3 15 25 2 3 4 2" xfId="30205"/>
    <cellStyle name="Обычный 3 15 25 2 3 5" xfId="30206"/>
    <cellStyle name="Обычный 3 15 25 2 4" xfId="30207"/>
    <cellStyle name="Обычный 3 15 25 2 4 2" xfId="30208"/>
    <cellStyle name="Обычный 3 15 25 2 4 2 2" xfId="30209"/>
    <cellStyle name="Обычный 3 15 25 2 4 2 2 2" xfId="30210"/>
    <cellStyle name="Обычный 3 15 25 2 4 2 3" xfId="30211"/>
    <cellStyle name="Обычный 3 15 25 2 4 3" xfId="30212"/>
    <cellStyle name="Обычный 3 15 25 2 4 3 2" xfId="30213"/>
    <cellStyle name="Обычный 3 15 25 2 4 4" xfId="30214"/>
    <cellStyle name="Обычный 3 15 25 2 5" xfId="30215"/>
    <cellStyle name="Обычный 3 15 25 2 5 2" xfId="30216"/>
    <cellStyle name="Обычный 3 15 25 2 5 2 2" xfId="30217"/>
    <cellStyle name="Обычный 3 15 25 2 5 3" xfId="30218"/>
    <cellStyle name="Обычный 3 15 25 2 6" xfId="30219"/>
    <cellStyle name="Обычный 3 15 25 2 6 2" xfId="30220"/>
    <cellStyle name="Обычный 3 15 25 2 7" xfId="30221"/>
    <cellStyle name="Обычный 3 15 25 3" xfId="30222"/>
    <cellStyle name="Обычный 3 15 25 3 2" xfId="30223"/>
    <cellStyle name="Обычный 3 15 25 3 2 2" xfId="30224"/>
    <cellStyle name="Обычный 3 15 25 3 2 2 2" xfId="30225"/>
    <cellStyle name="Обычный 3 15 25 3 2 2 2 2" xfId="30226"/>
    <cellStyle name="Обычный 3 15 25 3 2 2 3" xfId="30227"/>
    <cellStyle name="Обычный 3 15 25 3 2 3" xfId="30228"/>
    <cellStyle name="Обычный 3 15 25 3 2 3 2" xfId="30229"/>
    <cellStyle name="Обычный 3 15 25 3 2 4" xfId="30230"/>
    <cellStyle name="Обычный 3 15 25 3 3" xfId="30231"/>
    <cellStyle name="Обычный 3 15 25 3 3 2" xfId="30232"/>
    <cellStyle name="Обычный 3 15 25 3 3 2 2" xfId="30233"/>
    <cellStyle name="Обычный 3 15 25 3 3 3" xfId="30234"/>
    <cellStyle name="Обычный 3 15 25 3 4" xfId="30235"/>
    <cellStyle name="Обычный 3 15 25 3 4 2" xfId="30236"/>
    <cellStyle name="Обычный 3 15 25 3 5" xfId="30237"/>
    <cellStyle name="Обычный 3 15 25 4" xfId="30238"/>
    <cellStyle name="Обычный 3 15 25 4 2" xfId="30239"/>
    <cellStyle name="Обычный 3 15 25 4 2 2" xfId="30240"/>
    <cellStyle name="Обычный 3 15 25 4 2 2 2" xfId="30241"/>
    <cellStyle name="Обычный 3 15 25 4 2 2 2 2" xfId="30242"/>
    <cellStyle name="Обычный 3 15 25 4 2 2 3" xfId="30243"/>
    <cellStyle name="Обычный 3 15 25 4 2 3" xfId="30244"/>
    <cellStyle name="Обычный 3 15 25 4 2 3 2" xfId="30245"/>
    <cellStyle name="Обычный 3 15 25 4 2 4" xfId="30246"/>
    <cellStyle name="Обычный 3 15 25 4 3" xfId="30247"/>
    <cellStyle name="Обычный 3 15 25 4 3 2" xfId="30248"/>
    <cellStyle name="Обычный 3 15 25 4 3 2 2" xfId="30249"/>
    <cellStyle name="Обычный 3 15 25 4 3 3" xfId="30250"/>
    <cellStyle name="Обычный 3 15 25 4 4" xfId="30251"/>
    <cellStyle name="Обычный 3 15 25 4 4 2" xfId="30252"/>
    <cellStyle name="Обычный 3 15 25 4 5" xfId="30253"/>
    <cellStyle name="Обычный 3 15 25 5" xfId="30254"/>
    <cellStyle name="Обычный 3 15 25 5 2" xfId="30255"/>
    <cellStyle name="Обычный 3 15 25 5 2 2" xfId="30256"/>
    <cellStyle name="Обычный 3 15 25 5 2 2 2" xfId="30257"/>
    <cellStyle name="Обычный 3 15 25 5 2 3" xfId="30258"/>
    <cellStyle name="Обычный 3 15 25 5 3" xfId="30259"/>
    <cellStyle name="Обычный 3 15 25 5 3 2" xfId="30260"/>
    <cellStyle name="Обычный 3 15 25 5 4" xfId="30261"/>
    <cellStyle name="Обычный 3 15 25 6" xfId="30262"/>
    <cellStyle name="Обычный 3 15 25 6 2" xfId="30263"/>
    <cellStyle name="Обычный 3 15 25 6 2 2" xfId="30264"/>
    <cellStyle name="Обычный 3 15 25 6 3" xfId="30265"/>
    <cellStyle name="Обычный 3 15 25 7" xfId="30266"/>
    <cellStyle name="Обычный 3 15 25 7 2" xfId="30267"/>
    <cellStyle name="Обычный 3 15 25 8" xfId="30268"/>
    <cellStyle name="Обычный 3 15 26" xfId="30269"/>
    <cellStyle name="Обычный 3 15 26 2" xfId="30270"/>
    <cellStyle name="Обычный 3 15 26 2 2" xfId="30271"/>
    <cellStyle name="Обычный 3 15 26 2 2 2" xfId="30272"/>
    <cellStyle name="Обычный 3 15 26 2 2 2 2" xfId="30273"/>
    <cellStyle name="Обычный 3 15 26 2 2 2 2 2" xfId="30274"/>
    <cellStyle name="Обычный 3 15 26 2 2 2 2 2 2" xfId="30275"/>
    <cellStyle name="Обычный 3 15 26 2 2 2 2 3" xfId="30276"/>
    <cellStyle name="Обычный 3 15 26 2 2 2 3" xfId="30277"/>
    <cellStyle name="Обычный 3 15 26 2 2 2 3 2" xfId="30278"/>
    <cellStyle name="Обычный 3 15 26 2 2 2 4" xfId="30279"/>
    <cellStyle name="Обычный 3 15 26 2 2 3" xfId="30280"/>
    <cellStyle name="Обычный 3 15 26 2 2 3 2" xfId="30281"/>
    <cellStyle name="Обычный 3 15 26 2 2 3 2 2" xfId="30282"/>
    <cellStyle name="Обычный 3 15 26 2 2 3 3" xfId="30283"/>
    <cellStyle name="Обычный 3 15 26 2 2 4" xfId="30284"/>
    <cellStyle name="Обычный 3 15 26 2 2 4 2" xfId="30285"/>
    <cellStyle name="Обычный 3 15 26 2 2 5" xfId="30286"/>
    <cellStyle name="Обычный 3 15 26 2 3" xfId="30287"/>
    <cellStyle name="Обычный 3 15 26 2 3 2" xfId="30288"/>
    <cellStyle name="Обычный 3 15 26 2 3 2 2" xfId="30289"/>
    <cellStyle name="Обычный 3 15 26 2 3 2 2 2" xfId="30290"/>
    <cellStyle name="Обычный 3 15 26 2 3 2 2 2 2" xfId="30291"/>
    <cellStyle name="Обычный 3 15 26 2 3 2 2 3" xfId="30292"/>
    <cellStyle name="Обычный 3 15 26 2 3 2 3" xfId="30293"/>
    <cellStyle name="Обычный 3 15 26 2 3 2 3 2" xfId="30294"/>
    <cellStyle name="Обычный 3 15 26 2 3 2 4" xfId="30295"/>
    <cellStyle name="Обычный 3 15 26 2 3 3" xfId="30296"/>
    <cellStyle name="Обычный 3 15 26 2 3 3 2" xfId="30297"/>
    <cellStyle name="Обычный 3 15 26 2 3 3 2 2" xfId="30298"/>
    <cellStyle name="Обычный 3 15 26 2 3 3 3" xfId="30299"/>
    <cellStyle name="Обычный 3 15 26 2 3 4" xfId="30300"/>
    <cellStyle name="Обычный 3 15 26 2 3 4 2" xfId="30301"/>
    <cellStyle name="Обычный 3 15 26 2 3 5" xfId="30302"/>
    <cellStyle name="Обычный 3 15 26 2 4" xfId="30303"/>
    <cellStyle name="Обычный 3 15 26 2 4 2" xfId="30304"/>
    <cellStyle name="Обычный 3 15 26 2 4 2 2" xfId="30305"/>
    <cellStyle name="Обычный 3 15 26 2 4 2 2 2" xfId="30306"/>
    <cellStyle name="Обычный 3 15 26 2 4 2 3" xfId="30307"/>
    <cellStyle name="Обычный 3 15 26 2 4 3" xfId="30308"/>
    <cellStyle name="Обычный 3 15 26 2 4 3 2" xfId="30309"/>
    <cellStyle name="Обычный 3 15 26 2 4 4" xfId="30310"/>
    <cellStyle name="Обычный 3 15 26 2 5" xfId="30311"/>
    <cellStyle name="Обычный 3 15 26 2 5 2" xfId="30312"/>
    <cellStyle name="Обычный 3 15 26 2 5 2 2" xfId="30313"/>
    <cellStyle name="Обычный 3 15 26 2 5 3" xfId="30314"/>
    <cellStyle name="Обычный 3 15 26 2 6" xfId="30315"/>
    <cellStyle name="Обычный 3 15 26 2 6 2" xfId="30316"/>
    <cellStyle name="Обычный 3 15 26 2 7" xfId="30317"/>
    <cellStyle name="Обычный 3 15 26 3" xfId="30318"/>
    <cellStyle name="Обычный 3 15 26 3 2" xfId="30319"/>
    <cellStyle name="Обычный 3 15 26 3 2 2" xfId="30320"/>
    <cellStyle name="Обычный 3 15 26 3 2 2 2" xfId="30321"/>
    <cellStyle name="Обычный 3 15 26 3 2 2 2 2" xfId="30322"/>
    <cellStyle name="Обычный 3 15 26 3 2 2 3" xfId="30323"/>
    <cellStyle name="Обычный 3 15 26 3 2 3" xfId="30324"/>
    <cellStyle name="Обычный 3 15 26 3 2 3 2" xfId="30325"/>
    <cellStyle name="Обычный 3 15 26 3 2 4" xfId="30326"/>
    <cellStyle name="Обычный 3 15 26 3 3" xfId="30327"/>
    <cellStyle name="Обычный 3 15 26 3 3 2" xfId="30328"/>
    <cellStyle name="Обычный 3 15 26 3 3 2 2" xfId="30329"/>
    <cellStyle name="Обычный 3 15 26 3 3 3" xfId="30330"/>
    <cellStyle name="Обычный 3 15 26 3 4" xfId="30331"/>
    <cellStyle name="Обычный 3 15 26 3 4 2" xfId="30332"/>
    <cellStyle name="Обычный 3 15 26 3 5" xfId="30333"/>
    <cellStyle name="Обычный 3 15 26 4" xfId="30334"/>
    <cellStyle name="Обычный 3 15 26 4 2" xfId="30335"/>
    <cellStyle name="Обычный 3 15 26 4 2 2" xfId="30336"/>
    <cellStyle name="Обычный 3 15 26 4 2 2 2" xfId="30337"/>
    <cellStyle name="Обычный 3 15 26 4 2 2 2 2" xfId="30338"/>
    <cellStyle name="Обычный 3 15 26 4 2 2 3" xfId="30339"/>
    <cellStyle name="Обычный 3 15 26 4 2 3" xfId="30340"/>
    <cellStyle name="Обычный 3 15 26 4 2 3 2" xfId="30341"/>
    <cellStyle name="Обычный 3 15 26 4 2 4" xfId="30342"/>
    <cellStyle name="Обычный 3 15 26 4 3" xfId="30343"/>
    <cellStyle name="Обычный 3 15 26 4 3 2" xfId="30344"/>
    <cellStyle name="Обычный 3 15 26 4 3 2 2" xfId="30345"/>
    <cellStyle name="Обычный 3 15 26 4 3 3" xfId="30346"/>
    <cellStyle name="Обычный 3 15 26 4 4" xfId="30347"/>
    <cellStyle name="Обычный 3 15 26 4 4 2" xfId="30348"/>
    <cellStyle name="Обычный 3 15 26 4 5" xfId="30349"/>
    <cellStyle name="Обычный 3 15 26 5" xfId="30350"/>
    <cellStyle name="Обычный 3 15 26 5 2" xfId="30351"/>
    <cellStyle name="Обычный 3 15 26 5 2 2" xfId="30352"/>
    <cellStyle name="Обычный 3 15 26 5 2 2 2" xfId="30353"/>
    <cellStyle name="Обычный 3 15 26 5 2 3" xfId="30354"/>
    <cellStyle name="Обычный 3 15 26 5 3" xfId="30355"/>
    <cellStyle name="Обычный 3 15 26 5 3 2" xfId="30356"/>
    <cellStyle name="Обычный 3 15 26 5 4" xfId="30357"/>
    <cellStyle name="Обычный 3 15 26 6" xfId="30358"/>
    <cellStyle name="Обычный 3 15 26 6 2" xfId="30359"/>
    <cellStyle name="Обычный 3 15 26 6 2 2" xfId="30360"/>
    <cellStyle name="Обычный 3 15 26 6 3" xfId="30361"/>
    <cellStyle name="Обычный 3 15 26 7" xfId="30362"/>
    <cellStyle name="Обычный 3 15 26 7 2" xfId="30363"/>
    <cellStyle name="Обычный 3 15 26 8" xfId="30364"/>
    <cellStyle name="Обычный 3 15 27" xfId="30365"/>
    <cellStyle name="Обычный 3 15 27 2" xfId="30366"/>
    <cellStyle name="Обычный 3 15 27 2 2" xfId="30367"/>
    <cellStyle name="Обычный 3 15 27 2 2 2" xfId="30368"/>
    <cellStyle name="Обычный 3 15 27 2 2 2 2" xfId="30369"/>
    <cellStyle name="Обычный 3 15 27 2 2 2 2 2" xfId="30370"/>
    <cellStyle name="Обычный 3 15 27 2 2 2 2 2 2" xfId="30371"/>
    <cellStyle name="Обычный 3 15 27 2 2 2 2 3" xfId="30372"/>
    <cellStyle name="Обычный 3 15 27 2 2 2 3" xfId="30373"/>
    <cellStyle name="Обычный 3 15 27 2 2 2 3 2" xfId="30374"/>
    <cellStyle name="Обычный 3 15 27 2 2 2 4" xfId="30375"/>
    <cellStyle name="Обычный 3 15 27 2 2 3" xfId="30376"/>
    <cellStyle name="Обычный 3 15 27 2 2 3 2" xfId="30377"/>
    <cellStyle name="Обычный 3 15 27 2 2 3 2 2" xfId="30378"/>
    <cellStyle name="Обычный 3 15 27 2 2 3 3" xfId="30379"/>
    <cellStyle name="Обычный 3 15 27 2 2 4" xfId="30380"/>
    <cellStyle name="Обычный 3 15 27 2 2 4 2" xfId="30381"/>
    <cellStyle name="Обычный 3 15 27 2 2 5" xfId="30382"/>
    <cellStyle name="Обычный 3 15 27 2 3" xfId="30383"/>
    <cellStyle name="Обычный 3 15 27 2 3 2" xfId="30384"/>
    <cellStyle name="Обычный 3 15 27 2 3 2 2" xfId="30385"/>
    <cellStyle name="Обычный 3 15 27 2 3 2 2 2" xfId="30386"/>
    <cellStyle name="Обычный 3 15 27 2 3 2 2 2 2" xfId="30387"/>
    <cellStyle name="Обычный 3 15 27 2 3 2 2 3" xfId="30388"/>
    <cellStyle name="Обычный 3 15 27 2 3 2 3" xfId="30389"/>
    <cellStyle name="Обычный 3 15 27 2 3 2 3 2" xfId="30390"/>
    <cellStyle name="Обычный 3 15 27 2 3 2 4" xfId="30391"/>
    <cellStyle name="Обычный 3 15 27 2 3 3" xfId="30392"/>
    <cellStyle name="Обычный 3 15 27 2 3 3 2" xfId="30393"/>
    <cellStyle name="Обычный 3 15 27 2 3 3 2 2" xfId="30394"/>
    <cellStyle name="Обычный 3 15 27 2 3 3 3" xfId="30395"/>
    <cellStyle name="Обычный 3 15 27 2 3 4" xfId="30396"/>
    <cellStyle name="Обычный 3 15 27 2 3 4 2" xfId="30397"/>
    <cellStyle name="Обычный 3 15 27 2 3 5" xfId="30398"/>
    <cellStyle name="Обычный 3 15 27 2 4" xfId="30399"/>
    <cellStyle name="Обычный 3 15 27 2 4 2" xfId="30400"/>
    <cellStyle name="Обычный 3 15 27 2 4 2 2" xfId="30401"/>
    <cellStyle name="Обычный 3 15 27 2 4 2 2 2" xfId="30402"/>
    <cellStyle name="Обычный 3 15 27 2 4 2 3" xfId="30403"/>
    <cellStyle name="Обычный 3 15 27 2 4 3" xfId="30404"/>
    <cellStyle name="Обычный 3 15 27 2 4 3 2" xfId="30405"/>
    <cellStyle name="Обычный 3 15 27 2 4 4" xfId="30406"/>
    <cellStyle name="Обычный 3 15 27 2 5" xfId="30407"/>
    <cellStyle name="Обычный 3 15 27 2 5 2" xfId="30408"/>
    <cellStyle name="Обычный 3 15 27 2 5 2 2" xfId="30409"/>
    <cellStyle name="Обычный 3 15 27 2 5 3" xfId="30410"/>
    <cellStyle name="Обычный 3 15 27 2 6" xfId="30411"/>
    <cellStyle name="Обычный 3 15 27 2 6 2" xfId="30412"/>
    <cellStyle name="Обычный 3 15 27 2 7" xfId="30413"/>
    <cellStyle name="Обычный 3 15 27 3" xfId="30414"/>
    <cellStyle name="Обычный 3 15 27 3 2" xfId="30415"/>
    <cellStyle name="Обычный 3 15 27 3 2 2" xfId="30416"/>
    <cellStyle name="Обычный 3 15 27 3 2 2 2" xfId="30417"/>
    <cellStyle name="Обычный 3 15 27 3 2 2 2 2" xfId="30418"/>
    <cellStyle name="Обычный 3 15 27 3 2 2 3" xfId="30419"/>
    <cellStyle name="Обычный 3 15 27 3 2 3" xfId="30420"/>
    <cellStyle name="Обычный 3 15 27 3 2 3 2" xfId="30421"/>
    <cellStyle name="Обычный 3 15 27 3 2 4" xfId="30422"/>
    <cellStyle name="Обычный 3 15 27 3 3" xfId="30423"/>
    <cellStyle name="Обычный 3 15 27 3 3 2" xfId="30424"/>
    <cellStyle name="Обычный 3 15 27 3 3 2 2" xfId="30425"/>
    <cellStyle name="Обычный 3 15 27 3 3 3" xfId="30426"/>
    <cellStyle name="Обычный 3 15 27 3 4" xfId="30427"/>
    <cellStyle name="Обычный 3 15 27 3 4 2" xfId="30428"/>
    <cellStyle name="Обычный 3 15 27 3 5" xfId="30429"/>
    <cellStyle name="Обычный 3 15 27 4" xfId="30430"/>
    <cellStyle name="Обычный 3 15 27 4 2" xfId="30431"/>
    <cellStyle name="Обычный 3 15 27 4 2 2" xfId="30432"/>
    <cellStyle name="Обычный 3 15 27 4 2 2 2" xfId="30433"/>
    <cellStyle name="Обычный 3 15 27 4 2 2 2 2" xfId="30434"/>
    <cellStyle name="Обычный 3 15 27 4 2 2 3" xfId="30435"/>
    <cellStyle name="Обычный 3 15 27 4 2 3" xfId="30436"/>
    <cellStyle name="Обычный 3 15 27 4 2 3 2" xfId="30437"/>
    <cellStyle name="Обычный 3 15 27 4 2 4" xfId="30438"/>
    <cellStyle name="Обычный 3 15 27 4 3" xfId="30439"/>
    <cellStyle name="Обычный 3 15 27 4 3 2" xfId="30440"/>
    <cellStyle name="Обычный 3 15 27 4 3 2 2" xfId="30441"/>
    <cellStyle name="Обычный 3 15 27 4 3 3" xfId="30442"/>
    <cellStyle name="Обычный 3 15 27 4 4" xfId="30443"/>
    <cellStyle name="Обычный 3 15 27 4 4 2" xfId="30444"/>
    <cellStyle name="Обычный 3 15 27 4 5" xfId="30445"/>
    <cellStyle name="Обычный 3 15 27 5" xfId="30446"/>
    <cellStyle name="Обычный 3 15 27 5 2" xfId="30447"/>
    <cellStyle name="Обычный 3 15 27 5 2 2" xfId="30448"/>
    <cellStyle name="Обычный 3 15 27 5 2 2 2" xfId="30449"/>
    <cellStyle name="Обычный 3 15 27 5 2 3" xfId="30450"/>
    <cellStyle name="Обычный 3 15 27 5 3" xfId="30451"/>
    <cellStyle name="Обычный 3 15 27 5 3 2" xfId="30452"/>
    <cellStyle name="Обычный 3 15 27 5 4" xfId="30453"/>
    <cellStyle name="Обычный 3 15 27 6" xfId="30454"/>
    <cellStyle name="Обычный 3 15 27 6 2" xfId="30455"/>
    <cellStyle name="Обычный 3 15 27 6 2 2" xfId="30456"/>
    <cellStyle name="Обычный 3 15 27 6 3" xfId="30457"/>
    <cellStyle name="Обычный 3 15 27 7" xfId="30458"/>
    <cellStyle name="Обычный 3 15 27 7 2" xfId="30459"/>
    <cellStyle name="Обычный 3 15 27 8" xfId="30460"/>
    <cellStyle name="Обычный 3 15 28" xfId="30461"/>
    <cellStyle name="Обычный 3 15 28 2" xfId="30462"/>
    <cellStyle name="Обычный 3 15 28 2 2" xfId="30463"/>
    <cellStyle name="Обычный 3 15 28 2 2 2" xfId="30464"/>
    <cellStyle name="Обычный 3 15 28 2 2 2 2" xfId="30465"/>
    <cellStyle name="Обычный 3 15 28 2 2 2 2 2" xfId="30466"/>
    <cellStyle name="Обычный 3 15 28 2 2 2 2 2 2" xfId="30467"/>
    <cellStyle name="Обычный 3 15 28 2 2 2 2 3" xfId="30468"/>
    <cellStyle name="Обычный 3 15 28 2 2 2 3" xfId="30469"/>
    <cellStyle name="Обычный 3 15 28 2 2 2 3 2" xfId="30470"/>
    <cellStyle name="Обычный 3 15 28 2 2 2 4" xfId="30471"/>
    <cellStyle name="Обычный 3 15 28 2 2 3" xfId="30472"/>
    <cellStyle name="Обычный 3 15 28 2 2 3 2" xfId="30473"/>
    <cellStyle name="Обычный 3 15 28 2 2 3 2 2" xfId="30474"/>
    <cellStyle name="Обычный 3 15 28 2 2 3 3" xfId="30475"/>
    <cellStyle name="Обычный 3 15 28 2 2 4" xfId="30476"/>
    <cellStyle name="Обычный 3 15 28 2 2 4 2" xfId="30477"/>
    <cellStyle name="Обычный 3 15 28 2 2 5" xfId="30478"/>
    <cellStyle name="Обычный 3 15 28 2 3" xfId="30479"/>
    <cellStyle name="Обычный 3 15 28 2 3 2" xfId="30480"/>
    <cellStyle name="Обычный 3 15 28 2 3 2 2" xfId="30481"/>
    <cellStyle name="Обычный 3 15 28 2 3 2 2 2" xfId="30482"/>
    <cellStyle name="Обычный 3 15 28 2 3 2 2 2 2" xfId="30483"/>
    <cellStyle name="Обычный 3 15 28 2 3 2 2 3" xfId="30484"/>
    <cellStyle name="Обычный 3 15 28 2 3 2 3" xfId="30485"/>
    <cellStyle name="Обычный 3 15 28 2 3 2 3 2" xfId="30486"/>
    <cellStyle name="Обычный 3 15 28 2 3 2 4" xfId="30487"/>
    <cellStyle name="Обычный 3 15 28 2 3 3" xfId="30488"/>
    <cellStyle name="Обычный 3 15 28 2 3 3 2" xfId="30489"/>
    <cellStyle name="Обычный 3 15 28 2 3 3 2 2" xfId="30490"/>
    <cellStyle name="Обычный 3 15 28 2 3 3 3" xfId="30491"/>
    <cellStyle name="Обычный 3 15 28 2 3 4" xfId="30492"/>
    <cellStyle name="Обычный 3 15 28 2 3 4 2" xfId="30493"/>
    <cellStyle name="Обычный 3 15 28 2 3 5" xfId="30494"/>
    <cellStyle name="Обычный 3 15 28 2 4" xfId="30495"/>
    <cellStyle name="Обычный 3 15 28 2 4 2" xfId="30496"/>
    <cellStyle name="Обычный 3 15 28 2 4 2 2" xfId="30497"/>
    <cellStyle name="Обычный 3 15 28 2 4 2 2 2" xfId="30498"/>
    <cellStyle name="Обычный 3 15 28 2 4 2 3" xfId="30499"/>
    <cellStyle name="Обычный 3 15 28 2 4 3" xfId="30500"/>
    <cellStyle name="Обычный 3 15 28 2 4 3 2" xfId="30501"/>
    <cellStyle name="Обычный 3 15 28 2 4 4" xfId="30502"/>
    <cellStyle name="Обычный 3 15 28 2 5" xfId="30503"/>
    <cellStyle name="Обычный 3 15 28 2 5 2" xfId="30504"/>
    <cellStyle name="Обычный 3 15 28 2 5 2 2" xfId="30505"/>
    <cellStyle name="Обычный 3 15 28 2 5 3" xfId="30506"/>
    <cellStyle name="Обычный 3 15 28 2 6" xfId="30507"/>
    <cellStyle name="Обычный 3 15 28 2 6 2" xfId="30508"/>
    <cellStyle name="Обычный 3 15 28 2 7" xfId="30509"/>
    <cellStyle name="Обычный 3 15 28 3" xfId="30510"/>
    <cellStyle name="Обычный 3 15 28 3 2" xfId="30511"/>
    <cellStyle name="Обычный 3 15 28 3 2 2" xfId="30512"/>
    <cellStyle name="Обычный 3 15 28 3 2 2 2" xfId="30513"/>
    <cellStyle name="Обычный 3 15 28 3 2 2 2 2" xfId="30514"/>
    <cellStyle name="Обычный 3 15 28 3 2 2 3" xfId="30515"/>
    <cellStyle name="Обычный 3 15 28 3 2 3" xfId="30516"/>
    <cellStyle name="Обычный 3 15 28 3 2 3 2" xfId="30517"/>
    <cellStyle name="Обычный 3 15 28 3 2 4" xfId="30518"/>
    <cellStyle name="Обычный 3 15 28 3 3" xfId="30519"/>
    <cellStyle name="Обычный 3 15 28 3 3 2" xfId="30520"/>
    <cellStyle name="Обычный 3 15 28 3 3 2 2" xfId="30521"/>
    <cellStyle name="Обычный 3 15 28 3 3 3" xfId="30522"/>
    <cellStyle name="Обычный 3 15 28 3 4" xfId="30523"/>
    <cellStyle name="Обычный 3 15 28 3 4 2" xfId="30524"/>
    <cellStyle name="Обычный 3 15 28 3 5" xfId="30525"/>
    <cellStyle name="Обычный 3 15 28 4" xfId="30526"/>
    <cellStyle name="Обычный 3 15 28 4 2" xfId="30527"/>
    <cellStyle name="Обычный 3 15 28 4 2 2" xfId="30528"/>
    <cellStyle name="Обычный 3 15 28 4 2 2 2" xfId="30529"/>
    <cellStyle name="Обычный 3 15 28 4 2 2 2 2" xfId="30530"/>
    <cellStyle name="Обычный 3 15 28 4 2 2 3" xfId="30531"/>
    <cellStyle name="Обычный 3 15 28 4 2 3" xfId="30532"/>
    <cellStyle name="Обычный 3 15 28 4 2 3 2" xfId="30533"/>
    <cellStyle name="Обычный 3 15 28 4 2 4" xfId="30534"/>
    <cellStyle name="Обычный 3 15 28 4 3" xfId="30535"/>
    <cellStyle name="Обычный 3 15 28 4 3 2" xfId="30536"/>
    <cellStyle name="Обычный 3 15 28 4 3 2 2" xfId="30537"/>
    <cellStyle name="Обычный 3 15 28 4 3 3" xfId="30538"/>
    <cellStyle name="Обычный 3 15 28 4 4" xfId="30539"/>
    <cellStyle name="Обычный 3 15 28 4 4 2" xfId="30540"/>
    <cellStyle name="Обычный 3 15 28 4 5" xfId="30541"/>
    <cellStyle name="Обычный 3 15 28 5" xfId="30542"/>
    <cellStyle name="Обычный 3 15 28 5 2" xfId="30543"/>
    <cellStyle name="Обычный 3 15 28 5 2 2" xfId="30544"/>
    <cellStyle name="Обычный 3 15 28 5 2 2 2" xfId="30545"/>
    <cellStyle name="Обычный 3 15 28 5 2 3" xfId="30546"/>
    <cellStyle name="Обычный 3 15 28 5 3" xfId="30547"/>
    <cellStyle name="Обычный 3 15 28 5 3 2" xfId="30548"/>
    <cellStyle name="Обычный 3 15 28 5 4" xfId="30549"/>
    <cellStyle name="Обычный 3 15 28 6" xfId="30550"/>
    <cellStyle name="Обычный 3 15 28 6 2" xfId="30551"/>
    <cellStyle name="Обычный 3 15 28 6 2 2" xfId="30552"/>
    <cellStyle name="Обычный 3 15 28 6 3" xfId="30553"/>
    <cellStyle name="Обычный 3 15 28 7" xfId="30554"/>
    <cellStyle name="Обычный 3 15 28 7 2" xfId="30555"/>
    <cellStyle name="Обычный 3 15 28 8" xfId="30556"/>
    <cellStyle name="Обычный 3 15 29" xfId="30557"/>
    <cellStyle name="Обычный 3 15 29 2" xfId="30558"/>
    <cellStyle name="Обычный 3 15 29 2 2" xfId="30559"/>
    <cellStyle name="Обычный 3 15 29 2 2 2" xfId="30560"/>
    <cellStyle name="Обычный 3 15 29 2 2 2 2" xfId="30561"/>
    <cellStyle name="Обычный 3 15 29 2 2 2 2 2" xfId="30562"/>
    <cellStyle name="Обычный 3 15 29 2 2 2 2 2 2" xfId="30563"/>
    <cellStyle name="Обычный 3 15 29 2 2 2 2 3" xfId="30564"/>
    <cellStyle name="Обычный 3 15 29 2 2 2 3" xfId="30565"/>
    <cellStyle name="Обычный 3 15 29 2 2 2 3 2" xfId="30566"/>
    <cellStyle name="Обычный 3 15 29 2 2 2 4" xfId="30567"/>
    <cellStyle name="Обычный 3 15 29 2 2 3" xfId="30568"/>
    <cellStyle name="Обычный 3 15 29 2 2 3 2" xfId="30569"/>
    <cellStyle name="Обычный 3 15 29 2 2 3 2 2" xfId="30570"/>
    <cellStyle name="Обычный 3 15 29 2 2 3 3" xfId="30571"/>
    <cellStyle name="Обычный 3 15 29 2 2 4" xfId="30572"/>
    <cellStyle name="Обычный 3 15 29 2 2 4 2" xfId="30573"/>
    <cellStyle name="Обычный 3 15 29 2 2 5" xfId="30574"/>
    <cellStyle name="Обычный 3 15 29 2 3" xfId="30575"/>
    <cellStyle name="Обычный 3 15 29 2 3 2" xfId="30576"/>
    <cellStyle name="Обычный 3 15 29 2 3 2 2" xfId="30577"/>
    <cellStyle name="Обычный 3 15 29 2 3 2 2 2" xfId="30578"/>
    <cellStyle name="Обычный 3 15 29 2 3 2 2 2 2" xfId="30579"/>
    <cellStyle name="Обычный 3 15 29 2 3 2 2 3" xfId="30580"/>
    <cellStyle name="Обычный 3 15 29 2 3 2 3" xfId="30581"/>
    <cellStyle name="Обычный 3 15 29 2 3 2 3 2" xfId="30582"/>
    <cellStyle name="Обычный 3 15 29 2 3 2 4" xfId="30583"/>
    <cellStyle name="Обычный 3 15 29 2 3 3" xfId="30584"/>
    <cellStyle name="Обычный 3 15 29 2 3 3 2" xfId="30585"/>
    <cellStyle name="Обычный 3 15 29 2 3 3 2 2" xfId="30586"/>
    <cellStyle name="Обычный 3 15 29 2 3 3 3" xfId="30587"/>
    <cellStyle name="Обычный 3 15 29 2 3 4" xfId="30588"/>
    <cellStyle name="Обычный 3 15 29 2 3 4 2" xfId="30589"/>
    <cellStyle name="Обычный 3 15 29 2 3 5" xfId="30590"/>
    <cellStyle name="Обычный 3 15 29 2 4" xfId="30591"/>
    <cellStyle name="Обычный 3 15 29 2 4 2" xfId="30592"/>
    <cellStyle name="Обычный 3 15 29 2 4 2 2" xfId="30593"/>
    <cellStyle name="Обычный 3 15 29 2 4 2 2 2" xfId="30594"/>
    <cellStyle name="Обычный 3 15 29 2 4 2 3" xfId="30595"/>
    <cellStyle name="Обычный 3 15 29 2 4 3" xfId="30596"/>
    <cellStyle name="Обычный 3 15 29 2 4 3 2" xfId="30597"/>
    <cellStyle name="Обычный 3 15 29 2 4 4" xfId="30598"/>
    <cellStyle name="Обычный 3 15 29 2 5" xfId="30599"/>
    <cellStyle name="Обычный 3 15 29 2 5 2" xfId="30600"/>
    <cellStyle name="Обычный 3 15 29 2 5 2 2" xfId="30601"/>
    <cellStyle name="Обычный 3 15 29 2 5 3" xfId="30602"/>
    <cellStyle name="Обычный 3 15 29 2 6" xfId="30603"/>
    <cellStyle name="Обычный 3 15 29 2 6 2" xfId="30604"/>
    <cellStyle name="Обычный 3 15 29 2 7" xfId="30605"/>
    <cellStyle name="Обычный 3 15 29 3" xfId="30606"/>
    <cellStyle name="Обычный 3 15 29 3 2" xfId="30607"/>
    <cellStyle name="Обычный 3 15 29 3 2 2" xfId="30608"/>
    <cellStyle name="Обычный 3 15 29 3 2 2 2" xfId="30609"/>
    <cellStyle name="Обычный 3 15 29 3 2 2 2 2" xfId="30610"/>
    <cellStyle name="Обычный 3 15 29 3 2 2 3" xfId="30611"/>
    <cellStyle name="Обычный 3 15 29 3 2 3" xfId="30612"/>
    <cellStyle name="Обычный 3 15 29 3 2 3 2" xfId="30613"/>
    <cellStyle name="Обычный 3 15 29 3 2 4" xfId="30614"/>
    <cellStyle name="Обычный 3 15 29 3 3" xfId="30615"/>
    <cellStyle name="Обычный 3 15 29 3 3 2" xfId="30616"/>
    <cellStyle name="Обычный 3 15 29 3 3 2 2" xfId="30617"/>
    <cellStyle name="Обычный 3 15 29 3 3 3" xfId="30618"/>
    <cellStyle name="Обычный 3 15 29 3 4" xfId="30619"/>
    <cellStyle name="Обычный 3 15 29 3 4 2" xfId="30620"/>
    <cellStyle name="Обычный 3 15 29 3 5" xfId="30621"/>
    <cellStyle name="Обычный 3 15 29 4" xfId="30622"/>
    <cellStyle name="Обычный 3 15 29 4 2" xfId="30623"/>
    <cellStyle name="Обычный 3 15 29 4 2 2" xfId="30624"/>
    <cellStyle name="Обычный 3 15 29 4 2 2 2" xfId="30625"/>
    <cellStyle name="Обычный 3 15 29 4 2 2 2 2" xfId="30626"/>
    <cellStyle name="Обычный 3 15 29 4 2 2 3" xfId="30627"/>
    <cellStyle name="Обычный 3 15 29 4 2 3" xfId="30628"/>
    <cellStyle name="Обычный 3 15 29 4 2 3 2" xfId="30629"/>
    <cellStyle name="Обычный 3 15 29 4 2 4" xfId="30630"/>
    <cellStyle name="Обычный 3 15 29 4 3" xfId="30631"/>
    <cellStyle name="Обычный 3 15 29 4 3 2" xfId="30632"/>
    <cellStyle name="Обычный 3 15 29 4 3 2 2" xfId="30633"/>
    <cellStyle name="Обычный 3 15 29 4 3 3" xfId="30634"/>
    <cellStyle name="Обычный 3 15 29 4 4" xfId="30635"/>
    <cellStyle name="Обычный 3 15 29 4 4 2" xfId="30636"/>
    <cellStyle name="Обычный 3 15 29 4 5" xfId="30637"/>
    <cellStyle name="Обычный 3 15 29 5" xfId="30638"/>
    <cellStyle name="Обычный 3 15 29 5 2" xfId="30639"/>
    <cellStyle name="Обычный 3 15 29 5 2 2" xfId="30640"/>
    <cellStyle name="Обычный 3 15 29 5 2 2 2" xfId="30641"/>
    <cellStyle name="Обычный 3 15 29 5 2 3" xfId="30642"/>
    <cellStyle name="Обычный 3 15 29 5 3" xfId="30643"/>
    <cellStyle name="Обычный 3 15 29 5 3 2" xfId="30644"/>
    <cellStyle name="Обычный 3 15 29 5 4" xfId="30645"/>
    <cellStyle name="Обычный 3 15 29 6" xfId="30646"/>
    <cellStyle name="Обычный 3 15 29 6 2" xfId="30647"/>
    <cellStyle name="Обычный 3 15 29 6 2 2" xfId="30648"/>
    <cellStyle name="Обычный 3 15 29 6 3" xfId="30649"/>
    <cellStyle name="Обычный 3 15 29 7" xfId="30650"/>
    <cellStyle name="Обычный 3 15 29 7 2" xfId="30651"/>
    <cellStyle name="Обычный 3 15 29 8" xfId="30652"/>
    <cellStyle name="Обычный 3 15 3" xfId="30653"/>
    <cellStyle name="Обычный 3 15 3 2" xfId="30654"/>
    <cellStyle name="Обычный 3 15 3 2 2" xfId="30655"/>
    <cellStyle name="Обычный 3 15 3 2 2 2" xfId="30656"/>
    <cellStyle name="Обычный 3 15 3 2 2 2 2" xfId="30657"/>
    <cellStyle name="Обычный 3 15 3 2 2 2 2 2" xfId="30658"/>
    <cellStyle name="Обычный 3 15 3 2 2 2 2 2 2" xfId="30659"/>
    <cellStyle name="Обычный 3 15 3 2 2 2 2 3" xfId="30660"/>
    <cellStyle name="Обычный 3 15 3 2 2 2 3" xfId="30661"/>
    <cellStyle name="Обычный 3 15 3 2 2 2 3 2" xfId="30662"/>
    <cellStyle name="Обычный 3 15 3 2 2 2 4" xfId="30663"/>
    <cellStyle name="Обычный 3 15 3 2 2 3" xfId="30664"/>
    <cellStyle name="Обычный 3 15 3 2 2 3 2" xfId="30665"/>
    <cellStyle name="Обычный 3 15 3 2 2 3 2 2" xfId="30666"/>
    <cellStyle name="Обычный 3 15 3 2 2 3 3" xfId="30667"/>
    <cellStyle name="Обычный 3 15 3 2 2 4" xfId="30668"/>
    <cellStyle name="Обычный 3 15 3 2 2 4 2" xfId="30669"/>
    <cellStyle name="Обычный 3 15 3 2 2 5" xfId="30670"/>
    <cellStyle name="Обычный 3 15 3 2 3" xfId="30671"/>
    <cellStyle name="Обычный 3 15 3 2 3 2" xfId="30672"/>
    <cellStyle name="Обычный 3 15 3 2 3 2 2" xfId="30673"/>
    <cellStyle name="Обычный 3 15 3 2 3 2 2 2" xfId="30674"/>
    <cellStyle name="Обычный 3 15 3 2 3 2 2 2 2" xfId="30675"/>
    <cellStyle name="Обычный 3 15 3 2 3 2 2 3" xfId="30676"/>
    <cellStyle name="Обычный 3 15 3 2 3 2 3" xfId="30677"/>
    <cellStyle name="Обычный 3 15 3 2 3 2 3 2" xfId="30678"/>
    <cellStyle name="Обычный 3 15 3 2 3 2 4" xfId="30679"/>
    <cellStyle name="Обычный 3 15 3 2 3 3" xfId="30680"/>
    <cellStyle name="Обычный 3 15 3 2 3 3 2" xfId="30681"/>
    <cellStyle name="Обычный 3 15 3 2 3 3 2 2" xfId="30682"/>
    <cellStyle name="Обычный 3 15 3 2 3 3 3" xfId="30683"/>
    <cellStyle name="Обычный 3 15 3 2 3 4" xfId="30684"/>
    <cellStyle name="Обычный 3 15 3 2 3 4 2" xfId="30685"/>
    <cellStyle name="Обычный 3 15 3 2 3 5" xfId="30686"/>
    <cellStyle name="Обычный 3 15 3 2 4" xfId="30687"/>
    <cellStyle name="Обычный 3 15 3 2 4 2" xfId="30688"/>
    <cellStyle name="Обычный 3 15 3 2 4 2 2" xfId="30689"/>
    <cellStyle name="Обычный 3 15 3 2 4 2 2 2" xfId="30690"/>
    <cellStyle name="Обычный 3 15 3 2 4 2 3" xfId="30691"/>
    <cellStyle name="Обычный 3 15 3 2 4 3" xfId="30692"/>
    <cellStyle name="Обычный 3 15 3 2 4 3 2" xfId="30693"/>
    <cellStyle name="Обычный 3 15 3 2 4 4" xfId="30694"/>
    <cellStyle name="Обычный 3 15 3 2 5" xfId="30695"/>
    <cellStyle name="Обычный 3 15 3 2 5 2" xfId="30696"/>
    <cellStyle name="Обычный 3 15 3 2 5 2 2" xfId="30697"/>
    <cellStyle name="Обычный 3 15 3 2 5 3" xfId="30698"/>
    <cellStyle name="Обычный 3 15 3 2 6" xfId="30699"/>
    <cellStyle name="Обычный 3 15 3 2 6 2" xfId="30700"/>
    <cellStyle name="Обычный 3 15 3 2 7" xfId="30701"/>
    <cellStyle name="Обычный 3 15 3 3" xfId="30702"/>
    <cellStyle name="Обычный 3 15 3 3 2" xfId="30703"/>
    <cellStyle name="Обычный 3 15 3 3 2 2" xfId="30704"/>
    <cellStyle name="Обычный 3 15 3 3 2 2 2" xfId="30705"/>
    <cellStyle name="Обычный 3 15 3 3 2 2 2 2" xfId="30706"/>
    <cellStyle name="Обычный 3 15 3 3 2 2 3" xfId="30707"/>
    <cellStyle name="Обычный 3 15 3 3 2 3" xfId="30708"/>
    <cellStyle name="Обычный 3 15 3 3 2 3 2" xfId="30709"/>
    <cellStyle name="Обычный 3 15 3 3 2 4" xfId="30710"/>
    <cellStyle name="Обычный 3 15 3 3 3" xfId="30711"/>
    <cellStyle name="Обычный 3 15 3 3 3 2" xfId="30712"/>
    <cellStyle name="Обычный 3 15 3 3 3 2 2" xfId="30713"/>
    <cellStyle name="Обычный 3 15 3 3 3 3" xfId="30714"/>
    <cellStyle name="Обычный 3 15 3 3 4" xfId="30715"/>
    <cellStyle name="Обычный 3 15 3 3 4 2" xfId="30716"/>
    <cellStyle name="Обычный 3 15 3 3 5" xfId="30717"/>
    <cellStyle name="Обычный 3 15 3 4" xfId="30718"/>
    <cellStyle name="Обычный 3 15 3 4 2" xfId="30719"/>
    <cellStyle name="Обычный 3 15 3 4 2 2" xfId="30720"/>
    <cellStyle name="Обычный 3 15 3 4 2 2 2" xfId="30721"/>
    <cellStyle name="Обычный 3 15 3 4 2 2 2 2" xfId="30722"/>
    <cellStyle name="Обычный 3 15 3 4 2 2 3" xfId="30723"/>
    <cellStyle name="Обычный 3 15 3 4 2 3" xfId="30724"/>
    <cellStyle name="Обычный 3 15 3 4 2 3 2" xfId="30725"/>
    <cellStyle name="Обычный 3 15 3 4 2 4" xfId="30726"/>
    <cellStyle name="Обычный 3 15 3 4 3" xfId="30727"/>
    <cellStyle name="Обычный 3 15 3 4 3 2" xfId="30728"/>
    <cellStyle name="Обычный 3 15 3 4 3 2 2" xfId="30729"/>
    <cellStyle name="Обычный 3 15 3 4 3 3" xfId="30730"/>
    <cellStyle name="Обычный 3 15 3 4 4" xfId="30731"/>
    <cellStyle name="Обычный 3 15 3 4 4 2" xfId="30732"/>
    <cellStyle name="Обычный 3 15 3 4 5" xfId="30733"/>
    <cellStyle name="Обычный 3 15 3 5" xfId="30734"/>
    <cellStyle name="Обычный 3 15 3 5 2" xfId="30735"/>
    <cellStyle name="Обычный 3 15 3 5 2 2" xfId="30736"/>
    <cellStyle name="Обычный 3 15 3 5 2 2 2" xfId="30737"/>
    <cellStyle name="Обычный 3 15 3 5 2 3" xfId="30738"/>
    <cellStyle name="Обычный 3 15 3 5 3" xfId="30739"/>
    <cellStyle name="Обычный 3 15 3 5 3 2" xfId="30740"/>
    <cellStyle name="Обычный 3 15 3 5 4" xfId="30741"/>
    <cellStyle name="Обычный 3 15 3 6" xfId="30742"/>
    <cellStyle name="Обычный 3 15 3 6 2" xfId="30743"/>
    <cellStyle name="Обычный 3 15 3 6 2 2" xfId="30744"/>
    <cellStyle name="Обычный 3 15 3 6 3" xfId="30745"/>
    <cellStyle name="Обычный 3 15 3 7" xfId="30746"/>
    <cellStyle name="Обычный 3 15 3 7 2" xfId="30747"/>
    <cellStyle name="Обычный 3 15 3 8" xfId="30748"/>
    <cellStyle name="Обычный 3 15 30" xfId="30749"/>
    <cellStyle name="Обычный 3 15 30 2" xfId="30750"/>
    <cellStyle name="Обычный 3 15 30 2 2" xfId="30751"/>
    <cellStyle name="Обычный 3 15 30 2 2 2" xfId="30752"/>
    <cellStyle name="Обычный 3 15 30 2 2 2 2" xfId="30753"/>
    <cellStyle name="Обычный 3 15 30 2 2 2 2 2" xfId="30754"/>
    <cellStyle name="Обычный 3 15 30 2 2 2 2 2 2" xfId="30755"/>
    <cellStyle name="Обычный 3 15 30 2 2 2 2 3" xfId="30756"/>
    <cellStyle name="Обычный 3 15 30 2 2 2 3" xfId="30757"/>
    <cellStyle name="Обычный 3 15 30 2 2 2 3 2" xfId="30758"/>
    <cellStyle name="Обычный 3 15 30 2 2 2 4" xfId="30759"/>
    <cellStyle name="Обычный 3 15 30 2 2 3" xfId="30760"/>
    <cellStyle name="Обычный 3 15 30 2 2 3 2" xfId="30761"/>
    <cellStyle name="Обычный 3 15 30 2 2 3 2 2" xfId="30762"/>
    <cellStyle name="Обычный 3 15 30 2 2 3 3" xfId="30763"/>
    <cellStyle name="Обычный 3 15 30 2 2 4" xfId="30764"/>
    <cellStyle name="Обычный 3 15 30 2 2 4 2" xfId="30765"/>
    <cellStyle name="Обычный 3 15 30 2 2 5" xfId="30766"/>
    <cellStyle name="Обычный 3 15 30 2 3" xfId="30767"/>
    <cellStyle name="Обычный 3 15 30 2 3 2" xfId="30768"/>
    <cellStyle name="Обычный 3 15 30 2 3 2 2" xfId="30769"/>
    <cellStyle name="Обычный 3 15 30 2 3 2 2 2" xfId="30770"/>
    <cellStyle name="Обычный 3 15 30 2 3 2 2 2 2" xfId="30771"/>
    <cellStyle name="Обычный 3 15 30 2 3 2 2 3" xfId="30772"/>
    <cellStyle name="Обычный 3 15 30 2 3 2 3" xfId="30773"/>
    <cellStyle name="Обычный 3 15 30 2 3 2 3 2" xfId="30774"/>
    <cellStyle name="Обычный 3 15 30 2 3 2 4" xfId="30775"/>
    <cellStyle name="Обычный 3 15 30 2 3 3" xfId="30776"/>
    <cellStyle name="Обычный 3 15 30 2 3 3 2" xfId="30777"/>
    <cellStyle name="Обычный 3 15 30 2 3 3 2 2" xfId="30778"/>
    <cellStyle name="Обычный 3 15 30 2 3 3 3" xfId="30779"/>
    <cellStyle name="Обычный 3 15 30 2 3 4" xfId="30780"/>
    <cellStyle name="Обычный 3 15 30 2 3 4 2" xfId="30781"/>
    <cellStyle name="Обычный 3 15 30 2 3 5" xfId="30782"/>
    <cellStyle name="Обычный 3 15 30 2 4" xfId="30783"/>
    <cellStyle name="Обычный 3 15 30 2 4 2" xfId="30784"/>
    <cellStyle name="Обычный 3 15 30 2 4 2 2" xfId="30785"/>
    <cellStyle name="Обычный 3 15 30 2 4 2 2 2" xfId="30786"/>
    <cellStyle name="Обычный 3 15 30 2 4 2 3" xfId="30787"/>
    <cellStyle name="Обычный 3 15 30 2 4 3" xfId="30788"/>
    <cellStyle name="Обычный 3 15 30 2 4 3 2" xfId="30789"/>
    <cellStyle name="Обычный 3 15 30 2 4 4" xfId="30790"/>
    <cellStyle name="Обычный 3 15 30 2 5" xfId="30791"/>
    <cellStyle name="Обычный 3 15 30 2 5 2" xfId="30792"/>
    <cellStyle name="Обычный 3 15 30 2 5 2 2" xfId="30793"/>
    <cellStyle name="Обычный 3 15 30 2 5 3" xfId="30794"/>
    <cellStyle name="Обычный 3 15 30 2 6" xfId="30795"/>
    <cellStyle name="Обычный 3 15 30 2 6 2" xfId="30796"/>
    <cellStyle name="Обычный 3 15 30 2 7" xfId="30797"/>
    <cellStyle name="Обычный 3 15 30 3" xfId="30798"/>
    <cellStyle name="Обычный 3 15 30 3 2" xfId="30799"/>
    <cellStyle name="Обычный 3 15 30 3 2 2" xfId="30800"/>
    <cellStyle name="Обычный 3 15 30 3 2 2 2" xfId="30801"/>
    <cellStyle name="Обычный 3 15 30 3 2 2 2 2" xfId="30802"/>
    <cellStyle name="Обычный 3 15 30 3 2 2 3" xfId="30803"/>
    <cellStyle name="Обычный 3 15 30 3 2 3" xfId="30804"/>
    <cellStyle name="Обычный 3 15 30 3 2 3 2" xfId="30805"/>
    <cellStyle name="Обычный 3 15 30 3 2 4" xfId="30806"/>
    <cellStyle name="Обычный 3 15 30 3 3" xfId="30807"/>
    <cellStyle name="Обычный 3 15 30 3 3 2" xfId="30808"/>
    <cellStyle name="Обычный 3 15 30 3 3 2 2" xfId="30809"/>
    <cellStyle name="Обычный 3 15 30 3 3 3" xfId="30810"/>
    <cellStyle name="Обычный 3 15 30 3 4" xfId="30811"/>
    <cellStyle name="Обычный 3 15 30 3 4 2" xfId="30812"/>
    <cellStyle name="Обычный 3 15 30 3 5" xfId="30813"/>
    <cellStyle name="Обычный 3 15 30 4" xfId="30814"/>
    <cellStyle name="Обычный 3 15 30 4 2" xfId="30815"/>
    <cellStyle name="Обычный 3 15 30 4 2 2" xfId="30816"/>
    <cellStyle name="Обычный 3 15 30 4 2 2 2" xfId="30817"/>
    <cellStyle name="Обычный 3 15 30 4 2 2 2 2" xfId="30818"/>
    <cellStyle name="Обычный 3 15 30 4 2 2 3" xfId="30819"/>
    <cellStyle name="Обычный 3 15 30 4 2 3" xfId="30820"/>
    <cellStyle name="Обычный 3 15 30 4 2 3 2" xfId="30821"/>
    <cellStyle name="Обычный 3 15 30 4 2 4" xfId="30822"/>
    <cellStyle name="Обычный 3 15 30 4 3" xfId="30823"/>
    <cellStyle name="Обычный 3 15 30 4 3 2" xfId="30824"/>
    <cellStyle name="Обычный 3 15 30 4 3 2 2" xfId="30825"/>
    <cellStyle name="Обычный 3 15 30 4 3 3" xfId="30826"/>
    <cellStyle name="Обычный 3 15 30 4 4" xfId="30827"/>
    <cellStyle name="Обычный 3 15 30 4 4 2" xfId="30828"/>
    <cellStyle name="Обычный 3 15 30 4 5" xfId="30829"/>
    <cellStyle name="Обычный 3 15 30 5" xfId="30830"/>
    <cellStyle name="Обычный 3 15 30 5 2" xfId="30831"/>
    <cellStyle name="Обычный 3 15 30 5 2 2" xfId="30832"/>
    <cellStyle name="Обычный 3 15 30 5 2 2 2" xfId="30833"/>
    <cellStyle name="Обычный 3 15 30 5 2 3" xfId="30834"/>
    <cellStyle name="Обычный 3 15 30 5 3" xfId="30835"/>
    <cellStyle name="Обычный 3 15 30 5 3 2" xfId="30836"/>
    <cellStyle name="Обычный 3 15 30 5 4" xfId="30837"/>
    <cellStyle name="Обычный 3 15 30 6" xfId="30838"/>
    <cellStyle name="Обычный 3 15 30 6 2" xfId="30839"/>
    <cellStyle name="Обычный 3 15 30 6 2 2" xfId="30840"/>
    <cellStyle name="Обычный 3 15 30 6 3" xfId="30841"/>
    <cellStyle name="Обычный 3 15 30 7" xfId="30842"/>
    <cellStyle name="Обычный 3 15 30 7 2" xfId="30843"/>
    <cellStyle name="Обычный 3 15 30 8" xfId="30844"/>
    <cellStyle name="Обычный 3 15 31" xfId="30845"/>
    <cellStyle name="Обычный 3 15 31 2" xfId="30846"/>
    <cellStyle name="Обычный 3 15 31 2 2" xfId="30847"/>
    <cellStyle name="Обычный 3 15 31 2 2 2" xfId="30848"/>
    <cellStyle name="Обычный 3 15 31 2 2 2 2" xfId="30849"/>
    <cellStyle name="Обычный 3 15 31 2 2 2 2 2" xfId="30850"/>
    <cellStyle name="Обычный 3 15 31 2 2 2 2 2 2" xfId="30851"/>
    <cellStyle name="Обычный 3 15 31 2 2 2 2 3" xfId="30852"/>
    <cellStyle name="Обычный 3 15 31 2 2 2 3" xfId="30853"/>
    <cellStyle name="Обычный 3 15 31 2 2 2 3 2" xfId="30854"/>
    <cellStyle name="Обычный 3 15 31 2 2 2 4" xfId="30855"/>
    <cellStyle name="Обычный 3 15 31 2 2 3" xfId="30856"/>
    <cellStyle name="Обычный 3 15 31 2 2 3 2" xfId="30857"/>
    <cellStyle name="Обычный 3 15 31 2 2 3 2 2" xfId="30858"/>
    <cellStyle name="Обычный 3 15 31 2 2 3 3" xfId="30859"/>
    <cellStyle name="Обычный 3 15 31 2 2 4" xfId="30860"/>
    <cellStyle name="Обычный 3 15 31 2 2 4 2" xfId="30861"/>
    <cellStyle name="Обычный 3 15 31 2 2 5" xfId="30862"/>
    <cellStyle name="Обычный 3 15 31 2 3" xfId="30863"/>
    <cellStyle name="Обычный 3 15 31 2 3 2" xfId="30864"/>
    <cellStyle name="Обычный 3 15 31 2 3 2 2" xfId="30865"/>
    <cellStyle name="Обычный 3 15 31 2 3 2 2 2" xfId="30866"/>
    <cellStyle name="Обычный 3 15 31 2 3 2 2 2 2" xfId="30867"/>
    <cellStyle name="Обычный 3 15 31 2 3 2 2 3" xfId="30868"/>
    <cellStyle name="Обычный 3 15 31 2 3 2 3" xfId="30869"/>
    <cellStyle name="Обычный 3 15 31 2 3 2 3 2" xfId="30870"/>
    <cellStyle name="Обычный 3 15 31 2 3 2 4" xfId="30871"/>
    <cellStyle name="Обычный 3 15 31 2 3 3" xfId="30872"/>
    <cellStyle name="Обычный 3 15 31 2 3 3 2" xfId="30873"/>
    <cellStyle name="Обычный 3 15 31 2 3 3 2 2" xfId="30874"/>
    <cellStyle name="Обычный 3 15 31 2 3 3 3" xfId="30875"/>
    <cellStyle name="Обычный 3 15 31 2 3 4" xfId="30876"/>
    <cellStyle name="Обычный 3 15 31 2 3 4 2" xfId="30877"/>
    <cellStyle name="Обычный 3 15 31 2 3 5" xfId="30878"/>
    <cellStyle name="Обычный 3 15 31 2 4" xfId="30879"/>
    <cellStyle name="Обычный 3 15 31 2 4 2" xfId="30880"/>
    <cellStyle name="Обычный 3 15 31 2 4 2 2" xfId="30881"/>
    <cellStyle name="Обычный 3 15 31 2 4 2 2 2" xfId="30882"/>
    <cellStyle name="Обычный 3 15 31 2 4 2 3" xfId="30883"/>
    <cellStyle name="Обычный 3 15 31 2 4 3" xfId="30884"/>
    <cellStyle name="Обычный 3 15 31 2 4 3 2" xfId="30885"/>
    <cellStyle name="Обычный 3 15 31 2 4 4" xfId="30886"/>
    <cellStyle name="Обычный 3 15 31 2 5" xfId="30887"/>
    <cellStyle name="Обычный 3 15 31 2 5 2" xfId="30888"/>
    <cellStyle name="Обычный 3 15 31 2 5 2 2" xfId="30889"/>
    <cellStyle name="Обычный 3 15 31 2 5 3" xfId="30890"/>
    <cellStyle name="Обычный 3 15 31 2 6" xfId="30891"/>
    <cellStyle name="Обычный 3 15 31 2 6 2" xfId="30892"/>
    <cellStyle name="Обычный 3 15 31 2 7" xfId="30893"/>
    <cellStyle name="Обычный 3 15 31 3" xfId="30894"/>
    <cellStyle name="Обычный 3 15 31 3 2" xfId="30895"/>
    <cellStyle name="Обычный 3 15 31 3 2 2" xfId="30896"/>
    <cellStyle name="Обычный 3 15 31 3 2 2 2" xfId="30897"/>
    <cellStyle name="Обычный 3 15 31 3 2 2 2 2" xfId="30898"/>
    <cellStyle name="Обычный 3 15 31 3 2 2 3" xfId="30899"/>
    <cellStyle name="Обычный 3 15 31 3 2 3" xfId="30900"/>
    <cellStyle name="Обычный 3 15 31 3 2 3 2" xfId="30901"/>
    <cellStyle name="Обычный 3 15 31 3 2 4" xfId="30902"/>
    <cellStyle name="Обычный 3 15 31 3 3" xfId="30903"/>
    <cellStyle name="Обычный 3 15 31 3 3 2" xfId="30904"/>
    <cellStyle name="Обычный 3 15 31 3 3 2 2" xfId="30905"/>
    <cellStyle name="Обычный 3 15 31 3 3 3" xfId="30906"/>
    <cellStyle name="Обычный 3 15 31 3 4" xfId="30907"/>
    <cellStyle name="Обычный 3 15 31 3 4 2" xfId="30908"/>
    <cellStyle name="Обычный 3 15 31 3 5" xfId="30909"/>
    <cellStyle name="Обычный 3 15 31 4" xfId="30910"/>
    <cellStyle name="Обычный 3 15 31 4 2" xfId="30911"/>
    <cellStyle name="Обычный 3 15 31 4 2 2" xfId="30912"/>
    <cellStyle name="Обычный 3 15 31 4 2 2 2" xfId="30913"/>
    <cellStyle name="Обычный 3 15 31 4 2 2 2 2" xfId="30914"/>
    <cellStyle name="Обычный 3 15 31 4 2 2 3" xfId="30915"/>
    <cellStyle name="Обычный 3 15 31 4 2 3" xfId="30916"/>
    <cellStyle name="Обычный 3 15 31 4 2 3 2" xfId="30917"/>
    <cellStyle name="Обычный 3 15 31 4 2 4" xfId="30918"/>
    <cellStyle name="Обычный 3 15 31 4 3" xfId="30919"/>
    <cellStyle name="Обычный 3 15 31 4 3 2" xfId="30920"/>
    <cellStyle name="Обычный 3 15 31 4 3 2 2" xfId="30921"/>
    <cellStyle name="Обычный 3 15 31 4 3 3" xfId="30922"/>
    <cellStyle name="Обычный 3 15 31 4 4" xfId="30923"/>
    <cellStyle name="Обычный 3 15 31 4 4 2" xfId="30924"/>
    <cellStyle name="Обычный 3 15 31 4 5" xfId="30925"/>
    <cellStyle name="Обычный 3 15 31 5" xfId="30926"/>
    <cellStyle name="Обычный 3 15 31 5 2" xfId="30927"/>
    <cellStyle name="Обычный 3 15 31 5 2 2" xfId="30928"/>
    <cellStyle name="Обычный 3 15 31 5 2 2 2" xfId="30929"/>
    <cellStyle name="Обычный 3 15 31 5 2 3" xfId="30930"/>
    <cellStyle name="Обычный 3 15 31 5 3" xfId="30931"/>
    <cellStyle name="Обычный 3 15 31 5 3 2" xfId="30932"/>
    <cellStyle name="Обычный 3 15 31 5 4" xfId="30933"/>
    <cellStyle name="Обычный 3 15 31 6" xfId="30934"/>
    <cellStyle name="Обычный 3 15 31 6 2" xfId="30935"/>
    <cellStyle name="Обычный 3 15 31 6 2 2" xfId="30936"/>
    <cellStyle name="Обычный 3 15 31 6 3" xfId="30937"/>
    <cellStyle name="Обычный 3 15 31 7" xfId="30938"/>
    <cellStyle name="Обычный 3 15 31 7 2" xfId="30939"/>
    <cellStyle name="Обычный 3 15 31 8" xfId="30940"/>
    <cellStyle name="Обычный 3 15 32" xfId="30941"/>
    <cellStyle name="Обычный 3 15 32 2" xfId="30942"/>
    <cellStyle name="Обычный 3 15 32 2 2" xfId="30943"/>
    <cellStyle name="Обычный 3 15 32 2 2 2" xfId="30944"/>
    <cellStyle name="Обычный 3 15 32 2 2 2 2" xfId="30945"/>
    <cellStyle name="Обычный 3 15 32 2 2 2 2 2" xfId="30946"/>
    <cellStyle name="Обычный 3 15 32 2 2 2 2 2 2" xfId="30947"/>
    <cellStyle name="Обычный 3 15 32 2 2 2 2 3" xfId="30948"/>
    <cellStyle name="Обычный 3 15 32 2 2 2 3" xfId="30949"/>
    <cellStyle name="Обычный 3 15 32 2 2 2 3 2" xfId="30950"/>
    <cellStyle name="Обычный 3 15 32 2 2 2 4" xfId="30951"/>
    <cellStyle name="Обычный 3 15 32 2 2 3" xfId="30952"/>
    <cellStyle name="Обычный 3 15 32 2 2 3 2" xfId="30953"/>
    <cellStyle name="Обычный 3 15 32 2 2 3 2 2" xfId="30954"/>
    <cellStyle name="Обычный 3 15 32 2 2 3 3" xfId="30955"/>
    <cellStyle name="Обычный 3 15 32 2 2 4" xfId="30956"/>
    <cellStyle name="Обычный 3 15 32 2 2 4 2" xfId="30957"/>
    <cellStyle name="Обычный 3 15 32 2 2 5" xfId="30958"/>
    <cellStyle name="Обычный 3 15 32 2 3" xfId="30959"/>
    <cellStyle name="Обычный 3 15 32 2 3 2" xfId="30960"/>
    <cellStyle name="Обычный 3 15 32 2 3 2 2" xfId="30961"/>
    <cellStyle name="Обычный 3 15 32 2 3 2 2 2" xfId="30962"/>
    <cellStyle name="Обычный 3 15 32 2 3 2 2 2 2" xfId="30963"/>
    <cellStyle name="Обычный 3 15 32 2 3 2 2 3" xfId="30964"/>
    <cellStyle name="Обычный 3 15 32 2 3 2 3" xfId="30965"/>
    <cellStyle name="Обычный 3 15 32 2 3 2 3 2" xfId="30966"/>
    <cellStyle name="Обычный 3 15 32 2 3 2 4" xfId="30967"/>
    <cellStyle name="Обычный 3 15 32 2 3 3" xfId="30968"/>
    <cellStyle name="Обычный 3 15 32 2 3 3 2" xfId="30969"/>
    <cellStyle name="Обычный 3 15 32 2 3 3 2 2" xfId="30970"/>
    <cellStyle name="Обычный 3 15 32 2 3 3 3" xfId="30971"/>
    <cellStyle name="Обычный 3 15 32 2 3 4" xfId="30972"/>
    <cellStyle name="Обычный 3 15 32 2 3 4 2" xfId="30973"/>
    <cellStyle name="Обычный 3 15 32 2 3 5" xfId="30974"/>
    <cellStyle name="Обычный 3 15 32 2 4" xfId="30975"/>
    <cellStyle name="Обычный 3 15 32 2 4 2" xfId="30976"/>
    <cellStyle name="Обычный 3 15 32 2 4 2 2" xfId="30977"/>
    <cellStyle name="Обычный 3 15 32 2 4 2 2 2" xfId="30978"/>
    <cellStyle name="Обычный 3 15 32 2 4 2 3" xfId="30979"/>
    <cellStyle name="Обычный 3 15 32 2 4 3" xfId="30980"/>
    <cellStyle name="Обычный 3 15 32 2 4 3 2" xfId="30981"/>
    <cellStyle name="Обычный 3 15 32 2 4 4" xfId="30982"/>
    <cellStyle name="Обычный 3 15 32 2 5" xfId="30983"/>
    <cellStyle name="Обычный 3 15 32 2 5 2" xfId="30984"/>
    <cellStyle name="Обычный 3 15 32 2 5 2 2" xfId="30985"/>
    <cellStyle name="Обычный 3 15 32 2 5 3" xfId="30986"/>
    <cellStyle name="Обычный 3 15 32 2 6" xfId="30987"/>
    <cellStyle name="Обычный 3 15 32 2 6 2" xfId="30988"/>
    <cellStyle name="Обычный 3 15 32 2 7" xfId="30989"/>
    <cellStyle name="Обычный 3 15 32 3" xfId="30990"/>
    <cellStyle name="Обычный 3 15 32 3 2" xfId="30991"/>
    <cellStyle name="Обычный 3 15 32 3 2 2" xfId="30992"/>
    <cellStyle name="Обычный 3 15 32 3 2 2 2" xfId="30993"/>
    <cellStyle name="Обычный 3 15 32 3 2 2 2 2" xfId="30994"/>
    <cellStyle name="Обычный 3 15 32 3 2 2 3" xfId="30995"/>
    <cellStyle name="Обычный 3 15 32 3 2 3" xfId="30996"/>
    <cellStyle name="Обычный 3 15 32 3 2 3 2" xfId="30997"/>
    <cellStyle name="Обычный 3 15 32 3 2 4" xfId="30998"/>
    <cellStyle name="Обычный 3 15 32 3 3" xfId="30999"/>
    <cellStyle name="Обычный 3 15 32 3 3 2" xfId="31000"/>
    <cellStyle name="Обычный 3 15 32 3 3 2 2" xfId="31001"/>
    <cellStyle name="Обычный 3 15 32 3 3 3" xfId="31002"/>
    <cellStyle name="Обычный 3 15 32 3 4" xfId="31003"/>
    <cellStyle name="Обычный 3 15 32 3 4 2" xfId="31004"/>
    <cellStyle name="Обычный 3 15 32 3 5" xfId="31005"/>
    <cellStyle name="Обычный 3 15 32 4" xfId="31006"/>
    <cellStyle name="Обычный 3 15 32 4 2" xfId="31007"/>
    <cellStyle name="Обычный 3 15 32 4 2 2" xfId="31008"/>
    <cellStyle name="Обычный 3 15 32 4 2 2 2" xfId="31009"/>
    <cellStyle name="Обычный 3 15 32 4 2 2 2 2" xfId="31010"/>
    <cellStyle name="Обычный 3 15 32 4 2 2 3" xfId="31011"/>
    <cellStyle name="Обычный 3 15 32 4 2 3" xfId="31012"/>
    <cellStyle name="Обычный 3 15 32 4 2 3 2" xfId="31013"/>
    <cellStyle name="Обычный 3 15 32 4 2 4" xfId="31014"/>
    <cellStyle name="Обычный 3 15 32 4 3" xfId="31015"/>
    <cellStyle name="Обычный 3 15 32 4 3 2" xfId="31016"/>
    <cellStyle name="Обычный 3 15 32 4 3 2 2" xfId="31017"/>
    <cellStyle name="Обычный 3 15 32 4 3 3" xfId="31018"/>
    <cellStyle name="Обычный 3 15 32 4 4" xfId="31019"/>
    <cellStyle name="Обычный 3 15 32 4 4 2" xfId="31020"/>
    <cellStyle name="Обычный 3 15 32 4 5" xfId="31021"/>
    <cellStyle name="Обычный 3 15 32 5" xfId="31022"/>
    <cellStyle name="Обычный 3 15 32 5 2" xfId="31023"/>
    <cellStyle name="Обычный 3 15 32 5 2 2" xfId="31024"/>
    <cellStyle name="Обычный 3 15 32 5 2 2 2" xfId="31025"/>
    <cellStyle name="Обычный 3 15 32 5 2 3" xfId="31026"/>
    <cellStyle name="Обычный 3 15 32 5 3" xfId="31027"/>
    <cellStyle name="Обычный 3 15 32 5 3 2" xfId="31028"/>
    <cellStyle name="Обычный 3 15 32 5 4" xfId="31029"/>
    <cellStyle name="Обычный 3 15 32 6" xfId="31030"/>
    <cellStyle name="Обычный 3 15 32 6 2" xfId="31031"/>
    <cellStyle name="Обычный 3 15 32 6 2 2" xfId="31032"/>
    <cellStyle name="Обычный 3 15 32 6 3" xfId="31033"/>
    <cellStyle name="Обычный 3 15 32 7" xfId="31034"/>
    <cellStyle name="Обычный 3 15 32 7 2" xfId="31035"/>
    <cellStyle name="Обычный 3 15 32 8" xfId="31036"/>
    <cellStyle name="Обычный 3 15 33" xfId="31037"/>
    <cellStyle name="Обычный 3 15 33 2" xfId="31038"/>
    <cellStyle name="Обычный 3 15 33 2 2" xfId="31039"/>
    <cellStyle name="Обычный 3 15 33 2 2 2" xfId="31040"/>
    <cellStyle name="Обычный 3 15 33 2 2 2 2" xfId="31041"/>
    <cellStyle name="Обычный 3 15 33 2 2 2 2 2" xfId="31042"/>
    <cellStyle name="Обычный 3 15 33 2 2 2 2 2 2" xfId="31043"/>
    <cellStyle name="Обычный 3 15 33 2 2 2 2 3" xfId="31044"/>
    <cellStyle name="Обычный 3 15 33 2 2 2 3" xfId="31045"/>
    <cellStyle name="Обычный 3 15 33 2 2 2 3 2" xfId="31046"/>
    <cellStyle name="Обычный 3 15 33 2 2 2 4" xfId="31047"/>
    <cellStyle name="Обычный 3 15 33 2 2 3" xfId="31048"/>
    <cellStyle name="Обычный 3 15 33 2 2 3 2" xfId="31049"/>
    <cellStyle name="Обычный 3 15 33 2 2 3 2 2" xfId="31050"/>
    <cellStyle name="Обычный 3 15 33 2 2 3 3" xfId="31051"/>
    <cellStyle name="Обычный 3 15 33 2 2 4" xfId="31052"/>
    <cellStyle name="Обычный 3 15 33 2 2 4 2" xfId="31053"/>
    <cellStyle name="Обычный 3 15 33 2 2 5" xfId="31054"/>
    <cellStyle name="Обычный 3 15 33 2 3" xfId="31055"/>
    <cellStyle name="Обычный 3 15 33 2 3 2" xfId="31056"/>
    <cellStyle name="Обычный 3 15 33 2 3 2 2" xfId="31057"/>
    <cellStyle name="Обычный 3 15 33 2 3 2 2 2" xfId="31058"/>
    <cellStyle name="Обычный 3 15 33 2 3 2 2 2 2" xfId="31059"/>
    <cellStyle name="Обычный 3 15 33 2 3 2 2 3" xfId="31060"/>
    <cellStyle name="Обычный 3 15 33 2 3 2 3" xfId="31061"/>
    <cellStyle name="Обычный 3 15 33 2 3 2 3 2" xfId="31062"/>
    <cellStyle name="Обычный 3 15 33 2 3 2 4" xfId="31063"/>
    <cellStyle name="Обычный 3 15 33 2 3 3" xfId="31064"/>
    <cellStyle name="Обычный 3 15 33 2 3 3 2" xfId="31065"/>
    <cellStyle name="Обычный 3 15 33 2 3 3 2 2" xfId="31066"/>
    <cellStyle name="Обычный 3 15 33 2 3 3 3" xfId="31067"/>
    <cellStyle name="Обычный 3 15 33 2 3 4" xfId="31068"/>
    <cellStyle name="Обычный 3 15 33 2 3 4 2" xfId="31069"/>
    <cellStyle name="Обычный 3 15 33 2 3 5" xfId="31070"/>
    <cellStyle name="Обычный 3 15 33 2 4" xfId="31071"/>
    <cellStyle name="Обычный 3 15 33 2 4 2" xfId="31072"/>
    <cellStyle name="Обычный 3 15 33 2 4 2 2" xfId="31073"/>
    <cellStyle name="Обычный 3 15 33 2 4 2 2 2" xfId="31074"/>
    <cellStyle name="Обычный 3 15 33 2 4 2 3" xfId="31075"/>
    <cellStyle name="Обычный 3 15 33 2 4 3" xfId="31076"/>
    <cellStyle name="Обычный 3 15 33 2 4 3 2" xfId="31077"/>
    <cellStyle name="Обычный 3 15 33 2 4 4" xfId="31078"/>
    <cellStyle name="Обычный 3 15 33 2 5" xfId="31079"/>
    <cellStyle name="Обычный 3 15 33 2 5 2" xfId="31080"/>
    <cellStyle name="Обычный 3 15 33 2 5 2 2" xfId="31081"/>
    <cellStyle name="Обычный 3 15 33 2 5 3" xfId="31082"/>
    <cellStyle name="Обычный 3 15 33 2 6" xfId="31083"/>
    <cellStyle name="Обычный 3 15 33 2 6 2" xfId="31084"/>
    <cellStyle name="Обычный 3 15 33 2 7" xfId="31085"/>
    <cellStyle name="Обычный 3 15 33 3" xfId="31086"/>
    <cellStyle name="Обычный 3 15 33 3 2" xfId="31087"/>
    <cellStyle name="Обычный 3 15 33 3 2 2" xfId="31088"/>
    <cellStyle name="Обычный 3 15 33 3 2 2 2" xfId="31089"/>
    <cellStyle name="Обычный 3 15 33 3 2 2 2 2" xfId="31090"/>
    <cellStyle name="Обычный 3 15 33 3 2 2 3" xfId="31091"/>
    <cellStyle name="Обычный 3 15 33 3 2 3" xfId="31092"/>
    <cellStyle name="Обычный 3 15 33 3 2 3 2" xfId="31093"/>
    <cellStyle name="Обычный 3 15 33 3 2 4" xfId="31094"/>
    <cellStyle name="Обычный 3 15 33 3 3" xfId="31095"/>
    <cellStyle name="Обычный 3 15 33 3 3 2" xfId="31096"/>
    <cellStyle name="Обычный 3 15 33 3 3 2 2" xfId="31097"/>
    <cellStyle name="Обычный 3 15 33 3 3 3" xfId="31098"/>
    <cellStyle name="Обычный 3 15 33 3 4" xfId="31099"/>
    <cellStyle name="Обычный 3 15 33 3 4 2" xfId="31100"/>
    <cellStyle name="Обычный 3 15 33 3 5" xfId="31101"/>
    <cellStyle name="Обычный 3 15 33 4" xfId="31102"/>
    <cellStyle name="Обычный 3 15 33 4 2" xfId="31103"/>
    <cellStyle name="Обычный 3 15 33 4 2 2" xfId="31104"/>
    <cellStyle name="Обычный 3 15 33 4 2 2 2" xfId="31105"/>
    <cellStyle name="Обычный 3 15 33 4 2 2 2 2" xfId="31106"/>
    <cellStyle name="Обычный 3 15 33 4 2 2 3" xfId="31107"/>
    <cellStyle name="Обычный 3 15 33 4 2 3" xfId="31108"/>
    <cellStyle name="Обычный 3 15 33 4 2 3 2" xfId="31109"/>
    <cellStyle name="Обычный 3 15 33 4 2 4" xfId="31110"/>
    <cellStyle name="Обычный 3 15 33 4 3" xfId="31111"/>
    <cellStyle name="Обычный 3 15 33 4 3 2" xfId="31112"/>
    <cellStyle name="Обычный 3 15 33 4 3 2 2" xfId="31113"/>
    <cellStyle name="Обычный 3 15 33 4 3 3" xfId="31114"/>
    <cellStyle name="Обычный 3 15 33 4 4" xfId="31115"/>
    <cellStyle name="Обычный 3 15 33 4 4 2" xfId="31116"/>
    <cellStyle name="Обычный 3 15 33 4 5" xfId="31117"/>
    <cellStyle name="Обычный 3 15 33 5" xfId="31118"/>
    <cellStyle name="Обычный 3 15 33 5 2" xfId="31119"/>
    <cellStyle name="Обычный 3 15 33 5 2 2" xfId="31120"/>
    <cellStyle name="Обычный 3 15 33 5 2 2 2" xfId="31121"/>
    <cellStyle name="Обычный 3 15 33 5 2 3" xfId="31122"/>
    <cellStyle name="Обычный 3 15 33 5 3" xfId="31123"/>
    <cellStyle name="Обычный 3 15 33 5 3 2" xfId="31124"/>
    <cellStyle name="Обычный 3 15 33 5 4" xfId="31125"/>
    <cellStyle name="Обычный 3 15 33 6" xfId="31126"/>
    <cellStyle name="Обычный 3 15 33 6 2" xfId="31127"/>
    <cellStyle name="Обычный 3 15 33 6 2 2" xfId="31128"/>
    <cellStyle name="Обычный 3 15 33 6 3" xfId="31129"/>
    <cellStyle name="Обычный 3 15 33 7" xfId="31130"/>
    <cellStyle name="Обычный 3 15 33 7 2" xfId="31131"/>
    <cellStyle name="Обычный 3 15 33 8" xfId="31132"/>
    <cellStyle name="Обычный 3 15 34" xfId="31133"/>
    <cellStyle name="Обычный 3 15 34 2" xfId="31134"/>
    <cellStyle name="Обычный 3 15 34 2 2" xfId="31135"/>
    <cellStyle name="Обычный 3 15 34 2 2 2" xfId="31136"/>
    <cellStyle name="Обычный 3 15 34 2 2 2 2" xfId="31137"/>
    <cellStyle name="Обычный 3 15 34 2 2 2 2 2" xfId="31138"/>
    <cellStyle name="Обычный 3 15 34 2 2 2 2 2 2" xfId="31139"/>
    <cellStyle name="Обычный 3 15 34 2 2 2 2 3" xfId="31140"/>
    <cellStyle name="Обычный 3 15 34 2 2 2 3" xfId="31141"/>
    <cellStyle name="Обычный 3 15 34 2 2 2 3 2" xfId="31142"/>
    <cellStyle name="Обычный 3 15 34 2 2 2 4" xfId="31143"/>
    <cellStyle name="Обычный 3 15 34 2 2 3" xfId="31144"/>
    <cellStyle name="Обычный 3 15 34 2 2 3 2" xfId="31145"/>
    <cellStyle name="Обычный 3 15 34 2 2 3 2 2" xfId="31146"/>
    <cellStyle name="Обычный 3 15 34 2 2 3 3" xfId="31147"/>
    <cellStyle name="Обычный 3 15 34 2 2 4" xfId="31148"/>
    <cellStyle name="Обычный 3 15 34 2 2 4 2" xfId="31149"/>
    <cellStyle name="Обычный 3 15 34 2 2 5" xfId="31150"/>
    <cellStyle name="Обычный 3 15 34 2 3" xfId="31151"/>
    <cellStyle name="Обычный 3 15 34 2 3 2" xfId="31152"/>
    <cellStyle name="Обычный 3 15 34 2 3 2 2" xfId="31153"/>
    <cellStyle name="Обычный 3 15 34 2 3 2 2 2" xfId="31154"/>
    <cellStyle name="Обычный 3 15 34 2 3 2 2 2 2" xfId="31155"/>
    <cellStyle name="Обычный 3 15 34 2 3 2 2 3" xfId="31156"/>
    <cellStyle name="Обычный 3 15 34 2 3 2 3" xfId="31157"/>
    <cellStyle name="Обычный 3 15 34 2 3 2 3 2" xfId="31158"/>
    <cellStyle name="Обычный 3 15 34 2 3 2 4" xfId="31159"/>
    <cellStyle name="Обычный 3 15 34 2 3 3" xfId="31160"/>
    <cellStyle name="Обычный 3 15 34 2 3 3 2" xfId="31161"/>
    <cellStyle name="Обычный 3 15 34 2 3 3 2 2" xfId="31162"/>
    <cellStyle name="Обычный 3 15 34 2 3 3 3" xfId="31163"/>
    <cellStyle name="Обычный 3 15 34 2 3 4" xfId="31164"/>
    <cellStyle name="Обычный 3 15 34 2 3 4 2" xfId="31165"/>
    <cellStyle name="Обычный 3 15 34 2 3 5" xfId="31166"/>
    <cellStyle name="Обычный 3 15 34 2 4" xfId="31167"/>
    <cellStyle name="Обычный 3 15 34 2 4 2" xfId="31168"/>
    <cellStyle name="Обычный 3 15 34 2 4 2 2" xfId="31169"/>
    <cellStyle name="Обычный 3 15 34 2 4 2 2 2" xfId="31170"/>
    <cellStyle name="Обычный 3 15 34 2 4 2 3" xfId="31171"/>
    <cellStyle name="Обычный 3 15 34 2 4 3" xfId="31172"/>
    <cellStyle name="Обычный 3 15 34 2 4 3 2" xfId="31173"/>
    <cellStyle name="Обычный 3 15 34 2 4 4" xfId="31174"/>
    <cellStyle name="Обычный 3 15 34 2 5" xfId="31175"/>
    <cellStyle name="Обычный 3 15 34 2 5 2" xfId="31176"/>
    <cellStyle name="Обычный 3 15 34 2 5 2 2" xfId="31177"/>
    <cellStyle name="Обычный 3 15 34 2 5 3" xfId="31178"/>
    <cellStyle name="Обычный 3 15 34 2 6" xfId="31179"/>
    <cellStyle name="Обычный 3 15 34 2 6 2" xfId="31180"/>
    <cellStyle name="Обычный 3 15 34 2 7" xfId="31181"/>
    <cellStyle name="Обычный 3 15 34 3" xfId="31182"/>
    <cellStyle name="Обычный 3 15 34 3 2" xfId="31183"/>
    <cellStyle name="Обычный 3 15 34 3 2 2" xfId="31184"/>
    <cellStyle name="Обычный 3 15 34 3 2 2 2" xfId="31185"/>
    <cellStyle name="Обычный 3 15 34 3 2 2 2 2" xfId="31186"/>
    <cellStyle name="Обычный 3 15 34 3 2 2 3" xfId="31187"/>
    <cellStyle name="Обычный 3 15 34 3 2 3" xfId="31188"/>
    <cellStyle name="Обычный 3 15 34 3 2 3 2" xfId="31189"/>
    <cellStyle name="Обычный 3 15 34 3 2 4" xfId="31190"/>
    <cellStyle name="Обычный 3 15 34 3 3" xfId="31191"/>
    <cellStyle name="Обычный 3 15 34 3 3 2" xfId="31192"/>
    <cellStyle name="Обычный 3 15 34 3 3 2 2" xfId="31193"/>
    <cellStyle name="Обычный 3 15 34 3 3 3" xfId="31194"/>
    <cellStyle name="Обычный 3 15 34 3 4" xfId="31195"/>
    <cellStyle name="Обычный 3 15 34 3 4 2" xfId="31196"/>
    <cellStyle name="Обычный 3 15 34 3 5" xfId="31197"/>
    <cellStyle name="Обычный 3 15 34 4" xfId="31198"/>
    <cellStyle name="Обычный 3 15 34 4 2" xfId="31199"/>
    <cellStyle name="Обычный 3 15 34 4 2 2" xfId="31200"/>
    <cellStyle name="Обычный 3 15 34 4 2 2 2" xfId="31201"/>
    <cellStyle name="Обычный 3 15 34 4 2 2 2 2" xfId="31202"/>
    <cellStyle name="Обычный 3 15 34 4 2 2 3" xfId="31203"/>
    <cellStyle name="Обычный 3 15 34 4 2 3" xfId="31204"/>
    <cellStyle name="Обычный 3 15 34 4 2 3 2" xfId="31205"/>
    <cellStyle name="Обычный 3 15 34 4 2 4" xfId="31206"/>
    <cellStyle name="Обычный 3 15 34 4 3" xfId="31207"/>
    <cellStyle name="Обычный 3 15 34 4 3 2" xfId="31208"/>
    <cellStyle name="Обычный 3 15 34 4 3 2 2" xfId="31209"/>
    <cellStyle name="Обычный 3 15 34 4 3 3" xfId="31210"/>
    <cellStyle name="Обычный 3 15 34 4 4" xfId="31211"/>
    <cellStyle name="Обычный 3 15 34 4 4 2" xfId="31212"/>
    <cellStyle name="Обычный 3 15 34 4 5" xfId="31213"/>
    <cellStyle name="Обычный 3 15 34 5" xfId="31214"/>
    <cellStyle name="Обычный 3 15 34 5 2" xfId="31215"/>
    <cellStyle name="Обычный 3 15 34 5 2 2" xfId="31216"/>
    <cellStyle name="Обычный 3 15 34 5 2 2 2" xfId="31217"/>
    <cellStyle name="Обычный 3 15 34 5 2 3" xfId="31218"/>
    <cellStyle name="Обычный 3 15 34 5 3" xfId="31219"/>
    <cellStyle name="Обычный 3 15 34 5 3 2" xfId="31220"/>
    <cellStyle name="Обычный 3 15 34 5 4" xfId="31221"/>
    <cellStyle name="Обычный 3 15 34 6" xfId="31222"/>
    <cellStyle name="Обычный 3 15 34 6 2" xfId="31223"/>
    <cellStyle name="Обычный 3 15 34 6 2 2" xfId="31224"/>
    <cellStyle name="Обычный 3 15 34 6 3" xfId="31225"/>
    <cellStyle name="Обычный 3 15 34 7" xfId="31226"/>
    <cellStyle name="Обычный 3 15 34 7 2" xfId="31227"/>
    <cellStyle name="Обычный 3 15 34 8" xfId="31228"/>
    <cellStyle name="Обычный 3 15 35" xfId="31229"/>
    <cellStyle name="Обычный 3 15 35 2" xfId="31230"/>
    <cellStyle name="Обычный 3 15 35 2 2" xfId="31231"/>
    <cellStyle name="Обычный 3 15 35 2 2 2" xfId="31232"/>
    <cellStyle name="Обычный 3 15 35 2 2 2 2" xfId="31233"/>
    <cellStyle name="Обычный 3 15 35 2 2 2 2 2" xfId="31234"/>
    <cellStyle name="Обычный 3 15 35 2 2 2 2 2 2" xfId="31235"/>
    <cellStyle name="Обычный 3 15 35 2 2 2 2 3" xfId="31236"/>
    <cellStyle name="Обычный 3 15 35 2 2 2 3" xfId="31237"/>
    <cellStyle name="Обычный 3 15 35 2 2 2 3 2" xfId="31238"/>
    <cellStyle name="Обычный 3 15 35 2 2 2 4" xfId="31239"/>
    <cellStyle name="Обычный 3 15 35 2 2 3" xfId="31240"/>
    <cellStyle name="Обычный 3 15 35 2 2 3 2" xfId="31241"/>
    <cellStyle name="Обычный 3 15 35 2 2 3 2 2" xfId="31242"/>
    <cellStyle name="Обычный 3 15 35 2 2 3 3" xfId="31243"/>
    <cellStyle name="Обычный 3 15 35 2 2 4" xfId="31244"/>
    <cellStyle name="Обычный 3 15 35 2 2 4 2" xfId="31245"/>
    <cellStyle name="Обычный 3 15 35 2 2 5" xfId="31246"/>
    <cellStyle name="Обычный 3 15 35 2 3" xfId="31247"/>
    <cellStyle name="Обычный 3 15 35 2 3 2" xfId="31248"/>
    <cellStyle name="Обычный 3 15 35 2 3 2 2" xfId="31249"/>
    <cellStyle name="Обычный 3 15 35 2 3 2 2 2" xfId="31250"/>
    <cellStyle name="Обычный 3 15 35 2 3 2 2 2 2" xfId="31251"/>
    <cellStyle name="Обычный 3 15 35 2 3 2 2 3" xfId="31252"/>
    <cellStyle name="Обычный 3 15 35 2 3 2 3" xfId="31253"/>
    <cellStyle name="Обычный 3 15 35 2 3 2 3 2" xfId="31254"/>
    <cellStyle name="Обычный 3 15 35 2 3 2 4" xfId="31255"/>
    <cellStyle name="Обычный 3 15 35 2 3 3" xfId="31256"/>
    <cellStyle name="Обычный 3 15 35 2 3 3 2" xfId="31257"/>
    <cellStyle name="Обычный 3 15 35 2 3 3 2 2" xfId="31258"/>
    <cellStyle name="Обычный 3 15 35 2 3 3 3" xfId="31259"/>
    <cellStyle name="Обычный 3 15 35 2 3 4" xfId="31260"/>
    <cellStyle name="Обычный 3 15 35 2 3 4 2" xfId="31261"/>
    <cellStyle name="Обычный 3 15 35 2 3 5" xfId="31262"/>
    <cellStyle name="Обычный 3 15 35 2 4" xfId="31263"/>
    <cellStyle name="Обычный 3 15 35 2 4 2" xfId="31264"/>
    <cellStyle name="Обычный 3 15 35 2 4 2 2" xfId="31265"/>
    <cellStyle name="Обычный 3 15 35 2 4 2 2 2" xfId="31266"/>
    <cellStyle name="Обычный 3 15 35 2 4 2 3" xfId="31267"/>
    <cellStyle name="Обычный 3 15 35 2 4 3" xfId="31268"/>
    <cellStyle name="Обычный 3 15 35 2 4 3 2" xfId="31269"/>
    <cellStyle name="Обычный 3 15 35 2 4 4" xfId="31270"/>
    <cellStyle name="Обычный 3 15 35 2 5" xfId="31271"/>
    <cellStyle name="Обычный 3 15 35 2 5 2" xfId="31272"/>
    <cellStyle name="Обычный 3 15 35 2 5 2 2" xfId="31273"/>
    <cellStyle name="Обычный 3 15 35 2 5 3" xfId="31274"/>
    <cellStyle name="Обычный 3 15 35 2 6" xfId="31275"/>
    <cellStyle name="Обычный 3 15 35 2 6 2" xfId="31276"/>
    <cellStyle name="Обычный 3 15 35 2 7" xfId="31277"/>
    <cellStyle name="Обычный 3 15 35 3" xfId="31278"/>
    <cellStyle name="Обычный 3 15 35 3 2" xfId="31279"/>
    <cellStyle name="Обычный 3 15 35 3 2 2" xfId="31280"/>
    <cellStyle name="Обычный 3 15 35 3 2 2 2" xfId="31281"/>
    <cellStyle name="Обычный 3 15 35 3 2 2 2 2" xfId="31282"/>
    <cellStyle name="Обычный 3 15 35 3 2 2 3" xfId="31283"/>
    <cellStyle name="Обычный 3 15 35 3 2 3" xfId="31284"/>
    <cellStyle name="Обычный 3 15 35 3 2 3 2" xfId="31285"/>
    <cellStyle name="Обычный 3 15 35 3 2 4" xfId="31286"/>
    <cellStyle name="Обычный 3 15 35 3 3" xfId="31287"/>
    <cellStyle name="Обычный 3 15 35 3 3 2" xfId="31288"/>
    <cellStyle name="Обычный 3 15 35 3 3 2 2" xfId="31289"/>
    <cellStyle name="Обычный 3 15 35 3 3 3" xfId="31290"/>
    <cellStyle name="Обычный 3 15 35 3 4" xfId="31291"/>
    <cellStyle name="Обычный 3 15 35 3 4 2" xfId="31292"/>
    <cellStyle name="Обычный 3 15 35 3 5" xfId="31293"/>
    <cellStyle name="Обычный 3 15 35 4" xfId="31294"/>
    <cellStyle name="Обычный 3 15 35 4 2" xfId="31295"/>
    <cellStyle name="Обычный 3 15 35 4 2 2" xfId="31296"/>
    <cellStyle name="Обычный 3 15 35 4 2 2 2" xfId="31297"/>
    <cellStyle name="Обычный 3 15 35 4 2 2 2 2" xfId="31298"/>
    <cellStyle name="Обычный 3 15 35 4 2 2 3" xfId="31299"/>
    <cellStyle name="Обычный 3 15 35 4 2 3" xfId="31300"/>
    <cellStyle name="Обычный 3 15 35 4 2 3 2" xfId="31301"/>
    <cellStyle name="Обычный 3 15 35 4 2 4" xfId="31302"/>
    <cellStyle name="Обычный 3 15 35 4 3" xfId="31303"/>
    <cellStyle name="Обычный 3 15 35 4 3 2" xfId="31304"/>
    <cellStyle name="Обычный 3 15 35 4 3 2 2" xfId="31305"/>
    <cellStyle name="Обычный 3 15 35 4 3 3" xfId="31306"/>
    <cellStyle name="Обычный 3 15 35 4 4" xfId="31307"/>
    <cellStyle name="Обычный 3 15 35 4 4 2" xfId="31308"/>
    <cellStyle name="Обычный 3 15 35 4 5" xfId="31309"/>
    <cellStyle name="Обычный 3 15 35 5" xfId="31310"/>
    <cellStyle name="Обычный 3 15 35 5 2" xfId="31311"/>
    <cellStyle name="Обычный 3 15 35 5 2 2" xfId="31312"/>
    <cellStyle name="Обычный 3 15 35 5 2 2 2" xfId="31313"/>
    <cellStyle name="Обычный 3 15 35 5 2 3" xfId="31314"/>
    <cellStyle name="Обычный 3 15 35 5 3" xfId="31315"/>
    <cellStyle name="Обычный 3 15 35 5 3 2" xfId="31316"/>
    <cellStyle name="Обычный 3 15 35 5 4" xfId="31317"/>
    <cellStyle name="Обычный 3 15 35 6" xfId="31318"/>
    <cellStyle name="Обычный 3 15 35 6 2" xfId="31319"/>
    <cellStyle name="Обычный 3 15 35 6 2 2" xfId="31320"/>
    <cellStyle name="Обычный 3 15 35 6 3" xfId="31321"/>
    <cellStyle name="Обычный 3 15 35 7" xfId="31322"/>
    <cellStyle name="Обычный 3 15 35 7 2" xfId="31323"/>
    <cellStyle name="Обычный 3 15 35 8" xfId="31324"/>
    <cellStyle name="Обычный 3 15 36" xfId="31325"/>
    <cellStyle name="Обычный 3 15 36 2" xfId="31326"/>
    <cellStyle name="Обычный 3 15 36 2 2" xfId="31327"/>
    <cellStyle name="Обычный 3 15 36 2 2 2" xfId="31328"/>
    <cellStyle name="Обычный 3 15 36 2 2 2 2" xfId="31329"/>
    <cellStyle name="Обычный 3 15 36 2 2 2 2 2" xfId="31330"/>
    <cellStyle name="Обычный 3 15 36 2 2 2 2 2 2" xfId="31331"/>
    <cellStyle name="Обычный 3 15 36 2 2 2 2 3" xfId="31332"/>
    <cellStyle name="Обычный 3 15 36 2 2 2 3" xfId="31333"/>
    <cellStyle name="Обычный 3 15 36 2 2 2 3 2" xfId="31334"/>
    <cellStyle name="Обычный 3 15 36 2 2 2 4" xfId="31335"/>
    <cellStyle name="Обычный 3 15 36 2 2 3" xfId="31336"/>
    <cellStyle name="Обычный 3 15 36 2 2 3 2" xfId="31337"/>
    <cellStyle name="Обычный 3 15 36 2 2 3 2 2" xfId="31338"/>
    <cellStyle name="Обычный 3 15 36 2 2 3 3" xfId="31339"/>
    <cellStyle name="Обычный 3 15 36 2 2 4" xfId="31340"/>
    <cellStyle name="Обычный 3 15 36 2 2 4 2" xfId="31341"/>
    <cellStyle name="Обычный 3 15 36 2 2 5" xfId="31342"/>
    <cellStyle name="Обычный 3 15 36 2 3" xfId="31343"/>
    <cellStyle name="Обычный 3 15 36 2 3 2" xfId="31344"/>
    <cellStyle name="Обычный 3 15 36 2 3 2 2" xfId="31345"/>
    <cellStyle name="Обычный 3 15 36 2 3 2 2 2" xfId="31346"/>
    <cellStyle name="Обычный 3 15 36 2 3 2 2 2 2" xfId="31347"/>
    <cellStyle name="Обычный 3 15 36 2 3 2 2 3" xfId="31348"/>
    <cellStyle name="Обычный 3 15 36 2 3 2 3" xfId="31349"/>
    <cellStyle name="Обычный 3 15 36 2 3 2 3 2" xfId="31350"/>
    <cellStyle name="Обычный 3 15 36 2 3 2 4" xfId="31351"/>
    <cellStyle name="Обычный 3 15 36 2 3 3" xfId="31352"/>
    <cellStyle name="Обычный 3 15 36 2 3 3 2" xfId="31353"/>
    <cellStyle name="Обычный 3 15 36 2 3 3 2 2" xfId="31354"/>
    <cellStyle name="Обычный 3 15 36 2 3 3 3" xfId="31355"/>
    <cellStyle name="Обычный 3 15 36 2 3 4" xfId="31356"/>
    <cellStyle name="Обычный 3 15 36 2 3 4 2" xfId="31357"/>
    <cellStyle name="Обычный 3 15 36 2 3 5" xfId="31358"/>
    <cellStyle name="Обычный 3 15 36 2 4" xfId="31359"/>
    <cellStyle name="Обычный 3 15 36 2 4 2" xfId="31360"/>
    <cellStyle name="Обычный 3 15 36 2 4 2 2" xfId="31361"/>
    <cellStyle name="Обычный 3 15 36 2 4 2 2 2" xfId="31362"/>
    <cellStyle name="Обычный 3 15 36 2 4 2 3" xfId="31363"/>
    <cellStyle name="Обычный 3 15 36 2 4 3" xfId="31364"/>
    <cellStyle name="Обычный 3 15 36 2 4 3 2" xfId="31365"/>
    <cellStyle name="Обычный 3 15 36 2 4 4" xfId="31366"/>
    <cellStyle name="Обычный 3 15 36 2 5" xfId="31367"/>
    <cellStyle name="Обычный 3 15 36 2 5 2" xfId="31368"/>
    <cellStyle name="Обычный 3 15 36 2 5 2 2" xfId="31369"/>
    <cellStyle name="Обычный 3 15 36 2 5 3" xfId="31370"/>
    <cellStyle name="Обычный 3 15 36 2 6" xfId="31371"/>
    <cellStyle name="Обычный 3 15 36 2 6 2" xfId="31372"/>
    <cellStyle name="Обычный 3 15 36 2 7" xfId="31373"/>
    <cellStyle name="Обычный 3 15 36 3" xfId="31374"/>
    <cellStyle name="Обычный 3 15 36 3 2" xfId="31375"/>
    <cellStyle name="Обычный 3 15 36 3 2 2" xfId="31376"/>
    <cellStyle name="Обычный 3 15 36 3 2 2 2" xfId="31377"/>
    <cellStyle name="Обычный 3 15 36 3 2 2 2 2" xfId="31378"/>
    <cellStyle name="Обычный 3 15 36 3 2 2 3" xfId="31379"/>
    <cellStyle name="Обычный 3 15 36 3 2 3" xfId="31380"/>
    <cellStyle name="Обычный 3 15 36 3 2 3 2" xfId="31381"/>
    <cellStyle name="Обычный 3 15 36 3 2 4" xfId="31382"/>
    <cellStyle name="Обычный 3 15 36 3 3" xfId="31383"/>
    <cellStyle name="Обычный 3 15 36 3 3 2" xfId="31384"/>
    <cellStyle name="Обычный 3 15 36 3 3 2 2" xfId="31385"/>
    <cellStyle name="Обычный 3 15 36 3 3 3" xfId="31386"/>
    <cellStyle name="Обычный 3 15 36 3 4" xfId="31387"/>
    <cellStyle name="Обычный 3 15 36 3 4 2" xfId="31388"/>
    <cellStyle name="Обычный 3 15 36 3 5" xfId="31389"/>
    <cellStyle name="Обычный 3 15 36 4" xfId="31390"/>
    <cellStyle name="Обычный 3 15 36 4 2" xfId="31391"/>
    <cellStyle name="Обычный 3 15 36 4 2 2" xfId="31392"/>
    <cellStyle name="Обычный 3 15 36 4 2 2 2" xfId="31393"/>
    <cellStyle name="Обычный 3 15 36 4 2 2 2 2" xfId="31394"/>
    <cellStyle name="Обычный 3 15 36 4 2 2 3" xfId="31395"/>
    <cellStyle name="Обычный 3 15 36 4 2 3" xfId="31396"/>
    <cellStyle name="Обычный 3 15 36 4 2 3 2" xfId="31397"/>
    <cellStyle name="Обычный 3 15 36 4 2 4" xfId="31398"/>
    <cellStyle name="Обычный 3 15 36 4 3" xfId="31399"/>
    <cellStyle name="Обычный 3 15 36 4 3 2" xfId="31400"/>
    <cellStyle name="Обычный 3 15 36 4 3 2 2" xfId="31401"/>
    <cellStyle name="Обычный 3 15 36 4 3 3" xfId="31402"/>
    <cellStyle name="Обычный 3 15 36 4 4" xfId="31403"/>
    <cellStyle name="Обычный 3 15 36 4 4 2" xfId="31404"/>
    <cellStyle name="Обычный 3 15 36 4 5" xfId="31405"/>
    <cellStyle name="Обычный 3 15 36 5" xfId="31406"/>
    <cellStyle name="Обычный 3 15 36 5 2" xfId="31407"/>
    <cellStyle name="Обычный 3 15 36 5 2 2" xfId="31408"/>
    <cellStyle name="Обычный 3 15 36 5 2 2 2" xfId="31409"/>
    <cellStyle name="Обычный 3 15 36 5 2 3" xfId="31410"/>
    <cellStyle name="Обычный 3 15 36 5 3" xfId="31411"/>
    <cellStyle name="Обычный 3 15 36 5 3 2" xfId="31412"/>
    <cellStyle name="Обычный 3 15 36 5 4" xfId="31413"/>
    <cellStyle name="Обычный 3 15 36 6" xfId="31414"/>
    <cellStyle name="Обычный 3 15 36 6 2" xfId="31415"/>
    <cellStyle name="Обычный 3 15 36 6 2 2" xfId="31416"/>
    <cellStyle name="Обычный 3 15 36 6 3" xfId="31417"/>
    <cellStyle name="Обычный 3 15 36 7" xfId="31418"/>
    <cellStyle name="Обычный 3 15 36 7 2" xfId="31419"/>
    <cellStyle name="Обычный 3 15 36 8" xfId="31420"/>
    <cellStyle name="Обычный 3 15 37" xfId="31421"/>
    <cellStyle name="Обычный 3 15 37 2" xfId="31422"/>
    <cellStyle name="Обычный 3 15 37 2 2" xfId="31423"/>
    <cellStyle name="Обычный 3 15 37 2 2 2" xfId="31424"/>
    <cellStyle name="Обычный 3 15 37 2 2 2 2" xfId="31425"/>
    <cellStyle name="Обычный 3 15 37 2 2 2 2 2" xfId="31426"/>
    <cellStyle name="Обычный 3 15 37 2 2 2 2 2 2" xfId="31427"/>
    <cellStyle name="Обычный 3 15 37 2 2 2 2 3" xfId="31428"/>
    <cellStyle name="Обычный 3 15 37 2 2 2 3" xfId="31429"/>
    <cellStyle name="Обычный 3 15 37 2 2 2 3 2" xfId="31430"/>
    <cellStyle name="Обычный 3 15 37 2 2 2 4" xfId="31431"/>
    <cellStyle name="Обычный 3 15 37 2 2 3" xfId="31432"/>
    <cellStyle name="Обычный 3 15 37 2 2 3 2" xfId="31433"/>
    <cellStyle name="Обычный 3 15 37 2 2 3 2 2" xfId="31434"/>
    <cellStyle name="Обычный 3 15 37 2 2 3 3" xfId="31435"/>
    <cellStyle name="Обычный 3 15 37 2 2 4" xfId="31436"/>
    <cellStyle name="Обычный 3 15 37 2 2 4 2" xfId="31437"/>
    <cellStyle name="Обычный 3 15 37 2 2 5" xfId="31438"/>
    <cellStyle name="Обычный 3 15 37 2 3" xfId="31439"/>
    <cellStyle name="Обычный 3 15 37 2 3 2" xfId="31440"/>
    <cellStyle name="Обычный 3 15 37 2 3 2 2" xfId="31441"/>
    <cellStyle name="Обычный 3 15 37 2 3 2 2 2" xfId="31442"/>
    <cellStyle name="Обычный 3 15 37 2 3 2 2 2 2" xfId="31443"/>
    <cellStyle name="Обычный 3 15 37 2 3 2 2 3" xfId="31444"/>
    <cellStyle name="Обычный 3 15 37 2 3 2 3" xfId="31445"/>
    <cellStyle name="Обычный 3 15 37 2 3 2 3 2" xfId="31446"/>
    <cellStyle name="Обычный 3 15 37 2 3 2 4" xfId="31447"/>
    <cellStyle name="Обычный 3 15 37 2 3 3" xfId="31448"/>
    <cellStyle name="Обычный 3 15 37 2 3 3 2" xfId="31449"/>
    <cellStyle name="Обычный 3 15 37 2 3 3 2 2" xfId="31450"/>
    <cellStyle name="Обычный 3 15 37 2 3 3 3" xfId="31451"/>
    <cellStyle name="Обычный 3 15 37 2 3 4" xfId="31452"/>
    <cellStyle name="Обычный 3 15 37 2 3 4 2" xfId="31453"/>
    <cellStyle name="Обычный 3 15 37 2 3 5" xfId="31454"/>
    <cellStyle name="Обычный 3 15 37 2 4" xfId="31455"/>
    <cellStyle name="Обычный 3 15 37 2 4 2" xfId="31456"/>
    <cellStyle name="Обычный 3 15 37 2 4 2 2" xfId="31457"/>
    <cellStyle name="Обычный 3 15 37 2 4 2 2 2" xfId="31458"/>
    <cellStyle name="Обычный 3 15 37 2 4 2 3" xfId="31459"/>
    <cellStyle name="Обычный 3 15 37 2 4 3" xfId="31460"/>
    <cellStyle name="Обычный 3 15 37 2 4 3 2" xfId="31461"/>
    <cellStyle name="Обычный 3 15 37 2 4 4" xfId="31462"/>
    <cellStyle name="Обычный 3 15 37 2 5" xfId="31463"/>
    <cellStyle name="Обычный 3 15 37 2 5 2" xfId="31464"/>
    <cellStyle name="Обычный 3 15 37 2 5 2 2" xfId="31465"/>
    <cellStyle name="Обычный 3 15 37 2 5 3" xfId="31466"/>
    <cellStyle name="Обычный 3 15 37 2 6" xfId="31467"/>
    <cellStyle name="Обычный 3 15 37 2 6 2" xfId="31468"/>
    <cellStyle name="Обычный 3 15 37 2 7" xfId="31469"/>
    <cellStyle name="Обычный 3 15 37 3" xfId="31470"/>
    <cellStyle name="Обычный 3 15 37 3 2" xfId="31471"/>
    <cellStyle name="Обычный 3 15 37 3 2 2" xfId="31472"/>
    <cellStyle name="Обычный 3 15 37 3 2 2 2" xfId="31473"/>
    <cellStyle name="Обычный 3 15 37 3 2 2 2 2" xfId="31474"/>
    <cellStyle name="Обычный 3 15 37 3 2 2 3" xfId="31475"/>
    <cellStyle name="Обычный 3 15 37 3 2 3" xfId="31476"/>
    <cellStyle name="Обычный 3 15 37 3 2 3 2" xfId="31477"/>
    <cellStyle name="Обычный 3 15 37 3 2 4" xfId="31478"/>
    <cellStyle name="Обычный 3 15 37 3 3" xfId="31479"/>
    <cellStyle name="Обычный 3 15 37 3 3 2" xfId="31480"/>
    <cellStyle name="Обычный 3 15 37 3 3 2 2" xfId="31481"/>
    <cellStyle name="Обычный 3 15 37 3 3 3" xfId="31482"/>
    <cellStyle name="Обычный 3 15 37 3 4" xfId="31483"/>
    <cellStyle name="Обычный 3 15 37 3 4 2" xfId="31484"/>
    <cellStyle name="Обычный 3 15 37 3 5" xfId="31485"/>
    <cellStyle name="Обычный 3 15 37 4" xfId="31486"/>
    <cellStyle name="Обычный 3 15 37 4 2" xfId="31487"/>
    <cellStyle name="Обычный 3 15 37 4 2 2" xfId="31488"/>
    <cellStyle name="Обычный 3 15 37 4 2 2 2" xfId="31489"/>
    <cellStyle name="Обычный 3 15 37 4 2 2 2 2" xfId="31490"/>
    <cellStyle name="Обычный 3 15 37 4 2 2 3" xfId="31491"/>
    <cellStyle name="Обычный 3 15 37 4 2 3" xfId="31492"/>
    <cellStyle name="Обычный 3 15 37 4 2 3 2" xfId="31493"/>
    <cellStyle name="Обычный 3 15 37 4 2 4" xfId="31494"/>
    <cellStyle name="Обычный 3 15 37 4 3" xfId="31495"/>
    <cellStyle name="Обычный 3 15 37 4 3 2" xfId="31496"/>
    <cellStyle name="Обычный 3 15 37 4 3 2 2" xfId="31497"/>
    <cellStyle name="Обычный 3 15 37 4 3 3" xfId="31498"/>
    <cellStyle name="Обычный 3 15 37 4 4" xfId="31499"/>
    <cellStyle name="Обычный 3 15 37 4 4 2" xfId="31500"/>
    <cellStyle name="Обычный 3 15 37 4 5" xfId="31501"/>
    <cellStyle name="Обычный 3 15 37 5" xfId="31502"/>
    <cellStyle name="Обычный 3 15 37 5 2" xfId="31503"/>
    <cellStyle name="Обычный 3 15 37 5 2 2" xfId="31504"/>
    <cellStyle name="Обычный 3 15 37 5 2 2 2" xfId="31505"/>
    <cellStyle name="Обычный 3 15 37 5 2 3" xfId="31506"/>
    <cellStyle name="Обычный 3 15 37 5 3" xfId="31507"/>
    <cellStyle name="Обычный 3 15 37 5 3 2" xfId="31508"/>
    <cellStyle name="Обычный 3 15 37 5 4" xfId="31509"/>
    <cellStyle name="Обычный 3 15 37 6" xfId="31510"/>
    <cellStyle name="Обычный 3 15 37 6 2" xfId="31511"/>
    <cellStyle name="Обычный 3 15 37 6 2 2" xfId="31512"/>
    <cellStyle name="Обычный 3 15 37 6 3" xfId="31513"/>
    <cellStyle name="Обычный 3 15 37 7" xfId="31514"/>
    <cellStyle name="Обычный 3 15 37 7 2" xfId="31515"/>
    <cellStyle name="Обычный 3 15 37 8" xfId="31516"/>
    <cellStyle name="Обычный 3 15 38" xfId="31517"/>
    <cellStyle name="Обычный 3 15 38 2" xfId="31518"/>
    <cellStyle name="Обычный 3 15 38 2 2" xfId="31519"/>
    <cellStyle name="Обычный 3 15 38 2 2 2" xfId="31520"/>
    <cellStyle name="Обычный 3 15 38 2 2 2 2" xfId="31521"/>
    <cellStyle name="Обычный 3 15 38 2 2 2 2 2" xfId="31522"/>
    <cellStyle name="Обычный 3 15 38 2 2 2 2 2 2" xfId="31523"/>
    <cellStyle name="Обычный 3 15 38 2 2 2 2 3" xfId="31524"/>
    <cellStyle name="Обычный 3 15 38 2 2 2 3" xfId="31525"/>
    <cellStyle name="Обычный 3 15 38 2 2 2 3 2" xfId="31526"/>
    <cellStyle name="Обычный 3 15 38 2 2 2 4" xfId="31527"/>
    <cellStyle name="Обычный 3 15 38 2 2 3" xfId="31528"/>
    <cellStyle name="Обычный 3 15 38 2 2 3 2" xfId="31529"/>
    <cellStyle name="Обычный 3 15 38 2 2 3 2 2" xfId="31530"/>
    <cellStyle name="Обычный 3 15 38 2 2 3 3" xfId="31531"/>
    <cellStyle name="Обычный 3 15 38 2 2 4" xfId="31532"/>
    <cellStyle name="Обычный 3 15 38 2 2 4 2" xfId="31533"/>
    <cellStyle name="Обычный 3 15 38 2 2 5" xfId="31534"/>
    <cellStyle name="Обычный 3 15 38 2 3" xfId="31535"/>
    <cellStyle name="Обычный 3 15 38 2 3 2" xfId="31536"/>
    <cellStyle name="Обычный 3 15 38 2 3 2 2" xfId="31537"/>
    <cellStyle name="Обычный 3 15 38 2 3 2 2 2" xfId="31538"/>
    <cellStyle name="Обычный 3 15 38 2 3 2 2 2 2" xfId="31539"/>
    <cellStyle name="Обычный 3 15 38 2 3 2 2 3" xfId="31540"/>
    <cellStyle name="Обычный 3 15 38 2 3 2 3" xfId="31541"/>
    <cellStyle name="Обычный 3 15 38 2 3 2 3 2" xfId="31542"/>
    <cellStyle name="Обычный 3 15 38 2 3 2 4" xfId="31543"/>
    <cellStyle name="Обычный 3 15 38 2 3 3" xfId="31544"/>
    <cellStyle name="Обычный 3 15 38 2 3 3 2" xfId="31545"/>
    <cellStyle name="Обычный 3 15 38 2 3 3 2 2" xfId="31546"/>
    <cellStyle name="Обычный 3 15 38 2 3 3 3" xfId="31547"/>
    <cellStyle name="Обычный 3 15 38 2 3 4" xfId="31548"/>
    <cellStyle name="Обычный 3 15 38 2 3 4 2" xfId="31549"/>
    <cellStyle name="Обычный 3 15 38 2 3 5" xfId="31550"/>
    <cellStyle name="Обычный 3 15 38 2 4" xfId="31551"/>
    <cellStyle name="Обычный 3 15 38 2 4 2" xfId="31552"/>
    <cellStyle name="Обычный 3 15 38 2 4 2 2" xfId="31553"/>
    <cellStyle name="Обычный 3 15 38 2 4 2 2 2" xfId="31554"/>
    <cellStyle name="Обычный 3 15 38 2 4 2 3" xfId="31555"/>
    <cellStyle name="Обычный 3 15 38 2 4 3" xfId="31556"/>
    <cellStyle name="Обычный 3 15 38 2 4 3 2" xfId="31557"/>
    <cellStyle name="Обычный 3 15 38 2 4 4" xfId="31558"/>
    <cellStyle name="Обычный 3 15 38 2 5" xfId="31559"/>
    <cellStyle name="Обычный 3 15 38 2 5 2" xfId="31560"/>
    <cellStyle name="Обычный 3 15 38 2 5 2 2" xfId="31561"/>
    <cellStyle name="Обычный 3 15 38 2 5 3" xfId="31562"/>
    <cellStyle name="Обычный 3 15 38 2 6" xfId="31563"/>
    <cellStyle name="Обычный 3 15 38 2 6 2" xfId="31564"/>
    <cellStyle name="Обычный 3 15 38 2 7" xfId="31565"/>
    <cellStyle name="Обычный 3 15 38 3" xfId="31566"/>
    <cellStyle name="Обычный 3 15 38 3 2" xfId="31567"/>
    <cellStyle name="Обычный 3 15 38 3 2 2" xfId="31568"/>
    <cellStyle name="Обычный 3 15 38 3 2 2 2" xfId="31569"/>
    <cellStyle name="Обычный 3 15 38 3 2 2 2 2" xfId="31570"/>
    <cellStyle name="Обычный 3 15 38 3 2 2 3" xfId="31571"/>
    <cellStyle name="Обычный 3 15 38 3 2 3" xfId="31572"/>
    <cellStyle name="Обычный 3 15 38 3 2 3 2" xfId="31573"/>
    <cellStyle name="Обычный 3 15 38 3 2 4" xfId="31574"/>
    <cellStyle name="Обычный 3 15 38 3 3" xfId="31575"/>
    <cellStyle name="Обычный 3 15 38 3 3 2" xfId="31576"/>
    <cellStyle name="Обычный 3 15 38 3 3 2 2" xfId="31577"/>
    <cellStyle name="Обычный 3 15 38 3 3 3" xfId="31578"/>
    <cellStyle name="Обычный 3 15 38 3 4" xfId="31579"/>
    <cellStyle name="Обычный 3 15 38 3 4 2" xfId="31580"/>
    <cellStyle name="Обычный 3 15 38 3 5" xfId="31581"/>
    <cellStyle name="Обычный 3 15 38 4" xfId="31582"/>
    <cellStyle name="Обычный 3 15 38 4 2" xfId="31583"/>
    <cellStyle name="Обычный 3 15 38 4 2 2" xfId="31584"/>
    <cellStyle name="Обычный 3 15 38 4 2 2 2" xfId="31585"/>
    <cellStyle name="Обычный 3 15 38 4 2 2 2 2" xfId="31586"/>
    <cellStyle name="Обычный 3 15 38 4 2 2 3" xfId="31587"/>
    <cellStyle name="Обычный 3 15 38 4 2 3" xfId="31588"/>
    <cellStyle name="Обычный 3 15 38 4 2 3 2" xfId="31589"/>
    <cellStyle name="Обычный 3 15 38 4 2 4" xfId="31590"/>
    <cellStyle name="Обычный 3 15 38 4 3" xfId="31591"/>
    <cellStyle name="Обычный 3 15 38 4 3 2" xfId="31592"/>
    <cellStyle name="Обычный 3 15 38 4 3 2 2" xfId="31593"/>
    <cellStyle name="Обычный 3 15 38 4 3 3" xfId="31594"/>
    <cellStyle name="Обычный 3 15 38 4 4" xfId="31595"/>
    <cellStyle name="Обычный 3 15 38 4 4 2" xfId="31596"/>
    <cellStyle name="Обычный 3 15 38 4 5" xfId="31597"/>
    <cellStyle name="Обычный 3 15 38 5" xfId="31598"/>
    <cellStyle name="Обычный 3 15 38 5 2" xfId="31599"/>
    <cellStyle name="Обычный 3 15 38 5 2 2" xfId="31600"/>
    <cellStyle name="Обычный 3 15 38 5 2 2 2" xfId="31601"/>
    <cellStyle name="Обычный 3 15 38 5 2 3" xfId="31602"/>
    <cellStyle name="Обычный 3 15 38 5 3" xfId="31603"/>
    <cellStyle name="Обычный 3 15 38 5 3 2" xfId="31604"/>
    <cellStyle name="Обычный 3 15 38 5 4" xfId="31605"/>
    <cellStyle name="Обычный 3 15 38 6" xfId="31606"/>
    <cellStyle name="Обычный 3 15 38 6 2" xfId="31607"/>
    <cellStyle name="Обычный 3 15 38 6 2 2" xfId="31608"/>
    <cellStyle name="Обычный 3 15 38 6 3" xfId="31609"/>
    <cellStyle name="Обычный 3 15 38 7" xfId="31610"/>
    <cellStyle name="Обычный 3 15 38 7 2" xfId="31611"/>
    <cellStyle name="Обычный 3 15 38 8" xfId="31612"/>
    <cellStyle name="Обычный 3 15 39" xfId="31613"/>
    <cellStyle name="Обычный 3 15 39 2" xfId="31614"/>
    <cellStyle name="Обычный 3 15 39 2 2" xfId="31615"/>
    <cellStyle name="Обычный 3 15 39 2 2 2" xfId="31616"/>
    <cellStyle name="Обычный 3 15 39 2 2 2 2" xfId="31617"/>
    <cellStyle name="Обычный 3 15 39 2 2 2 2 2" xfId="31618"/>
    <cellStyle name="Обычный 3 15 39 2 2 2 2 2 2" xfId="31619"/>
    <cellStyle name="Обычный 3 15 39 2 2 2 2 3" xfId="31620"/>
    <cellStyle name="Обычный 3 15 39 2 2 2 3" xfId="31621"/>
    <cellStyle name="Обычный 3 15 39 2 2 2 3 2" xfId="31622"/>
    <cellStyle name="Обычный 3 15 39 2 2 2 4" xfId="31623"/>
    <cellStyle name="Обычный 3 15 39 2 2 3" xfId="31624"/>
    <cellStyle name="Обычный 3 15 39 2 2 3 2" xfId="31625"/>
    <cellStyle name="Обычный 3 15 39 2 2 3 2 2" xfId="31626"/>
    <cellStyle name="Обычный 3 15 39 2 2 3 3" xfId="31627"/>
    <cellStyle name="Обычный 3 15 39 2 2 4" xfId="31628"/>
    <cellStyle name="Обычный 3 15 39 2 2 4 2" xfId="31629"/>
    <cellStyle name="Обычный 3 15 39 2 2 5" xfId="31630"/>
    <cellStyle name="Обычный 3 15 39 2 3" xfId="31631"/>
    <cellStyle name="Обычный 3 15 39 2 3 2" xfId="31632"/>
    <cellStyle name="Обычный 3 15 39 2 3 2 2" xfId="31633"/>
    <cellStyle name="Обычный 3 15 39 2 3 2 2 2" xfId="31634"/>
    <cellStyle name="Обычный 3 15 39 2 3 2 2 2 2" xfId="31635"/>
    <cellStyle name="Обычный 3 15 39 2 3 2 2 3" xfId="31636"/>
    <cellStyle name="Обычный 3 15 39 2 3 2 3" xfId="31637"/>
    <cellStyle name="Обычный 3 15 39 2 3 2 3 2" xfId="31638"/>
    <cellStyle name="Обычный 3 15 39 2 3 2 4" xfId="31639"/>
    <cellStyle name="Обычный 3 15 39 2 3 3" xfId="31640"/>
    <cellStyle name="Обычный 3 15 39 2 3 3 2" xfId="31641"/>
    <cellStyle name="Обычный 3 15 39 2 3 3 2 2" xfId="31642"/>
    <cellStyle name="Обычный 3 15 39 2 3 3 3" xfId="31643"/>
    <cellStyle name="Обычный 3 15 39 2 3 4" xfId="31644"/>
    <cellStyle name="Обычный 3 15 39 2 3 4 2" xfId="31645"/>
    <cellStyle name="Обычный 3 15 39 2 3 5" xfId="31646"/>
    <cellStyle name="Обычный 3 15 39 2 4" xfId="31647"/>
    <cellStyle name="Обычный 3 15 39 2 4 2" xfId="31648"/>
    <cellStyle name="Обычный 3 15 39 2 4 2 2" xfId="31649"/>
    <cellStyle name="Обычный 3 15 39 2 4 2 2 2" xfId="31650"/>
    <cellStyle name="Обычный 3 15 39 2 4 2 3" xfId="31651"/>
    <cellStyle name="Обычный 3 15 39 2 4 3" xfId="31652"/>
    <cellStyle name="Обычный 3 15 39 2 4 3 2" xfId="31653"/>
    <cellStyle name="Обычный 3 15 39 2 4 4" xfId="31654"/>
    <cellStyle name="Обычный 3 15 39 2 5" xfId="31655"/>
    <cellStyle name="Обычный 3 15 39 2 5 2" xfId="31656"/>
    <cellStyle name="Обычный 3 15 39 2 5 2 2" xfId="31657"/>
    <cellStyle name="Обычный 3 15 39 2 5 3" xfId="31658"/>
    <cellStyle name="Обычный 3 15 39 2 6" xfId="31659"/>
    <cellStyle name="Обычный 3 15 39 2 6 2" xfId="31660"/>
    <cellStyle name="Обычный 3 15 39 2 7" xfId="31661"/>
    <cellStyle name="Обычный 3 15 39 3" xfId="31662"/>
    <cellStyle name="Обычный 3 15 39 3 2" xfId="31663"/>
    <cellStyle name="Обычный 3 15 39 3 2 2" xfId="31664"/>
    <cellStyle name="Обычный 3 15 39 3 2 2 2" xfId="31665"/>
    <cellStyle name="Обычный 3 15 39 3 2 2 2 2" xfId="31666"/>
    <cellStyle name="Обычный 3 15 39 3 2 2 3" xfId="31667"/>
    <cellStyle name="Обычный 3 15 39 3 2 3" xfId="31668"/>
    <cellStyle name="Обычный 3 15 39 3 2 3 2" xfId="31669"/>
    <cellStyle name="Обычный 3 15 39 3 2 4" xfId="31670"/>
    <cellStyle name="Обычный 3 15 39 3 3" xfId="31671"/>
    <cellStyle name="Обычный 3 15 39 3 3 2" xfId="31672"/>
    <cellStyle name="Обычный 3 15 39 3 3 2 2" xfId="31673"/>
    <cellStyle name="Обычный 3 15 39 3 3 3" xfId="31674"/>
    <cellStyle name="Обычный 3 15 39 3 4" xfId="31675"/>
    <cellStyle name="Обычный 3 15 39 3 4 2" xfId="31676"/>
    <cellStyle name="Обычный 3 15 39 3 5" xfId="31677"/>
    <cellStyle name="Обычный 3 15 39 4" xfId="31678"/>
    <cellStyle name="Обычный 3 15 39 4 2" xfId="31679"/>
    <cellStyle name="Обычный 3 15 39 4 2 2" xfId="31680"/>
    <cellStyle name="Обычный 3 15 39 4 2 2 2" xfId="31681"/>
    <cellStyle name="Обычный 3 15 39 4 2 2 2 2" xfId="31682"/>
    <cellStyle name="Обычный 3 15 39 4 2 2 3" xfId="31683"/>
    <cellStyle name="Обычный 3 15 39 4 2 3" xfId="31684"/>
    <cellStyle name="Обычный 3 15 39 4 2 3 2" xfId="31685"/>
    <cellStyle name="Обычный 3 15 39 4 2 4" xfId="31686"/>
    <cellStyle name="Обычный 3 15 39 4 3" xfId="31687"/>
    <cellStyle name="Обычный 3 15 39 4 3 2" xfId="31688"/>
    <cellStyle name="Обычный 3 15 39 4 3 2 2" xfId="31689"/>
    <cellStyle name="Обычный 3 15 39 4 3 3" xfId="31690"/>
    <cellStyle name="Обычный 3 15 39 4 4" xfId="31691"/>
    <cellStyle name="Обычный 3 15 39 4 4 2" xfId="31692"/>
    <cellStyle name="Обычный 3 15 39 4 5" xfId="31693"/>
    <cellStyle name="Обычный 3 15 39 5" xfId="31694"/>
    <cellStyle name="Обычный 3 15 39 5 2" xfId="31695"/>
    <cellStyle name="Обычный 3 15 39 5 2 2" xfId="31696"/>
    <cellStyle name="Обычный 3 15 39 5 2 2 2" xfId="31697"/>
    <cellStyle name="Обычный 3 15 39 5 2 3" xfId="31698"/>
    <cellStyle name="Обычный 3 15 39 5 3" xfId="31699"/>
    <cellStyle name="Обычный 3 15 39 5 3 2" xfId="31700"/>
    <cellStyle name="Обычный 3 15 39 5 4" xfId="31701"/>
    <cellStyle name="Обычный 3 15 39 6" xfId="31702"/>
    <cellStyle name="Обычный 3 15 39 6 2" xfId="31703"/>
    <cellStyle name="Обычный 3 15 39 6 2 2" xfId="31704"/>
    <cellStyle name="Обычный 3 15 39 6 3" xfId="31705"/>
    <cellStyle name="Обычный 3 15 39 7" xfId="31706"/>
    <cellStyle name="Обычный 3 15 39 7 2" xfId="31707"/>
    <cellStyle name="Обычный 3 15 39 8" xfId="31708"/>
    <cellStyle name="Обычный 3 15 4" xfId="31709"/>
    <cellStyle name="Обычный 3 15 4 2" xfId="31710"/>
    <cellStyle name="Обычный 3 15 4 2 2" xfId="31711"/>
    <cellStyle name="Обычный 3 15 4 2 2 2" xfId="31712"/>
    <cellStyle name="Обычный 3 15 4 2 2 2 2" xfId="31713"/>
    <cellStyle name="Обычный 3 15 4 2 2 2 2 2" xfId="31714"/>
    <cellStyle name="Обычный 3 15 4 2 2 2 2 2 2" xfId="31715"/>
    <cellStyle name="Обычный 3 15 4 2 2 2 2 3" xfId="31716"/>
    <cellStyle name="Обычный 3 15 4 2 2 2 3" xfId="31717"/>
    <cellStyle name="Обычный 3 15 4 2 2 2 3 2" xfId="31718"/>
    <cellStyle name="Обычный 3 15 4 2 2 2 4" xfId="31719"/>
    <cellStyle name="Обычный 3 15 4 2 2 3" xfId="31720"/>
    <cellStyle name="Обычный 3 15 4 2 2 3 2" xfId="31721"/>
    <cellStyle name="Обычный 3 15 4 2 2 3 2 2" xfId="31722"/>
    <cellStyle name="Обычный 3 15 4 2 2 3 3" xfId="31723"/>
    <cellStyle name="Обычный 3 15 4 2 2 4" xfId="31724"/>
    <cellStyle name="Обычный 3 15 4 2 2 4 2" xfId="31725"/>
    <cellStyle name="Обычный 3 15 4 2 2 5" xfId="31726"/>
    <cellStyle name="Обычный 3 15 4 2 3" xfId="31727"/>
    <cellStyle name="Обычный 3 15 4 2 3 2" xfId="31728"/>
    <cellStyle name="Обычный 3 15 4 2 3 2 2" xfId="31729"/>
    <cellStyle name="Обычный 3 15 4 2 3 2 2 2" xfId="31730"/>
    <cellStyle name="Обычный 3 15 4 2 3 2 2 2 2" xfId="31731"/>
    <cellStyle name="Обычный 3 15 4 2 3 2 2 3" xfId="31732"/>
    <cellStyle name="Обычный 3 15 4 2 3 2 3" xfId="31733"/>
    <cellStyle name="Обычный 3 15 4 2 3 2 3 2" xfId="31734"/>
    <cellStyle name="Обычный 3 15 4 2 3 2 4" xfId="31735"/>
    <cellStyle name="Обычный 3 15 4 2 3 3" xfId="31736"/>
    <cellStyle name="Обычный 3 15 4 2 3 3 2" xfId="31737"/>
    <cellStyle name="Обычный 3 15 4 2 3 3 2 2" xfId="31738"/>
    <cellStyle name="Обычный 3 15 4 2 3 3 3" xfId="31739"/>
    <cellStyle name="Обычный 3 15 4 2 3 4" xfId="31740"/>
    <cellStyle name="Обычный 3 15 4 2 3 4 2" xfId="31741"/>
    <cellStyle name="Обычный 3 15 4 2 3 5" xfId="31742"/>
    <cellStyle name="Обычный 3 15 4 2 4" xfId="31743"/>
    <cellStyle name="Обычный 3 15 4 2 4 2" xfId="31744"/>
    <cellStyle name="Обычный 3 15 4 2 4 2 2" xfId="31745"/>
    <cellStyle name="Обычный 3 15 4 2 4 2 2 2" xfId="31746"/>
    <cellStyle name="Обычный 3 15 4 2 4 2 3" xfId="31747"/>
    <cellStyle name="Обычный 3 15 4 2 4 3" xfId="31748"/>
    <cellStyle name="Обычный 3 15 4 2 4 3 2" xfId="31749"/>
    <cellStyle name="Обычный 3 15 4 2 4 4" xfId="31750"/>
    <cellStyle name="Обычный 3 15 4 2 5" xfId="31751"/>
    <cellStyle name="Обычный 3 15 4 2 5 2" xfId="31752"/>
    <cellStyle name="Обычный 3 15 4 2 5 2 2" xfId="31753"/>
    <cellStyle name="Обычный 3 15 4 2 5 3" xfId="31754"/>
    <cellStyle name="Обычный 3 15 4 2 6" xfId="31755"/>
    <cellStyle name="Обычный 3 15 4 2 6 2" xfId="31756"/>
    <cellStyle name="Обычный 3 15 4 2 7" xfId="31757"/>
    <cellStyle name="Обычный 3 15 4 3" xfId="31758"/>
    <cellStyle name="Обычный 3 15 4 3 2" xfId="31759"/>
    <cellStyle name="Обычный 3 15 4 3 2 2" xfId="31760"/>
    <cellStyle name="Обычный 3 15 4 3 2 2 2" xfId="31761"/>
    <cellStyle name="Обычный 3 15 4 3 2 2 2 2" xfId="31762"/>
    <cellStyle name="Обычный 3 15 4 3 2 2 3" xfId="31763"/>
    <cellStyle name="Обычный 3 15 4 3 2 3" xfId="31764"/>
    <cellStyle name="Обычный 3 15 4 3 2 3 2" xfId="31765"/>
    <cellStyle name="Обычный 3 15 4 3 2 4" xfId="31766"/>
    <cellStyle name="Обычный 3 15 4 3 3" xfId="31767"/>
    <cellStyle name="Обычный 3 15 4 3 3 2" xfId="31768"/>
    <cellStyle name="Обычный 3 15 4 3 3 2 2" xfId="31769"/>
    <cellStyle name="Обычный 3 15 4 3 3 3" xfId="31770"/>
    <cellStyle name="Обычный 3 15 4 3 4" xfId="31771"/>
    <cellStyle name="Обычный 3 15 4 3 4 2" xfId="31772"/>
    <cellStyle name="Обычный 3 15 4 3 5" xfId="31773"/>
    <cellStyle name="Обычный 3 15 4 4" xfId="31774"/>
    <cellStyle name="Обычный 3 15 4 4 2" xfId="31775"/>
    <cellStyle name="Обычный 3 15 4 4 2 2" xfId="31776"/>
    <cellStyle name="Обычный 3 15 4 4 2 2 2" xfId="31777"/>
    <cellStyle name="Обычный 3 15 4 4 2 2 2 2" xfId="31778"/>
    <cellStyle name="Обычный 3 15 4 4 2 2 3" xfId="31779"/>
    <cellStyle name="Обычный 3 15 4 4 2 3" xfId="31780"/>
    <cellStyle name="Обычный 3 15 4 4 2 3 2" xfId="31781"/>
    <cellStyle name="Обычный 3 15 4 4 2 4" xfId="31782"/>
    <cellStyle name="Обычный 3 15 4 4 3" xfId="31783"/>
    <cellStyle name="Обычный 3 15 4 4 3 2" xfId="31784"/>
    <cellStyle name="Обычный 3 15 4 4 3 2 2" xfId="31785"/>
    <cellStyle name="Обычный 3 15 4 4 3 3" xfId="31786"/>
    <cellStyle name="Обычный 3 15 4 4 4" xfId="31787"/>
    <cellStyle name="Обычный 3 15 4 4 4 2" xfId="31788"/>
    <cellStyle name="Обычный 3 15 4 4 5" xfId="31789"/>
    <cellStyle name="Обычный 3 15 4 5" xfId="31790"/>
    <cellStyle name="Обычный 3 15 4 5 2" xfId="31791"/>
    <cellStyle name="Обычный 3 15 4 5 2 2" xfId="31792"/>
    <cellStyle name="Обычный 3 15 4 5 2 2 2" xfId="31793"/>
    <cellStyle name="Обычный 3 15 4 5 2 3" xfId="31794"/>
    <cellStyle name="Обычный 3 15 4 5 3" xfId="31795"/>
    <cellStyle name="Обычный 3 15 4 5 3 2" xfId="31796"/>
    <cellStyle name="Обычный 3 15 4 5 4" xfId="31797"/>
    <cellStyle name="Обычный 3 15 4 6" xfId="31798"/>
    <cellStyle name="Обычный 3 15 4 6 2" xfId="31799"/>
    <cellStyle name="Обычный 3 15 4 6 2 2" xfId="31800"/>
    <cellStyle name="Обычный 3 15 4 6 3" xfId="31801"/>
    <cellStyle name="Обычный 3 15 4 7" xfId="31802"/>
    <cellStyle name="Обычный 3 15 4 7 2" xfId="31803"/>
    <cellStyle name="Обычный 3 15 4 8" xfId="31804"/>
    <cellStyle name="Обычный 3 15 40" xfId="31805"/>
    <cellStyle name="Обычный 3 15 40 2" xfId="31806"/>
    <cellStyle name="Обычный 3 15 40 2 2" xfId="31807"/>
    <cellStyle name="Обычный 3 15 40 2 2 2" xfId="31808"/>
    <cellStyle name="Обычный 3 15 40 2 2 2 2" xfId="31809"/>
    <cellStyle name="Обычный 3 15 40 2 2 2 2 2" xfId="31810"/>
    <cellStyle name="Обычный 3 15 40 2 2 2 2 2 2" xfId="31811"/>
    <cellStyle name="Обычный 3 15 40 2 2 2 2 3" xfId="31812"/>
    <cellStyle name="Обычный 3 15 40 2 2 2 3" xfId="31813"/>
    <cellStyle name="Обычный 3 15 40 2 2 2 3 2" xfId="31814"/>
    <cellStyle name="Обычный 3 15 40 2 2 2 4" xfId="31815"/>
    <cellStyle name="Обычный 3 15 40 2 2 3" xfId="31816"/>
    <cellStyle name="Обычный 3 15 40 2 2 3 2" xfId="31817"/>
    <cellStyle name="Обычный 3 15 40 2 2 3 2 2" xfId="31818"/>
    <cellStyle name="Обычный 3 15 40 2 2 3 3" xfId="31819"/>
    <cellStyle name="Обычный 3 15 40 2 2 4" xfId="31820"/>
    <cellStyle name="Обычный 3 15 40 2 2 4 2" xfId="31821"/>
    <cellStyle name="Обычный 3 15 40 2 2 5" xfId="31822"/>
    <cellStyle name="Обычный 3 15 40 2 3" xfId="31823"/>
    <cellStyle name="Обычный 3 15 40 2 3 2" xfId="31824"/>
    <cellStyle name="Обычный 3 15 40 2 3 2 2" xfId="31825"/>
    <cellStyle name="Обычный 3 15 40 2 3 2 2 2" xfId="31826"/>
    <cellStyle name="Обычный 3 15 40 2 3 2 2 2 2" xfId="31827"/>
    <cellStyle name="Обычный 3 15 40 2 3 2 2 3" xfId="31828"/>
    <cellStyle name="Обычный 3 15 40 2 3 2 3" xfId="31829"/>
    <cellStyle name="Обычный 3 15 40 2 3 2 3 2" xfId="31830"/>
    <cellStyle name="Обычный 3 15 40 2 3 2 4" xfId="31831"/>
    <cellStyle name="Обычный 3 15 40 2 3 3" xfId="31832"/>
    <cellStyle name="Обычный 3 15 40 2 3 3 2" xfId="31833"/>
    <cellStyle name="Обычный 3 15 40 2 3 3 2 2" xfId="31834"/>
    <cellStyle name="Обычный 3 15 40 2 3 3 3" xfId="31835"/>
    <cellStyle name="Обычный 3 15 40 2 3 4" xfId="31836"/>
    <cellStyle name="Обычный 3 15 40 2 3 4 2" xfId="31837"/>
    <cellStyle name="Обычный 3 15 40 2 3 5" xfId="31838"/>
    <cellStyle name="Обычный 3 15 40 2 4" xfId="31839"/>
    <cellStyle name="Обычный 3 15 40 2 4 2" xfId="31840"/>
    <cellStyle name="Обычный 3 15 40 2 4 2 2" xfId="31841"/>
    <cellStyle name="Обычный 3 15 40 2 4 2 2 2" xfId="31842"/>
    <cellStyle name="Обычный 3 15 40 2 4 2 3" xfId="31843"/>
    <cellStyle name="Обычный 3 15 40 2 4 3" xfId="31844"/>
    <cellStyle name="Обычный 3 15 40 2 4 3 2" xfId="31845"/>
    <cellStyle name="Обычный 3 15 40 2 4 4" xfId="31846"/>
    <cellStyle name="Обычный 3 15 40 2 5" xfId="31847"/>
    <cellStyle name="Обычный 3 15 40 2 5 2" xfId="31848"/>
    <cellStyle name="Обычный 3 15 40 2 5 2 2" xfId="31849"/>
    <cellStyle name="Обычный 3 15 40 2 5 3" xfId="31850"/>
    <cellStyle name="Обычный 3 15 40 2 6" xfId="31851"/>
    <cellStyle name="Обычный 3 15 40 2 6 2" xfId="31852"/>
    <cellStyle name="Обычный 3 15 40 2 7" xfId="31853"/>
    <cellStyle name="Обычный 3 15 40 3" xfId="31854"/>
    <cellStyle name="Обычный 3 15 40 3 2" xfId="31855"/>
    <cellStyle name="Обычный 3 15 40 3 2 2" xfId="31856"/>
    <cellStyle name="Обычный 3 15 40 3 2 2 2" xfId="31857"/>
    <cellStyle name="Обычный 3 15 40 3 2 2 2 2" xfId="31858"/>
    <cellStyle name="Обычный 3 15 40 3 2 2 3" xfId="31859"/>
    <cellStyle name="Обычный 3 15 40 3 2 3" xfId="31860"/>
    <cellStyle name="Обычный 3 15 40 3 2 3 2" xfId="31861"/>
    <cellStyle name="Обычный 3 15 40 3 2 4" xfId="31862"/>
    <cellStyle name="Обычный 3 15 40 3 3" xfId="31863"/>
    <cellStyle name="Обычный 3 15 40 3 3 2" xfId="31864"/>
    <cellStyle name="Обычный 3 15 40 3 3 2 2" xfId="31865"/>
    <cellStyle name="Обычный 3 15 40 3 3 3" xfId="31866"/>
    <cellStyle name="Обычный 3 15 40 3 4" xfId="31867"/>
    <cellStyle name="Обычный 3 15 40 3 4 2" xfId="31868"/>
    <cellStyle name="Обычный 3 15 40 3 5" xfId="31869"/>
    <cellStyle name="Обычный 3 15 40 4" xfId="31870"/>
    <cellStyle name="Обычный 3 15 40 4 2" xfId="31871"/>
    <cellStyle name="Обычный 3 15 40 4 2 2" xfId="31872"/>
    <cellStyle name="Обычный 3 15 40 4 2 2 2" xfId="31873"/>
    <cellStyle name="Обычный 3 15 40 4 2 2 2 2" xfId="31874"/>
    <cellStyle name="Обычный 3 15 40 4 2 2 3" xfId="31875"/>
    <cellStyle name="Обычный 3 15 40 4 2 3" xfId="31876"/>
    <cellStyle name="Обычный 3 15 40 4 2 3 2" xfId="31877"/>
    <cellStyle name="Обычный 3 15 40 4 2 4" xfId="31878"/>
    <cellStyle name="Обычный 3 15 40 4 3" xfId="31879"/>
    <cellStyle name="Обычный 3 15 40 4 3 2" xfId="31880"/>
    <cellStyle name="Обычный 3 15 40 4 3 2 2" xfId="31881"/>
    <cellStyle name="Обычный 3 15 40 4 3 3" xfId="31882"/>
    <cellStyle name="Обычный 3 15 40 4 4" xfId="31883"/>
    <cellStyle name="Обычный 3 15 40 4 4 2" xfId="31884"/>
    <cellStyle name="Обычный 3 15 40 4 5" xfId="31885"/>
    <cellStyle name="Обычный 3 15 40 5" xfId="31886"/>
    <cellStyle name="Обычный 3 15 40 5 2" xfId="31887"/>
    <cellStyle name="Обычный 3 15 40 5 2 2" xfId="31888"/>
    <cellStyle name="Обычный 3 15 40 5 2 2 2" xfId="31889"/>
    <cellStyle name="Обычный 3 15 40 5 2 3" xfId="31890"/>
    <cellStyle name="Обычный 3 15 40 5 3" xfId="31891"/>
    <cellStyle name="Обычный 3 15 40 5 3 2" xfId="31892"/>
    <cellStyle name="Обычный 3 15 40 5 4" xfId="31893"/>
    <cellStyle name="Обычный 3 15 40 6" xfId="31894"/>
    <cellStyle name="Обычный 3 15 40 6 2" xfId="31895"/>
    <cellStyle name="Обычный 3 15 40 6 2 2" xfId="31896"/>
    <cellStyle name="Обычный 3 15 40 6 3" xfId="31897"/>
    <cellStyle name="Обычный 3 15 40 7" xfId="31898"/>
    <cellStyle name="Обычный 3 15 40 7 2" xfId="31899"/>
    <cellStyle name="Обычный 3 15 40 8" xfId="31900"/>
    <cellStyle name="Обычный 3 15 41" xfId="31901"/>
    <cellStyle name="Обычный 3 15 41 2" xfId="31902"/>
    <cellStyle name="Обычный 3 15 41 2 2" xfId="31903"/>
    <cellStyle name="Обычный 3 15 41 2 2 2" xfId="31904"/>
    <cellStyle name="Обычный 3 15 41 2 2 2 2" xfId="31905"/>
    <cellStyle name="Обычный 3 15 41 2 2 2 2 2" xfId="31906"/>
    <cellStyle name="Обычный 3 15 41 2 2 2 2 2 2" xfId="31907"/>
    <cellStyle name="Обычный 3 15 41 2 2 2 2 3" xfId="31908"/>
    <cellStyle name="Обычный 3 15 41 2 2 2 3" xfId="31909"/>
    <cellStyle name="Обычный 3 15 41 2 2 2 3 2" xfId="31910"/>
    <cellStyle name="Обычный 3 15 41 2 2 2 4" xfId="31911"/>
    <cellStyle name="Обычный 3 15 41 2 2 3" xfId="31912"/>
    <cellStyle name="Обычный 3 15 41 2 2 3 2" xfId="31913"/>
    <cellStyle name="Обычный 3 15 41 2 2 3 2 2" xfId="31914"/>
    <cellStyle name="Обычный 3 15 41 2 2 3 3" xfId="31915"/>
    <cellStyle name="Обычный 3 15 41 2 2 4" xfId="31916"/>
    <cellStyle name="Обычный 3 15 41 2 2 4 2" xfId="31917"/>
    <cellStyle name="Обычный 3 15 41 2 2 5" xfId="31918"/>
    <cellStyle name="Обычный 3 15 41 2 3" xfId="31919"/>
    <cellStyle name="Обычный 3 15 41 2 3 2" xfId="31920"/>
    <cellStyle name="Обычный 3 15 41 2 3 2 2" xfId="31921"/>
    <cellStyle name="Обычный 3 15 41 2 3 2 2 2" xfId="31922"/>
    <cellStyle name="Обычный 3 15 41 2 3 2 2 2 2" xfId="31923"/>
    <cellStyle name="Обычный 3 15 41 2 3 2 2 3" xfId="31924"/>
    <cellStyle name="Обычный 3 15 41 2 3 2 3" xfId="31925"/>
    <cellStyle name="Обычный 3 15 41 2 3 2 3 2" xfId="31926"/>
    <cellStyle name="Обычный 3 15 41 2 3 2 4" xfId="31927"/>
    <cellStyle name="Обычный 3 15 41 2 3 3" xfId="31928"/>
    <cellStyle name="Обычный 3 15 41 2 3 3 2" xfId="31929"/>
    <cellStyle name="Обычный 3 15 41 2 3 3 2 2" xfId="31930"/>
    <cellStyle name="Обычный 3 15 41 2 3 3 3" xfId="31931"/>
    <cellStyle name="Обычный 3 15 41 2 3 4" xfId="31932"/>
    <cellStyle name="Обычный 3 15 41 2 3 4 2" xfId="31933"/>
    <cellStyle name="Обычный 3 15 41 2 3 5" xfId="31934"/>
    <cellStyle name="Обычный 3 15 41 2 4" xfId="31935"/>
    <cellStyle name="Обычный 3 15 41 2 4 2" xfId="31936"/>
    <cellStyle name="Обычный 3 15 41 2 4 2 2" xfId="31937"/>
    <cellStyle name="Обычный 3 15 41 2 4 2 2 2" xfId="31938"/>
    <cellStyle name="Обычный 3 15 41 2 4 2 3" xfId="31939"/>
    <cellStyle name="Обычный 3 15 41 2 4 3" xfId="31940"/>
    <cellStyle name="Обычный 3 15 41 2 4 3 2" xfId="31941"/>
    <cellStyle name="Обычный 3 15 41 2 4 4" xfId="31942"/>
    <cellStyle name="Обычный 3 15 41 2 5" xfId="31943"/>
    <cellStyle name="Обычный 3 15 41 2 5 2" xfId="31944"/>
    <cellStyle name="Обычный 3 15 41 2 5 2 2" xfId="31945"/>
    <cellStyle name="Обычный 3 15 41 2 5 3" xfId="31946"/>
    <cellStyle name="Обычный 3 15 41 2 6" xfId="31947"/>
    <cellStyle name="Обычный 3 15 41 2 6 2" xfId="31948"/>
    <cellStyle name="Обычный 3 15 41 2 7" xfId="31949"/>
    <cellStyle name="Обычный 3 15 41 3" xfId="31950"/>
    <cellStyle name="Обычный 3 15 41 3 2" xfId="31951"/>
    <cellStyle name="Обычный 3 15 41 3 2 2" xfId="31952"/>
    <cellStyle name="Обычный 3 15 41 3 2 2 2" xfId="31953"/>
    <cellStyle name="Обычный 3 15 41 3 2 2 2 2" xfId="31954"/>
    <cellStyle name="Обычный 3 15 41 3 2 2 3" xfId="31955"/>
    <cellStyle name="Обычный 3 15 41 3 2 3" xfId="31956"/>
    <cellStyle name="Обычный 3 15 41 3 2 3 2" xfId="31957"/>
    <cellStyle name="Обычный 3 15 41 3 2 4" xfId="31958"/>
    <cellStyle name="Обычный 3 15 41 3 3" xfId="31959"/>
    <cellStyle name="Обычный 3 15 41 3 3 2" xfId="31960"/>
    <cellStyle name="Обычный 3 15 41 3 3 2 2" xfId="31961"/>
    <cellStyle name="Обычный 3 15 41 3 3 3" xfId="31962"/>
    <cellStyle name="Обычный 3 15 41 3 4" xfId="31963"/>
    <cellStyle name="Обычный 3 15 41 3 4 2" xfId="31964"/>
    <cellStyle name="Обычный 3 15 41 3 5" xfId="31965"/>
    <cellStyle name="Обычный 3 15 41 4" xfId="31966"/>
    <cellStyle name="Обычный 3 15 41 4 2" xfId="31967"/>
    <cellStyle name="Обычный 3 15 41 4 2 2" xfId="31968"/>
    <cellStyle name="Обычный 3 15 41 4 2 2 2" xfId="31969"/>
    <cellStyle name="Обычный 3 15 41 4 2 2 2 2" xfId="31970"/>
    <cellStyle name="Обычный 3 15 41 4 2 2 3" xfId="31971"/>
    <cellStyle name="Обычный 3 15 41 4 2 3" xfId="31972"/>
    <cellStyle name="Обычный 3 15 41 4 2 3 2" xfId="31973"/>
    <cellStyle name="Обычный 3 15 41 4 2 4" xfId="31974"/>
    <cellStyle name="Обычный 3 15 41 4 3" xfId="31975"/>
    <cellStyle name="Обычный 3 15 41 4 3 2" xfId="31976"/>
    <cellStyle name="Обычный 3 15 41 4 3 2 2" xfId="31977"/>
    <cellStyle name="Обычный 3 15 41 4 3 3" xfId="31978"/>
    <cellStyle name="Обычный 3 15 41 4 4" xfId="31979"/>
    <cellStyle name="Обычный 3 15 41 4 4 2" xfId="31980"/>
    <cellStyle name="Обычный 3 15 41 4 5" xfId="31981"/>
    <cellStyle name="Обычный 3 15 41 5" xfId="31982"/>
    <cellStyle name="Обычный 3 15 41 5 2" xfId="31983"/>
    <cellStyle name="Обычный 3 15 41 5 2 2" xfId="31984"/>
    <cellStyle name="Обычный 3 15 41 5 2 2 2" xfId="31985"/>
    <cellStyle name="Обычный 3 15 41 5 2 3" xfId="31986"/>
    <cellStyle name="Обычный 3 15 41 5 3" xfId="31987"/>
    <cellStyle name="Обычный 3 15 41 5 3 2" xfId="31988"/>
    <cellStyle name="Обычный 3 15 41 5 4" xfId="31989"/>
    <cellStyle name="Обычный 3 15 41 6" xfId="31990"/>
    <cellStyle name="Обычный 3 15 41 6 2" xfId="31991"/>
    <cellStyle name="Обычный 3 15 41 6 2 2" xfId="31992"/>
    <cellStyle name="Обычный 3 15 41 6 3" xfId="31993"/>
    <cellStyle name="Обычный 3 15 41 7" xfId="31994"/>
    <cellStyle name="Обычный 3 15 41 7 2" xfId="31995"/>
    <cellStyle name="Обычный 3 15 41 8" xfId="31996"/>
    <cellStyle name="Обычный 3 15 42" xfId="31997"/>
    <cellStyle name="Обычный 3 15 42 2" xfId="31998"/>
    <cellStyle name="Обычный 3 15 42 2 2" xfId="31999"/>
    <cellStyle name="Обычный 3 15 42 2 2 2" xfId="32000"/>
    <cellStyle name="Обычный 3 15 42 2 2 2 2" xfId="32001"/>
    <cellStyle name="Обычный 3 15 42 2 2 2 2 2" xfId="32002"/>
    <cellStyle name="Обычный 3 15 42 2 2 2 2 2 2" xfId="32003"/>
    <cellStyle name="Обычный 3 15 42 2 2 2 2 3" xfId="32004"/>
    <cellStyle name="Обычный 3 15 42 2 2 2 3" xfId="32005"/>
    <cellStyle name="Обычный 3 15 42 2 2 2 3 2" xfId="32006"/>
    <cellStyle name="Обычный 3 15 42 2 2 2 4" xfId="32007"/>
    <cellStyle name="Обычный 3 15 42 2 2 3" xfId="32008"/>
    <cellStyle name="Обычный 3 15 42 2 2 3 2" xfId="32009"/>
    <cellStyle name="Обычный 3 15 42 2 2 3 2 2" xfId="32010"/>
    <cellStyle name="Обычный 3 15 42 2 2 3 3" xfId="32011"/>
    <cellStyle name="Обычный 3 15 42 2 2 4" xfId="32012"/>
    <cellStyle name="Обычный 3 15 42 2 2 4 2" xfId="32013"/>
    <cellStyle name="Обычный 3 15 42 2 2 5" xfId="32014"/>
    <cellStyle name="Обычный 3 15 42 2 3" xfId="32015"/>
    <cellStyle name="Обычный 3 15 42 2 3 2" xfId="32016"/>
    <cellStyle name="Обычный 3 15 42 2 3 2 2" xfId="32017"/>
    <cellStyle name="Обычный 3 15 42 2 3 2 2 2" xfId="32018"/>
    <cellStyle name="Обычный 3 15 42 2 3 2 2 2 2" xfId="32019"/>
    <cellStyle name="Обычный 3 15 42 2 3 2 2 3" xfId="32020"/>
    <cellStyle name="Обычный 3 15 42 2 3 2 3" xfId="32021"/>
    <cellStyle name="Обычный 3 15 42 2 3 2 3 2" xfId="32022"/>
    <cellStyle name="Обычный 3 15 42 2 3 2 4" xfId="32023"/>
    <cellStyle name="Обычный 3 15 42 2 3 3" xfId="32024"/>
    <cellStyle name="Обычный 3 15 42 2 3 3 2" xfId="32025"/>
    <cellStyle name="Обычный 3 15 42 2 3 3 2 2" xfId="32026"/>
    <cellStyle name="Обычный 3 15 42 2 3 3 3" xfId="32027"/>
    <cellStyle name="Обычный 3 15 42 2 3 4" xfId="32028"/>
    <cellStyle name="Обычный 3 15 42 2 3 4 2" xfId="32029"/>
    <cellStyle name="Обычный 3 15 42 2 3 5" xfId="32030"/>
    <cellStyle name="Обычный 3 15 42 2 4" xfId="32031"/>
    <cellStyle name="Обычный 3 15 42 2 4 2" xfId="32032"/>
    <cellStyle name="Обычный 3 15 42 2 4 2 2" xfId="32033"/>
    <cellStyle name="Обычный 3 15 42 2 4 2 2 2" xfId="32034"/>
    <cellStyle name="Обычный 3 15 42 2 4 2 3" xfId="32035"/>
    <cellStyle name="Обычный 3 15 42 2 4 3" xfId="32036"/>
    <cellStyle name="Обычный 3 15 42 2 4 3 2" xfId="32037"/>
    <cellStyle name="Обычный 3 15 42 2 4 4" xfId="32038"/>
    <cellStyle name="Обычный 3 15 42 2 5" xfId="32039"/>
    <cellStyle name="Обычный 3 15 42 2 5 2" xfId="32040"/>
    <cellStyle name="Обычный 3 15 42 2 5 2 2" xfId="32041"/>
    <cellStyle name="Обычный 3 15 42 2 5 3" xfId="32042"/>
    <cellStyle name="Обычный 3 15 42 2 6" xfId="32043"/>
    <cellStyle name="Обычный 3 15 42 2 6 2" xfId="32044"/>
    <cellStyle name="Обычный 3 15 42 2 7" xfId="32045"/>
    <cellStyle name="Обычный 3 15 42 3" xfId="32046"/>
    <cellStyle name="Обычный 3 15 42 3 2" xfId="32047"/>
    <cellStyle name="Обычный 3 15 42 3 2 2" xfId="32048"/>
    <cellStyle name="Обычный 3 15 42 3 2 2 2" xfId="32049"/>
    <cellStyle name="Обычный 3 15 42 3 2 2 2 2" xfId="32050"/>
    <cellStyle name="Обычный 3 15 42 3 2 2 3" xfId="32051"/>
    <cellStyle name="Обычный 3 15 42 3 2 3" xfId="32052"/>
    <cellStyle name="Обычный 3 15 42 3 2 3 2" xfId="32053"/>
    <cellStyle name="Обычный 3 15 42 3 2 4" xfId="32054"/>
    <cellStyle name="Обычный 3 15 42 3 3" xfId="32055"/>
    <cellStyle name="Обычный 3 15 42 3 3 2" xfId="32056"/>
    <cellStyle name="Обычный 3 15 42 3 3 2 2" xfId="32057"/>
    <cellStyle name="Обычный 3 15 42 3 3 3" xfId="32058"/>
    <cellStyle name="Обычный 3 15 42 3 4" xfId="32059"/>
    <cellStyle name="Обычный 3 15 42 3 4 2" xfId="32060"/>
    <cellStyle name="Обычный 3 15 42 3 5" xfId="32061"/>
    <cellStyle name="Обычный 3 15 42 4" xfId="32062"/>
    <cellStyle name="Обычный 3 15 42 4 2" xfId="32063"/>
    <cellStyle name="Обычный 3 15 42 4 2 2" xfId="32064"/>
    <cellStyle name="Обычный 3 15 42 4 2 2 2" xfId="32065"/>
    <cellStyle name="Обычный 3 15 42 4 2 2 2 2" xfId="32066"/>
    <cellStyle name="Обычный 3 15 42 4 2 2 3" xfId="32067"/>
    <cellStyle name="Обычный 3 15 42 4 2 3" xfId="32068"/>
    <cellStyle name="Обычный 3 15 42 4 2 3 2" xfId="32069"/>
    <cellStyle name="Обычный 3 15 42 4 2 4" xfId="32070"/>
    <cellStyle name="Обычный 3 15 42 4 3" xfId="32071"/>
    <cellStyle name="Обычный 3 15 42 4 3 2" xfId="32072"/>
    <cellStyle name="Обычный 3 15 42 4 3 2 2" xfId="32073"/>
    <cellStyle name="Обычный 3 15 42 4 3 3" xfId="32074"/>
    <cellStyle name="Обычный 3 15 42 4 4" xfId="32075"/>
    <cellStyle name="Обычный 3 15 42 4 4 2" xfId="32076"/>
    <cellStyle name="Обычный 3 15 42 4 5" xfId="32077"/>
    <cellStyle name="Обычный 3 15 42 5" xfId="32078"/>
    <cellStyle name="Обычный 3 15 42 5 2" xfId="32079"/>
    <cellStyle name="Обычный 3 15 42 5 2 2" xfId="32080"/>
    <cellStyle name="Обычный 3 15 42 5 2 2 2" xfId="32081"/>
    <cellStyle name="Обычный 3 15 42 5 2 3" xfId="32082"/>
    <cellStyle name="Обычный 3 15 42 5 3" xfId="32083"/>
    <cellStyle name="Обычный 3 15 42 5 3 2" xfId="32084"/>
    <cellStyle name="Обычный 3 15 42 5 4" xfId="32085"/>
    <cellStyle name="Обычный 3 15 42 6" xfId="32086"/>
    <cellStyle name="Обычный 3 15 42 6 2" xfId="32087"/>
    <cellStyle name="Обычный 3 15 42 6 2 2" xfId="32088"/>
    <cellStyle name="Обычный 3 15 42 6 3" xfId="32089"/>
    <cellStyle name="Обычный 3 15 42 7" xfId="32090"/>
    <cellStyle name="Обычный 3 15 42 7 2" xfId="32091"/>
    <cellStyle name="Обычный 3 15 42 8" xfId="32092"/>
    <cellStyle name="Обычный 3 15 43" xfId="32093"/>
    <cellStyle name="Обычный 3 15 43 2" xfId="32094"/>
    <cellStyle name="Обычный 3 15 43 2 2" xfId="32095"/>
    <cellStyle name="Обычный 3 15 43 2 2 2" xfId="32096"/>
    <cellStyle name="Обычный 3 15 43 2 2 2 2" xfId="32097"/>
    <cellStyle name="Обычный 3 15 43 2 2 2 2 2" xfId="32098"/>
    <cellStyle name="Обычный 3 15 43 2 2 2 2 2 2" xfId="32099"/>
    <cellStyle name="Обычный 3 15 43 2 2 2 2 3" xfId="32100"/>
    <cellStyle name="Обычный 3 15 43 2 2 2 3" xfId="32101"/>
    <cellStyle name="Обычный 3 15 43 2 2 2 3 2" xfId="32102"/>
    <cellStyle name="Обычный 3 15 43 2 2 2 4" xfId="32103"/>
    <cellStyle name="Обычный 3 15 43 2 2 3" xfId="32104"/>
    <cellStyle name="Обычный 3 15 43 2 2 3 2" xfId="32105"/>
    <cellStyle name="Обычный 3 15 43 2 2 3 2 2" xfId="32106"/>
    <cellStyle name="Обычный 3 15 43 2 2 3 3" xfId="32107"/>
    <cellStyle name="Обычный 3 15 43 2 2 4" xfId="32108"/>
    <cellStyle name="Обычный 3 15 43 2 2 4 2" xfId="32109"/>
    <cellStyle name="Обычный 3 15 43 2 2 5" xfId="32110"/>
    <cellStyle name="Обычный 3 15 43 2 3" xfId="32111"/>
    <cellStyle name="Обычный 3 15 43 2 3 2" xfId="32112"/>
    <cellStyle name="Обычный 3 15 43 2 3 2 2" xfId="32113"/>
    <cellStyle name="Обычный 3 15 43 2 3 2 2 2" xfId="32114"/>
    <cellStyle name="Обычный 3 15 43 2 3 2 2 2 2" xfId="32115"/>
    <cellStyle name="Обычный 3 15 43 2 3 2 2 3" xfId="32116"/>
    <cellStyle name="Обычный 3 15 43 2 3 2 3" xfId="32117"/>
    <cellStyle name="Обычный 3 15 43 2 3 2 3 2" xfId="32118"/>
    <cellStyle name="Обычный 3 15 43 2 3 2 4" xfId="32119"/>
    <cellStyle name="Обычный 3 15 43 2 3 3" xfId="32120"/>
    <cellStyle name="Обычный 3 15 43 2 3 3 2" xfId="32121"/>
    <cellStyle name="Обычный 3 15 43 2 3 3 2 2" xfId="32122"/>
    <cellStyle name="Обычный 3 15 43 2 3 3 3" xfId="32123"/>
    <cellStyle name="Обычный 3 15 43 2 3 4" xfId="32124"/>
    <cellStyle name="Обычный 3 15 43 2 3 4 2" xfId="32125"/>
    <cellStyle name="Обычный 3 15 43 2 3 5" xfId="32126"/>
    <cellStyle name="Обычный 3 15 43 2 4" xfId="32127"/>
    <cellStyle name="Обычный 3 15 43 2 4 2" xfId="32128"/>
    <cellStyle name="Обычный 3 15 43 2 4 2 2" xfId="32129"/>
    <cellStyle name="Обычный 3 15 43 2 4 2 2 2" xfId="32130"/>
    <cellStyle name="Обычный 3 15 43 2 4 2 3" xfId="32131"/>
    <cellStyle name="Обычный 3 15 43 2 4 3" xfId="32132"/>
    <cellStyle name="Обычный 3 15 43 2 4 3 2" xfId="32133"/>
    <cellStyle name="Обычный 3 15 43 2 4 4" xfId="32134"/>
    <cellStyle name="Обычный 3 15 43 2 5" xfId="32135"/>
    <cellStyle name="Обычный 3 15 43 2 5 2" xfId="32136"/>
    <cellStyle name="Обычный 3 15 43 2 5 2 2" xfId="32137"/>
    <cellStyle name="Обычный 3 15 43 2 5 3" xfId="32138"/>
    <cellStyle name="Обычный 3 15 43 2 6" xfId="32139"/>
    <cellStyle name="Обычный 3 15 43 2 6 2" xfId="32140"/>
    <cellStyle name="Обычный 3 15 43 2 7" xfId="32141"/>
    <cellStyle name="Обычный 3 15 43 3" xfId="32142"/>
    <cellStyle name="Обычный 3 15 43 3 2" xfId="32143"/>
    <cellStyle name="Обычный 3 15 43 3 2 2" xfId="32144"/>
    <cellStyle name="Обычный 3 15 43 3 2 2 2" xfId="32145"/>
    <cellStyle name="Обычный 3 15 43 3 2 2 2 2" xfId="32146"/>
    <cellStyle name="Обычный 3 15 43 3 2 2 3" xfId="32147"/>
    <cellStyle name="Обычный 3 15 43 3 2 3" xfId="32148"/>
    <cellStyle name="Обычный 3 15 43 3 2 3 2" xfId="32149"/>
    <cellStyle name="Обычный 3 15 43 3 2 4" xfId="32150"/>
    <cellStyle name="Обычный 3 15 43 3 3" xfId="32151"/>
    <cellStyle name="Обычный 3 15 43 3 3 2" xfId="32152"/>
    <cellStyle name="Обычный 3 15 43 3 3 2 2" xfId="32153"/>
    <cellStyle name="Обычный 3 15 43 3 3 3" xfId="32154"/>
    <cellStyle name="Обычный 3 15 43 3 4" xfId="32155"/>
    <cellStyle name="Обычный 3 15 43 3 4 2" xfId="32156"/>
    <cellStyle name="Обычный 3 15 43 3 5" xfId="32157"/>
    <cellStyle name="Обычный 3 15 43 4" xfId="32158"/>
    <cellStyle name="Обычный 3 15 43 4 2" xfId="32159"/>
    <cellStyle name="Обычный 3 15 43 4 2 2" xfId="32160"/>
    <cellStyle name="Обычный 3 15 43 4 2 2 2" xfId="32161"/>
    <cellStyle name="Обычный 3 15 43 4 2 2 2 2" xfId="32162"/>
    <cellStyle name="Обычный 3 15 43 4 2 2 3" xfId="32163"/>
    <cellStyle name="Обычный 3 15 43 4 2 3" xfId="32164"/>
    <cellStyle name="Обычный 3 15 43 4 2 3 2" xfId="32165"/>
    <cellStyle name="Обычный 3 15 43 4 2 4" xfId="32166"/>
    <cellStyle name="Обычный 3 15 43 4 3" xfId="32167"/>
    <cellStyle name="Обычный 3 15 43 4 3 2" xfId="32168"/>
    <cellStyle name="Обычный 3 15 43 4 3 2 2" xfId="32169"/>
    <cellStyle name="Обычный 3 15 43 4 3 3" xfId="32170"/>
    <cellStyle name="Обычный 3 15 43 4 4" xfId="32171"/>
    <cellStyle name="Обычный 3 15 43 4 4 2" xfId="32172"/>
    <cellStyle name="Обычный 3 15 43 4 5" xfId="32173"/>
    <cellStyle name="Обычный 3 15 43 5" xfId="32174"/>
    <cellStyle name="Обычный 3 15 43 5 2" xfId="32175"/>
    <cellStyle name="Обычный 3 15 43 5 2 2" xfId="32176"/>
    <cellStyle name="Обычный 3 15 43 5 2 2 2" xfId="32177"/>
    <cellStyle name="Обычный 3 15 43 5 2 3" xfId="32178"/>
    <cellStyle name="Обычный 3 15 43 5 3" xfId="32179"/>
    <cellStyle name="Обычный 3 15 43 5 3 2" xfId="32180"/>
    <cellStyle name="Обычный 3 15 43 5 4" xfId="32181"/>
    <cellStyle name="Обычный 3 15 43 6" xfId="32182"/>
    <cellStyle name="Обычный 3 15 43 6 2" xfId="32183"/>
    <cellStyle name="Обычный 3 15 43 6 2 2" xfId="32184"/>
    <cellStyle name="Обычный 3 15 43 6 3" xfId="32185"/>
    <cellStyle name="Обычный 3 15 43 7" xfId="32186"/>
    <cellStyle name="Обычный 3 15 43 7 2" xfId="32187"/>
    <cellStyle name="Обычный 3 15 43 8" xfId="32188"/>
    <cellStyle name="Обычный 3 15 44" xfId="32189"/>
    <cellStyle name="Обычный 3 15 44 2" xfId="32190"/>
    <cellStyle name="Обычный 3 15 44 2 2" xfId="32191"/>
    <cellStyle name="Обычный 3 15 44 2 2 2" xfId="32192"/>
    <cellStyle name="Обычный 3 15 44 2 2 2 2" xfId="32193"/>
    <cellStyle name="Обычный 3 15 44 2 2 2 2 2" xfId="32194"/>
    <cellStyle name="Обычный 3 15 44 2 2 2 2 2 2" xfId="32195"/>
    <cellStyle name="Обычный 3 15 44 2 2 2 2 3" xfId="32196"/>
    <cellStyle name="Обычный 3 15 44 2 2 2 3" xfId="32197"/>
    <cellStyle name="Обычный 3 15 44 2 2 2 3 2" xfId="32198"/>
    <cellStyle name="Обычный 3 15 44 2 2 2 4" xfId="32199"/>
    <cellStyle name="Обычный 3 15 44 2 2 3" xfId="32200"/>
    <cellStyle name="Обычный 3 15 44 2 2 3 2" xfId="32201"/>
    <cellStyle name="Обычный 3 15 44 2 2 3 2 2" xfId="32202"/>
    <cellStyle name="Обычный 3 15 44 2 2 3 3" xfId="32203"/>
    <cellStyle name="Обычный 3 15 44 2 2 4" xfId="32204"/>
    <cellStyle name="Обычный 3 15 44 2 2 4 2" xfId="32205"/>
    <cellStyle name="Обычный 3 15 44 2 2 5" xfId="32206"/>
    <cellStyle name="Обычный 3 15 44 2 3" xfId="32207"/>
    <cellStyle name="Обычный 3 15 44 2 3 2" xfId="32208"/>
    <cellStyle name="Обычный 3 15 44 2 3 2 2" xfId="32209"/>
    <cellStyle name="Обычный 3 15 44 2 3 2 2 2" xfId="32210"/>
    <cellStyle name="Обычный 3 15 44 2 3 2 2 2 2" xfId="32211"/>
    <cellStyle name="Обычный 3 15 44 2 3 2 2 3" xfId="32212"/>
    <cellStyle name="Обычный 3 15 44 2 3 2 3" xfId="32213"/>
    <cellStyle name="Обычный 3 15 44 2 3 2 3 2" xfId="32214"/>
    <cellStyle name="Обычный 3 15 44 2 3 2 4" xfId="32215"/>
    <cellStyle name="Обычный 3 15 44 2 3 3" xfId="32216"/>
    <cellStyle name="Обычный 3 15 44 2 3 3 2" xfId="32217"/>
    <cellStyle name="Обычный 3 15 44 2 3 3 2 2" xfId="32218"/>
    <cellStyle name="Обычный 3 15 44 2 3 3 3" xfId="32219"/>
    <cellStyle name="Обычный 3 15 44 2 3 4" xfId="32220"/>
    <cellStyle name="Обычный 3 15 44 2 3 4 2" xfId="32221"/>
    <cellStyle name="Обычный 3 15 44 2 3 5" xfId="32222"/>
    <cellStyle name="Обычный 3 15 44 2 4" xfId="32223"/>
    <cellStyle name="Обычный 3 15 44 2 4 2" xfId="32224"/>
    <cellStyle name="Обычный 3 15 44 2 4 2 2" xfId="32225"/>
    <cellStyle name="Обычный 3 15 44 2 4 2 2 2" xfId="32226"/>
    <cellStyle name="Обычный 3 15 44 2 4 2 3" xfId="32227"/>
    <cellStyle name="Обычный 3 15 44 2 4 3" xfId="32228"/>
    <cellStyle name="Обычный 3 15 44 2 4 3 2" xfId="32229"/>
    <cellStyle name="Обычный 3 15 44 2 4 4" xfId="32230"/>
    <cellStyle name="Обычный 3 15 44 2 5" xfId="32231"/>
    <cellStyle name="Обычный 3 15 44 2 5 2" xfId="32232"/>
    <cellStyle name="Обычный 3 15 44 2 5 2 2" xfId="32233"/>
    <cellStyle name="Обычный 3 15 44 2 5 3" xfId="32234"/>
    <cellStyle name="Обычный 3 15 44 2 6" xfId="32235"/>
    <cellStyle name="Обычный 3 15 44 2 6 2" xfId="32236"/>
    <cellStyle name="Обычный 3 15 44 2 7" xfId="32237"/>
    <cellStyle name="Обычный 3 15 44 3" xfId="32238"/>
    <cellStyle name="Обычный 3 15 44 3 2" xfId="32239"/>
    <cellStyle name="Обычный 3 15 44 3 2 2" xfId="32240"/>
    <cellStyle name="Обычный 3 15 44 3 2 2 2" xfId="32241"/>
    <cellStyle name="Обычный 3 15 44 3 2 2 2 2" xfId="32242"/>
    <cellStyle name="Обычный 3 15 44 3 2 2 3" xfId="32243"/>
    <cellStyle name="Обычный 3 15 44 3 2 3" xfId="32244"/>
    <cellStyle name="Обычный 3 15 44 3 2 3 2" xfId="32245"/>
    <cellStyle name="Обычный 3 15 44 3 2 4" xfId="32246"/>
    <cellStyle name="Обычный 3 15 44 3 3" xfId="32247"/>
    <cellStyle name="Обычный 3 15 44 3 3 2" xfId="32248"/>
    <cellStyle name="Обычный 3 15 44 3 3 2 2" xfId="32249"/>
    <cellStyle name="Обычный 3 15 44 3 3 3" xfId="32250"/>
    <cellStyle name="Обычный 3 15 44 3 4" xfId="32251"/>
    <cellStyle name="Обычный 3 15 44 3 4 2" xfId="32252"/>
    <cellStyle name="Обычный 3 15 44 3 5" xfId="32253"/>
    <cellStyle name="Обычный 3 15 44 4" xfId="32254"/>
    <cellStyle name="Обычный 3 15 44 4 2" xfId="32255"/>
    <cellStyle name="Обычный 3 15 44 4 2 2" xfId="32256"/>
    <cellStyle name="Обычный 3 15 44 4 2 2 2" xfId="32257"/>
    <cellStyle name="Обычный 3 15 44 4 2 2 2 2" xfId="32258"/>
    <cellStyle name="Обычный 3 15 44 4 2 2 3" xfId="32259"/>
    <cellStyle name="Обычный 3 15 44 4 2 3" xfId="32260"/>
    <cellStyle name="Обычный 3 15 44 4 2 3 2" xfId="32261"/>
    <cellStyle name="Обычный 3 15 44 4 2 4" xfId="32262"/>
    <cellStyle name="Обычный 3 15 44 4 3" xfId="32263"/>
    <cellStyle name="Обычный 3 15 44 4 3 2" xfId="32264"/>
    <cellStyle name="Обычный 3 15 44 4 3 2 2" xfId="32265"/>
    <cellStyle name="Обычный 3 15 44 4 3 3" xfId="32266"/>
    <cellStyle name="Обычный 3 15 44 4 4" xfId="32267"/>
    <cellStyle name="Обычный 3 15 44 4 4 2" xfId="32268"/>
    <cellStyle name="Обычный 3 15 44 4 5" xfId="32269"/>
    <cellStyle name="Обычный 3 15 44 5" xfId="32270"/>
    <cellStyle name="Обычный 3 15 44 5 2" xfId="32271"/>
    <cellStyle name="Обычный 3 15 44 5 2 2" xfId="32272"/>
    <cellStyle name="Обычный 3 15 44 5 2 2 2" xfId="32273"/>
    <cellStyle name="Обычный 3 15 44 5 2 3" xfId="32274"/>
    <cellStyle name="Обычный 3 15 44 5 3" xfId="32275"/>
    <cellStyle name="Обычный 3 15 44 5 3 2" xfId="32276"/>
    <cellStyle name="Обычный 3 15 44 5 4" xfId="32277"/>
    <cellStyle name="Обычный 3 15 44 6" xfId="32278"/>
    <cellStyle name="Обычный 3 15 44 6 2" xfId="32279"/>
    <cellStyle name="Обычный 3 15 44 6 2 2" xfId="32280"/>
    <cellStyle name="Обычный 3 15 44 6 3" xfId="32281"/>
    <cellStyle name="Обычный 3 15 44 7" xfId="32282"/>
    <cellStyle name="Обычный 3 15 44 7 2" xfId="32283"/>
    <cellStyle name="Обычный 3 15 44 8" xfId="32284"/>
    <cellStyle name="Обычный 3 15 45" xfId="32285"/>
    <cellStyle name="Обычный 3 15 45 2" xfId="32286"/>
    <cellStyle name="Обычный 3 15 45 2 2" xfId="32287"/>
    <cellStyle name="Обычный 3 15 45 2 2 2" xfId="32288"/>
    <cellStyle name="Обычный 3 15 45 2 2 2 2" xfId="32289"/>
    <cellStyle name="Обычный 3 15 45 2 2 2 2 2" xfId="32290"/>
    <cellStyle name="Обычный 3 15 45 2 2 2 2 2 2" xfId="32291"/>
    <cellStyle name="Обычный 3 15 45 2 2 2 2 3" xfId="32292"/>
    <cellStyle name="Обычный 3 15 45 2 2 2 3" xfId="32293"/>
    <cellStyle name="Обычный 3 15 45 2 2 2 3 2" xfId="32294"/>
    <cellStyle name="Обычный 3 15 45 2 2 2 4" xfId="32295"/>
    <cellStyle name="Обычный 3 15 45 2 2 3" xfId="32296"/>
    <cellStyle name="Обычный 3 15 45 2 2 3 2" xfId="32297"/>
    <cellStyle name="Обычный 3 15 45 2 2 3 2 2" xfId="32298"/>
    <cellStyle name="Обычный 3 15 45 2 2 3 3" xfId="32299"/>
    <cellStyle name="Обычный 3 15 45 2 2 4" xfId="32300"/>
    <cellStyle name="Обычный 3 15 45 2 2 4 2" xfId="32301"/>
    <cellStyle name="Обычный 3 15 45 2 2 5" xfId="32302"/>
    <cellStyle name="Обычный 3 15 45 2 3" xfId="32303"/>
    <cellStyle name="Обычный 3 15 45 2 3 2" xfId="32304"/>
    <cellStyle name="Обычный 3 15 45 2 3 2 2" xfId="32305"/>
    <cellStyle name="Обычный 3 15 45 2 3 2 2 2" xfId="32306"/>
    <cellStyle name="Обычный 3 15 45 2 3 2 2 2 2" xfId="32307"/>
    <cellStyle name="Обычный 3 15 45 2 3 2 2 3" xfId="32308"/>
    <cellStyle name="Обычный 3 15 45 2 3 2 3" xfId="32309"/>
    <cellStyle name="Обычный 3 15 45 2 3 2 3 2" xfId="32310"/>
    <cellStyle name="Обычный 3 15 45 2 3 2 4" xfId="32311"/>
    <cellStyle name="Обычный 3 15 45 2 3 3" xfId="32312"/>
    <cellStyle name="Обычный 3 15 45 2 3 3 2" xfId="32313"/>
    <cellStyle name="Обычный 3 15 45 2 3 3 2 2" xfId="32314"/>
    <cellStyle name="Обычный 3 15 45 2 3 3 3" xfId="32315"/>
    <cellStyle name="Обычный 3 15 45 2 3 4" xfId="32316"/>
    <cellStyle name="Обычный 3 15 45 2 3 4 2" xfId="32317"/>
    <cellStyle name="Обычный 3 15 45 2 3 5" xfId="32318"/>
    <cellStyle name="Обычный 3 15 45 2 4" xfId="32319"/>
    <cellStyle name="Обычный 3 15 45 2 4 2" xfId="32320"/>
    <cellStyle name="Обычный 3 15 45 2 4 2 2" xfId="32321"/>
    <cellStyle name="Обычный 3 15 45 2 4 2 2 2" xfId="32322"/>
    <cellStyle name="Обычный 3 15 45 2 4 2 3" xfId="32323"/>
    <cellStyle name="Обычный 3 15 45 2 4 3" xfId="32324"/>
    <cellStyle name="Обычный 3 15 45 2 4 3 2" xfId="32325"/>
    <cellStyle name="Обычный 3 15 45 2 4 4" xfId="32326"/>
    <cellStyle name="Обычный 3 15 45 2 5" xfId="32327"/>
    <cellStyle name="Обычный 3 15 45 2 5 2" xfId="32328"/>
    <cellStyle name="Обычный 3 15 45 2 5 2 2" xfId="32329"/>
    <cellStyle name="Обычный 3 15 45 2 5 3" xfId="32330"/>
    <cellStyle name="Обычный 3 15 45 2 6" xfId="32331"/>
    <cellStyle name="Обычный 3 15 45 2 6 2" xfId="32332"/>
    <cellStyle name="Обычный 3 15 45 2 7" xfId="32333"/>
    <cellStyle name="Обычный 3 15 45 3" xfId="32334"/>
    <cellStyle name="Обычный 3 15 45 3 2" xfId="32335"/>
    <cellStyle name="Обычный 3 15 45 3 2 2" xfId="32336"/>
    <cellStyle name="Обычный 3 15 45 3 2 2 2" xfId="32337"/>
    <cellStyle name="Обычный 3 15 45 3 2 2 2 2" xfId="32338"/>
    <cellStyle name="Обычный 3 15 45 3 2 2 3" xfId="32339"/>
    <cellStyle name="Обычный 3 15 45 3 2 3" xfId="32340"/>
    <cellStyle name="Обычный 3 15 45 3 2 3 2" xfId="32341"/>
    <cellStyle name="Обычный 3 15 45 3 2 4" xfId="32342"/>
    <cellStyle name="Обычный 3 15 45 3 3" xfId="32343"/>
    <cellStyle name="Обычный 3 15 45 3 3 2" xfId="32344"/>
    <cellStyle name="Обычный 3 15 45 3 3 2 2" xfId="32345"/>
    <cellStyle name="Обычный 3 15 45 3 3 3" xfId="32346"/>
    <cellStyle name="Обычный 3 15 45 3 4" xfId="32347"/>
    <cellStyle name="Обычный 3 15 45 3 4 2" xfId="32348"/>
    <cellStyle name="Обычный 3 15 45 3 5" xfId="32349"/>
    <cellStyle name="Обычный 3 15 45 4" xfId="32350"/>
    <cellStyle name="Обычный 3 15 45 4 2" xfId="32351"/>
    <cellStyle name="Обычный 3 15 45 4 2 2" xfId="32352"/>
    <cellStyle name="Обычный 3 15 45 4 2 2 2" xfId="32353"/>
    <cellStyle name="Обычный 3 15 45 4 2 2 2 2" xfId="32354"/>
    <cellStyle name="Обычный 3 15 45 4 2 2 3" xfId="32355"/>
    <cellStyle name="Обычный 3 15 45 4 2 3" xfId="32356"/>
    <cellStyle name="Обычный 3 15 45 4 2 3 2" xfId="32357"/>
    <cellStyle name="Обычный 3 15 45 4 2 4" xfId="32358"/>
    <cellStyle name="Обычный 3 15 45 4 3" xfId="32359"/>
    <cellStyle name="Обычный 3 15 45 4 3 2" xfId="32360"/>
    <cellStyle name="Обычный 3 15 45 4 3 2 2" xfId="32361"/>
    <cellStyle name="Обычный 3 15 45 4 3 3" xfId="32362"/>
    <cellStyle name="Обычный 3 15 45 4 4" xfId="32363"/>
    <cellStyle name="Обычный 3 15 45 4 4 2" xfId="32364"/>
    <cellStyle name="Обычный 3 15 45 4 5" xfId="32365"/>
    <cellStyle name="Обычный 3 15 45 5" xfId="32366"/>
    <cellStyle name="Обычный 3 15 45 5 2" xfId="32367"/>
    <cellStyle name="Обычный 3 15 45 5 2 2" xfId="32368"/>
    <cellStyle name="Обычный 3 15 45 5 2 2 2" xfId="32369"/>
    <cellStyle name="Обычный 3 15 45 5 2 3" xfId="32370"/>
    <cellStyle name="Обычный 3 15 45 5 3" xfId="32371"/>
    <cellStyle name="Обычный 3 15 45 5 3 2" xfId="32372"/>
    <cellStyle name="Обычный 3 15 45 5 4" xfId="32373"/>
    <cellStyle name="Обычный 3 15 45 6" xfId="32374"/>
    <cellStyle name="Обычный 3 15 45 6 2" xfId="32375"/>
    <cellStyle name="Обычный 3 15 45 6 2 2" xfId="32376"/>
    <cellStyle name="Обычный 3 15 45 6 3" xfId="32377"/>
    <cellStyle name="Обычный 3 15 45 7" xfId="32378"/>
    <cellStyle name="Обычный 3 15 45 7 2" xfId="32379"/>
    <cellStyle name="Обычный 3 15 45 8" xfId="32380"/>
    <cellStyle name="Обычный 3 15 46" xfId="32381"/>
    <cellStyle name="Обычный 3 15 46 2" xfId="32382"/>
    <cellStyle name="Обычный 3 15 46 2 2" xfId="32383"/>
    <cellStyle name="Обычный 3 15 46 2 2 2" xfId="32384"/>
    <cellStyle name="Обычный 3 15 46 2 2 2 2" xfId="32385"/>
    <cellStyle name="Обычный 3 15 46 2 2 2 2 2" xfId="32386"/>
    <cellStyle name="Обычный 3 15 46 2 2 2 2 2 2" xfId="32387"/>
    <cellStyle name="Обычный 3 15 46 2 2 2 2 3" xfId="32388"/>
    <cellStyle name="Обычный 3 15 46 2 2 2 3" xfId="32389"/>
    <cellStyle name="Обычный 3 15 46 2 2 2 3 2" xfId="32390"/>
    <cellStyle name="Обычный 3 15 46 2 2 2 4" xfId="32391"/>
    <cellStyle name="Обычный 3 15 46 2 2 3" xfId="32392"/>
    <cellStyle name="Обычный 3 15 46 2 2 3 2" xfId="32393"/>
    <cellStyle name="Обычный 3 15 46 2 2 3 2 2" xfId="32394"/>
    <cellStyle name="Обычный 3 15 46 2 2 3 3" xfId="32395"/>
    <cellStyle name="Обычный 3 15 46 2 2 4" xfId="32396"/>
    <cellStyle name="Обычный 3 15 46 2 2 4 2" xfId="32397"/>
    <cellStyle name="Обычный 3 15 46 2 2 5" xfId="32398"/>
    <cellStyle name="Обычный 3 15 46 2 3" xfId="32399"/>
    <cellStyle name="Обычный 3 15 46 2 3 2" xfId="32400"/>
    <cellStyle name="Обычный 3 15 46 2 3 2 2" xfId="32401"/>
    <cellStyle name="Обычный 3 15 46 2 3 2 2 2" xfId="32402"/>
    <cellStyle name="Обычный 3 15 46 2 3 2 2 2 2" xfId="32403"/>
    <cellStyle name="Обычный 3 15 46 2 3 2 2 3" xfId="32404"/>
    <cellStyle name="Обычный 3 15 46 2 3 2 3" xfId="32405"/>
    <cellStyle name="Обычный 3 15 46 2 3 2 3 2" xfId="32406"/>
    <cellStyle name="Обычный 3 15 46 2 3 2 4" xfId="32407"/>
    <cellStyle name="Обычный 3 15 46 2 3 3" xfId="32408"/>
    <cellStyle name="Обычный 3 15 46 2 3 3 2" xfId="32409"/>
    <cellStyle name="Обычный 3 15 46 2 3 3 2 2" xfId="32410"/>
    <cellStyle name="Обычный 3 15 46 2 3 3 3" xfId="32411"/>
    <cellStyle name="Обычный 3 15 46 2 3 4" xfId="32412"/>
    <cellStyle name="Обычный 3 15 46 2 3 4 2" xfId="32413"/>
    <cellStyle name="Обычный 3 15 46 2 3 5" xfId="32414"/>
    <cellStyle name="Обычный 3 15 46 2 4" xfId="32415"/>
    <cellStyle name="Обычный 3 15 46 2 4 2" xfId="32416"/>
    <cellStyle name="Обычный 3 15 46 2 4 2 2" xfId="32417"/>
    <cellStyle name="Обычный 3 15 46 2 4 2 2 2" xfId="32418"/>
    <cellStyle name="Обычный 3 15 46 2 4 2 3" xfId="32419"/>
    <cellStyle name="Обычный 3 15 46 2 4 3" xfId="32420"/>
    <cellStyle name="Обычный 3 15 46 2 4 3 2" xfId="32421"/>
    <cellStyle name="Обычный 3 15 46 2 4 4" xfId="32422"/>
    <cellStyle name="Обычный 3 15 46 2 5" xfId="32423"/>
    <cellStyle name="Обычный 3 15 46 2 5 2" xfId="32424"/>
    <cellStyle name="Обычный 3 15 46 2 5 2 2" xfId="32425"/>
    <cellStyle name="Обычный 3 15 46 2 5 3" xfId="32426"/>
    <cellStyle name="Обычный 3 15 46 2 6" xfId="32427"/>
    <cellStyle name="Обычный 3 15 46 2 6 2" xfId="32428"/>
    <cellStyle name="Обычный 3 15 46 2 7" xfId="32429"/>
    <cellStyle name="Обычный 3 15 46 3" xfId="32430"/>
    <cellStyle name="Обычный 3 15 46 3 2" xfId="32431"/>
    <cellStyle name="Обычный 3 15 46 3 2 2" xfId="32432"/>
    <cellStyle name="Обычный 3 15 46 3 2 2 2" xfId="32433"/>
    <cellStyle name="Обычный 3 15 46 3 2 2 2 2" xfId="32434"/>
    <cellStyle name="Обычный 3 15 46 3 2 2 3" xfId="32435"/>
    <cellStyle name="Обычный 3 15 46 3 2 3" xfId="32436"/>
    <cellStyle name="Обычный 3 15 46 3 2 3 2" xfId="32437"/>
    <cellStyle name="Обычный 3 15 46 3 2 4" xfId="32438"/>
    <cellStyle name="Обычный 3 15 46 3 3" xfId="32439"/>
    <cellStyle name="Обычный 3 15 46 3 3 2" xfId="32440"/>
    <cellStyle name="Обычный 3 15 46 3 3 2 2" xfId="32441"/>
    <cellStyle name="Обычный 3 15 46 3 3 3" xfId="32442"/>
    <cellStyle name="Обычный 3 15 46 3 4" xfId="32443"/>
    <cellStyle name="Обычный 3 15 46 3 4 2" xfId="32444"/>
    <cellStyle name="Обычный 3 15 46 3 5" xfId="32445"/>
    <cellStyle name="Обычный 3 15 46 4" xfId="32446"/>
    <cellStyle name="Обычный 3 15 46 4 2" xfId="32447"/>
    <cellStyle name="Обычный 3 15 46 4 2 2" xfId="32448"/>
    <cellStyle name="Обычный 3 15 46 4 2 2 2" xfId="32449"/>
    <cellStyle name="Обычный 3 15 46 4 2 2 2 2" xfId="32450"/>
    <cellStyle name="Обычный 3 15 46 4 2 2 3" xfId="32451"/>
    <cellStyle name="Обычный 3 15 46 4 2 3" xfId="32452"/>
    <cellStyle name="Обычный 3 15 46 4 2 3 2" xfId="32453"/>
    <cellStyle name="Обычный 3 15 46 4 2 4" xfId="32454"/>
    <cellStyle name="Обычный 3 15 46 4 3" xfId="32455"/>
    <cellStyle name="Обычный 3 15 46 4 3 2" xfId="32456"/>
    <cellStyle name="Обычный 3 15 46 4 3 2 2" xfId="32457"/>
    <cellStyle name="Обычный 3 15 46 4 3 3" xfId="32458"/>
    <cellStyle name="Обычный 3 15 46 4 4" xfId="32459"/>
    <cellStyle name="Обычный 3 15 46 4 4 2" xfId="32460"/>
    <cellStyle name="Обычный 3 15 46 4 5" xfId="32461"/>
    <cellStyle name="Обычный 3 15 46 5" xfId="32462"/>
    <cellStyle name="Обычный 3 15 46 5 2" xfId="32463"/>
    <cellStyle name="Обычный 3 15 46 5 2 2" xfId="32464"/>
    <cellStyle name="Обычный 3 15 46 5 2 2 2" xfId="32465"/>
    <cellStyle name="Обычный 3 15 46 5 2 3" xfId="32466"/>
    <cellStyle name="Обычный 3 15 46 5 3" xfId="32467"/>
    <cellStyle name="Обычный 3 15 46 5 3 2" xfId="32468"/>
    <cellStyle name="Обычный 3 15 46 5 4" xfId="32469"/>
    <cellStyle name="Обычный 3 15 46 6" xfId="32470"/>
    <cellStyle name="Обычный 3 15 46 6 2" xfId="32471"/>
    <cellStyle name="Обычный 3 15 46 6 2 2" xfId="32472"/>
    <cellStyle name="Обычный 3 15 46 6 3" xfId="32473"/>
    <cellStyle name="Обычный 3 15 46 7" xfId="32474"/>
    <cellStyle name="Обычный 3 15 46 7 2" xfId="32475"/>
    <cellStyle name="Обычный 3 15 46 8" xfId="32476"/>
    <cellStyle name="Обычный 3 15 47" xfId="32477"/>
    <cellStyle name="Обычный 3 15 47 2" xfId="32478"/>
    <cellStyle name="Обычный 3 15 47 2 2" xfId="32479"/>
    <cellStyle name="Обычный 3 15 47 2 2 2" xfId="32480"/>
    <cellStyle name="Обычный 3 15 47 2 2 2 2" xfId="32481"/>
    <cellStyle name="Обычный 3 15 47 2 2 2 2 2" xfId="32482"/>
    <cellStyle name="Обычный 3 15 47 2 2 2 2 2 2" xfId="32483"/>
    <cellStyle name="Обычный 3 15 47 2 2 2 2 3" xfId="32484"/>
    <cellStyle name="Обычный 3 15 47 2 2 2 3" xfId="32485"/>
    <cellStyle name="Обычный 3 15 47 2 2 2 3 2" xfId="32486"/>
    <cellStyle name="Обычный 3 15 47 2 2 2 4" xfId="32487"/>
    <cellStyle name="Обычный 3 15 47 2 2 3" xfId="32488"/>
    <cellStyle name="Обычный 3 15 47 2 2 3 2" xfId="32489"/>
    <cellStyle name="Обычный 3 15 47 2 2 3 2 2" xfId="32490"/>
    <cellStyle name="Обычный 3 15 47 2 2 3 3" xfId="32491"/>
    <cellStyle name="Обычный 3 15 47 2 2 4" xfId="32492"/>
    <cellStyle name="Обычный 3 15 47 2 2 4 2" xfId="32493"/>
    <cellStyle name="Обычный 3 15 47 2 2 5" xfId="32494"/>
    <cellStyle name="Обычный 3 15 47 2 3" xfId="32495"/>
    <cellStyle name="Обычный 3 15 47 2 3 2" xfId="32496"/>
    <cellStyle name="Обычный 3 15 47 2 3 2 2" xfId="32497"/>
    <cellStyle name="Обычный 3 15 47 2 3 2 2 2" xfId="32498"/>
    <cellStyle name="Обычный 3 15 47 2 3 2 2 2 2" xfId="32499"/>
    <cellStyle name="Обычный 3 15 47 2 3 2 2 3" xfId="32500"/>
    <cellStyle name="Обычный 3 15 47 2 3 2 3" xfId="32501"/>
    <cellStyle name="Обычный 3 15 47 2 3 2 3 2" xfId="32502"/>
    <cellStyle name="Обычный 3 15 47 2 3 2 4" xfId="32503"/>
    <cellStyle name="Обычный 3 15 47 2 3 3" xfId="32504"/>
    <cellStyle name="Обычный 3 15 47 2 3 3 2" xfId="32505"/>
    <cellStyle name="Обычный 3 15 47 2 3 3 2 2" xfId="32506"/>
    <cellStyle name="Обычный 3 15 47 2 3 3 3" xfId="32507"/>
    <cellStyle name="Обычный 3 15 47 2 3 4" xfId="32508"/>
    <cellStyle name="Обычный 3 15 47 2 3 4 2" xfId="32509"/>
    <cellStyle name="Обычный 3 15 47 2 3 5" xfId="32510"/>
    <cellStyle name="Обычный 3 15 47 2 4" xfId="32511"/>
    <cellStyle name="Обычный 3 15 47 2 4 2" xfId="32512"/>
    <cellStyle name="Обычный 3 15 47 2 4 2 2" xfId="32513"/>
    <cellStyle name="Обычный 3 15 47 2 4 2 2 2" xfId="32514"/>
    <cellStyle name="Обычный 3 15 47 2 4 2 3" xfId="32515"/>
    <cellStyle name="Обычный 3 15 47 2 4 3" xfId="32516"/>
    <cellStyle name="Обычный 3 15 47 2 4 3 2" xfId="32517"/>
    <cellStyle name="Обычный 3 15 47 2 4 4" xfId="32518"/>
    <cellStyle name="Обычный 3 15 47 2 5" xfId="32519"/>
    <cellStyle name="Обычный 3 15 47 2 5 2" xfId="32520"/>
    <cellStyle name="Обычный 3 15 47 2 5 2 2" xfId="32521"/>
    <cellStyle name="Обычный 3 15 47 2 5 3" xfId="32522"/>
    <cellStyle name="Обычный 3 15 47 2 6" xfId="32523"/>
    <cellStyle name="Обычный 3 15 47 2 6 2" xfId="32524"/>
    <cellStyle name="Обычный 3 15 47 2 7" xfId="32525"/>
    <cellStyle name="Обычный 3 15 47 3" xfId="32526"/>
    <cellStyle name="Обычный 3 15 47 3 2" xfId="32527"/>
    <cellStyle name="Обычный 3 15 47 3 2 2" xfId="32528"/>
    <cellStyle name="Обычный 3 15 47 3 2 2 2" xfId="32529"/>
    <cellStyle name="Обычный 3 15 47 3 2 2 2 2" xfId="32530"/>
    <cellStyle name="Обычный 3 15 47 3 2 2 3" xfId="32531"/>
    <cellStyle name="Обычный 3 15 47 3 2 3" xfId="32532"/>
    <cellStyle name="Обычный 3 15 47 3 2 3 2" xfId="32533"/>
    <cellStyle name="Обычный 3 15 47 3 2 4" xfId="32534"/>
    <cellStyle name="Обычный 3 15 47 3 3" xfId="32535"/>
    <cellStyle name="Обычный 3 15 47 3 3 2" xfId="32536"/>
    <cellStyle name="Обычный 3 15 47 3 3 2 2" xfId="32537"/>
    <cellStyle name="Обычный 3 15 47 3 3 3" xfId="32538"/>
    <cellStyle name="Обычный 3 15 47 3 4" xfId="32539"/>
    <cellStyle name="Обычный 3 15 47 3 4 2" xfId="32540"/>
    <cellStyle name="Обычный 3 15 47 3 5" xfId="32541"/>
    <cellStyle name="Обычный 3 15 47 4" xfId="32542"/>
    <cellStyle name="Обычный 3 15 47 4 2" xfId="32543"/>
    <cellStyle name="Обычный 3 15 47 4 2 2" xfId="32544"/>
    <cellStyle name="Обычный 3 15 47 4 2 2 2" xfId="32545"/>
    <cellStyle name="Обычный 3 15 47 4 2 2 2 2" xfId="32546"/>
    <cellStyle name="Обычный 3 15 47 4 2 2 3" xfId="32547"/>
    <cellStyle name="Обычный 3 15 47 4 2 3" xfId="32548"/>
    <cellStyle name="Обычный 3 15 47 4 2 3 2" xfId="32549"/>
    <cellStyle name="Обычный 3 15 47 4 2 4" xfId="32550"/>
    <cellStyle name="Обычный 3 15 47 4 3" xfId="32551"/>
    <cellStyle name="Обычный 3 15 47 4 3 2" xfId="32552"/>
    <cellStyle name="Обычный 3 15 47 4 3 2 2" xfId="32553"/>
    <cellStyle name="Обычный 3 15 47 4 3 3" xfId="32554"/>
    <cellStyle name="Обычный 3 15 47 4 4" xfId="32555"/>
    <cellStyle name="Обычный 3 15 47 4 4 2" xfId="32556"/>
    <cellStyle name="Обычный 3 15 47 4 5" xfId="32557"/>
    <cellStyle name="Обычный 3 15 47 5" xfId="32558"/>
    <cellStyle name="Обычный 3 15 47 5 2" xfId="32559"/>
    <cellStyle name="Обычный 3 15 47 5 2 2" xfId="32560"/>
    <cellStyle name="Обычный 3 15 47 5 2 2 2" xfId="32561"/>
    <cellStyle name="Обычный 3 15 47 5 2 3" xfId="32562"/>
    <cellStyle name="Обычный 3 15 47 5 3" xfId="32563"/>
    <cellStyle name="Обычный 3 15 47 5 3 2" xfId="32564"/>
    <cellStyle name="Обычный 3 15 47 5 4" xfId="32565"/>
    <cellStyle name="Обычный 3 15 47 6" xfId="32566"/>
    <cellStyle name="Обычный 3 15 47 6 2" xfId="32567"/>
    <cellStyle name="Обычный 3 15 47 6 2 2" xfId="32568"/>
    <cellStyle name="Обычный 3 15 47 6 3" xfId="32569"/>
    <cellStyle name="Обычный 3 15 47 7" xfId="32570"/>
    <cellStyle name="Обычный 3 15 47 7 2" xfId="32571"/>
    <cellStyle name="Обычный 3 15 47 8" xfId="32572"/>
    <cellStyle name="Обычный 3 15 48" xfId="32573"/>
    <cellStyle name="Обычный 3 15 48 2" xfId="32574"/>
    <cellStyle name="Обычный 3 15 48 2 2" xfId="32575"/>
    <cellStyle name="Обычный 3 15 48 2 2 2" xfId="32576"/>
    <cellStyle name="Обычный 3 15 48 2 2 2 2" xfId="32577"/>
    <cellStyle name="Обычный 3 15 48 2 2 2 2 2" xfId="32578"/>
    <cellStyle name="Обычный 3 15 48 2 2 2 3" xfId="32579"/>
    <cellStyle name="Обычный 3 15 48 2 2 3" xfId="32580"/>
    <cellStyle name="Обычный 3 15 48 2 2 3 2" xfId="32581"/>
    <cellStyle name="Обычный 3 15 48 2 2 4" xfId="32582"/>
    <cellStyle name="Обычный 3 15 48 2 3" xfId="32583"/>
    <cellStyle name="Обычный 3 15 48 2 3 2" xfId="32584"/>
    <cellStyle name="Обычный 3 15 48 2 3 2 2" xfId="32585"/>
    <cellStyle name="Обычный 3 15 48 2 3 3" xfId="32586"/>
    <cellStyle name="Обычный 3 15 48 2 4" xfId="32587"/>
    <cellStyle name="Обычный 3 15 48 2 4 2" xfId="32588"/>
    <cellStyle name="Обычный 3 15 48 2 5" xfId="32589"/>
    <cellStyle name="Обычный 3 15 48 3" xfId="32590"/>
    <cellStyle name="Обычный 3 15 48 3 2" xfId="32591"/>
    <cellStyle name="Обычный 3 15 48 3 2 2" xfId="32592"/>
    <cellStyle name="Обычный 3 15 48 3 2 2 2" xfId="32593"/>
    <cellStyle name="Обычный 3 15 48 3 2 2 2 2" xfId="32594"/>
    <cellStyle name="Обычный 3 15 48 3 2 2 3" xfId="32595"/>
    <cellStyle name="Обычный 3 15 48 3 2 3" xfId="32596"/>
    <cellStyle name="Обычный 3 15 48 3 2 3 2" xfId="32597"/>
    <cellStyle name="Обычный 3 15 48 3 2 4" xfId="32598"/>
    <cellStyle name="Обычный 3 15 48 3 3" xfId="32599"/>
    <cellStyle name="Обычный 3 15 48 3 3 2" xfId="32600"/>
    <cellStyle name="Обычный 3 15 48 3 3 2 2" xfId="32601"/>
    <cellStyle name="Обычный 3 15 48 3 3 3" xfId="32602"/>
    <cellStyle name="Обычный 3 15 48 3 4" xfId="32603"/>
    <cellStyle name="Обычный 3 15 48 3 4 2" xfId="32604"/>
    <cellStyle name="Обычный 3 15 48 3 5" xfId="32605"/>
    <cellStyle name="Обычный 3 15 48 4" xfId="32606"/>
    <cellStyle name="Обычный 3 15 48 4 2" xfId="32607"/>
    <cellStyle name="Обычный 3 15 48 4 2 2" xfId="32608"/>
    <cellStyle name="Обычный 3 15 48 4 2 2 2" xfId="32609"/>
    <cellStyle name="Обычный 3 15 48 4 2 3" xfId="32610"/>
    <cellStyle name="Обычный 3 15 48 4 3" xfId="32611"/>
    <cellStyle name="Обычный 3 15 48 4 3 2" xfId="32612"/>
    <cellStyle name="Обычный 3 15 48 4 4" xfId="32613"/>
    <cellStyle name="Обычный 3 15 48 5" xfId="32614"/>
    <cellStyle name="Обычный 3 15 48 5 2" xfId="32615"/>
    <cellStyle name="Обычный 3 15 48 5 2 2" xfId="32616"/>
    <cellStyle name="Обычный 3 15 48 5 3" xfId="32617"/>
    <cellStyle name="Обычный 3 15 48 6" xfId="32618"/>
    <cellStyle name="Обычный 3 15 48 6 2" xfId="32619"/>
    <cellStyle name="Обычный 3 15 48 7" xfId="32620"/>
    <cellStyle name="Обычный 3 15 49" xfId="32621"/>
    <cellStyle name="Обычный 3 15 49 2" xfId="32622"/>
    <cellStyle name="Обычный 3 15 49 2 2" xfId="32623"/>
    <cellStyle name="Обычный 3 15 49 2 2 2" xfId="32624"/>
    <cellStyle name="Обычный 3 15 49 2 2 2 2" xfId="32625"/>
    <cellStyle name="Обычный 3 15 49 2 2 3" xfId="32626"/>
    <cellStyle name="Обычный 3 15 49 2 3" xfId="32627"/>
    <cellStyle name="Обычный 3 15 49 2 3 2" xfId="32628"/>
    <cellStyle name="Обычный 3 15 49 2 4" xfId="32629"/>
    <cellStyle name="Обычный 3 15 49 3" xfId="32630"/>
    <cellStyle name="Обычный 3 15 49 3 2" xfId="32631"/>
    <cellStyle name="Обычный 3 15 49 3 2 2" xfId="32632"/>
    <cellStyle name="Обычный 3 15 49 3 3" xfId="32633"/>
    <cellStyle name="Обычный 3 15 49 4" xfId="32634"/>
    <cellStyle name="Обычный 3 15 49 4 2" xfId="32635"/>
    <cellStyle name="Обычный 3 15 49 5" xfId="32636"/>
    <cellStyle name="Обычный 3 15 5" xfId="32637"/>
    <cellStyle name="Обычный 3 15 5 2" xfId="32638"/>
    <cellStyle name="Обычный 3 15 5 2 2" xfId="32639"/>
    <cellStyle name="Обычный 3 15 5 2 2 2" xfId="32640"/>
    <cellStyle name="Обычный 3 15 5 2 2 2 2" xfId="32641"/>
    <cellStyle name="Обычный 3 15 5 2 2 2 2 2" xfId="32642"/>
    <cellStyle name="Обычный 3 15 5 2 2 2 2 2 2" xfId="32643"/>
    <cellStyle name="Обычный 3 15 5 2 2 2 2 3" xfId="32644"/>
    <cellStyle name="Обычный 3 15 5 2 2 2 3" xfId="32645"/>
    <cellStyle name="Обычный 3 15 5 2 2 2 3 2" xfId="32646"/>
    <cellStyle name="Обычный 3 15 5 2 2 2 4" xfId="32647"/>
    <cellStyle name="Обычный 3 15 5 2 2 3" xfId="32648"/>
    <cellStyle name="Обычный 3 15 5 2 2 3 2" xfId="32649"/>
    <cellStyle name="Обычный 3 15 5 2 2 3 2 2" xfId="32650"/>
    <cellStyle name="Обычный 3 15 5 2 2 3 3" xfId="32651"/>
    <cellStyle name="Обычный 3 15 5 2 2 4" xfId="32652"/>
    <cellStyle name="Обычный 3 15 5 2 2 4 2" xfId="32653"/>
    <cellStyle name="Обычный 3 15 5 2 2 5" xfId="32654"/>
    <cellStyle name="Обычный 3 15 5 2 3" xfId="32655"/>
    <cellStyle name="Обычный 3 15 5 2 3 2" xfId="32656"/>
    <cellStyle name="Обычный 3 15 5 2 3 2 2" xfId="32657"/>
    <cellStyle name="Обычный 3 15 5 2 3 2 2 2" xfId="32658"/>
    <cellStyle name="Обычный 3 15 5 2 3 2 2 2 2" xfId="32659"/>
    <cellStyle name="Обычный 3 15 5 2 3 2 2 3" xfId="32660"/>
    <cellStyle name="Обычный 3 15 5 2 3 2 3" xfId="32661"/>
    <cellStyle name="Обычный 3 15 5 2 3 2 3 2" xfId="32662"/>
    <cellStyle name="Обычный 3 15 5 2 3 2 4" xfId="32663"/>
    <cellStyle name="Обычный 3 15 5 2 3 3" xfId="32664"/>
    <cellStyle name="Обычный 3 15 5 2 3 3 2" xfId="32665"/>
    <cellStyle name="Обычный 3 15 5 2 3 3 2 2" xfId="32666"/>
    <cellStyle name="Обычный 3 15 5 2 3 3 3" xfId="32667"/>
    <cellStyle name="Обычный 3 15 5 2 3 4" xfId="32668"/>
    <cellStyle name="Обычный 3 15 5 2 3 4 2" xfId="32669"/>
    <cellStyle name="Обычный 3 15 5 2 3 5" xfId="32670"/>
    <cellStyle name="Обычный 3 15 5 2 4" xfId="32671"/>
    <cellStyle name="Обычный 3 15 5 2 4 2" xfId="32672"/>
    <cellStyle name="Обычный 3 15 5 2 4 2 2" xfId="32673"/>
    <cellStyle name="Обычный 3 15 5 2 4 2 2 2" xfId="32674"/>
    <cellStyle name="Обычный 3 15 5 2 4 2 3" xfId="32675"/>
    <cellStyle name="Обычный 3 15 5 2 4 3" xfId="32676"/>
    <cellStyle name="Обычный 3 15 5 2 4 3 2" xfId="32677"/>
    <cellStyle name="Обычный 3 15 5 2 4 4" xfId="32678"/>
    <cellStyle name="Обычный 3 15 5 2 5" xfId="32679"/>
    <cellStyle name="Обычный 3 15 5 2 5 2" xfId="32680"/>
    <cellStyle name="Обычный 3 15 5 2 5 2 2" xfId="32681"/>
    <cellStyle name="Обычный 3 15 5 2 5 3" xfId="32682"/>
    <cellStyle name="Обычный 3 15 5 2 6" xfId="32683"/>
    <cellStyle name="Обычный 3 15 5 2 6 2" xfId="32684"/>
    <cellStyle name="Обычный 3 15 5 2 7" xfId="32685"/>
    <cellStyle name="Обычный 3 15 5 3" xfId="32686"/>
    <cellStyle name="Обычный 3 15 5 3 2" xfId="32687"/>
    <cellStyle name="Обычный 3 15 5 3 2 2" xfId="32688"/>
    <cellStyle name="Обычный 3 15 5 3 2 2 2" xfId="32689"/>
    <cellStyle name="Обычный 3 15 5 3 2 2 2 2" xfId="32690"/>
    <cellStyle name="Обычный 3 15 5 3 2 2 3" xfId="32691"/>
    <cellStyle name="Обычный 3 15 5 3 2 3" xfId="32692"/>
    <cellStyle name="Обычный 3 15 5 3 2 3 2" xfId="32693"/>
    <cellStyle name="Обычный 3 15 5 3 2 4" xfId="32694"/>
    <cellStyle name="Обычный 3 15 5 3 3" xfId="32695"/>
    <cellStyle name="Обычный 3 15 5 3 3 2" xfId="32696"/>
    <cellStyle name="Обычный 3 15 5 3 3 2 2" xfId="32697"/>
    <cellStyle name="Обычный 3 15 5 3 3 3" xfId="32698"/>
    <cellStyle name="Обычный 3 15 5 3 4" xfId="32699"/>
    <cellStyle name="Обычный 3 15 5 3 4 2" xfId="32700"/>
    <cellStyle name="Обычный 3 15 5 3 5" xfId="32701"/>
    <cellStyle name="Обычный 3 15 5 4" xfId="32702"/>
    <cellStyle name="Обычный 3 15 5 4 2" xfId="32703"/>
    <cellStyle name="Обычный 3 15 5 4 2 2" xfId="32704"/>
    <cellStyle name="Обычный 3 15 5 4 2 2 2" xfId="32705"/>
    <cellStyle name="Обычный 3 15 5 4 2 2 2 2" xfId="32706"/>
    <cellStyle name="Обычный 3 15 5 4 2 2 3" xfId="32707"/>
    <cellStyle name="Обычный 3 15 5 4 2 3" xfId="32708"/>
    <cellStyle name="Обычный 3 15 5 4 2 3 2" xfId="32709"/>
    <cellStyle name="Обычный 3 15 5 4 2 4" xfId="32710"/>
    <cellStyle name="Обычный 3 15 5 4 3" xfId="32711"/>
    <cellStyle name="Обычный 3 15 5 4 3 2" xfId="32712"/>
    <cellStyle name="Обычный 3 15 5 4 3 2 2" xfId="32713"/>
    <cellStyle name="Обычный 3 15 5 4 3 3" xfId="32714"/>
    <cellStyle name="Обычный 3 15 5 4 4" xfId="32715"/>
    <cellStyle name="Обычный 3 15 5 4 4 2" xfId="32716"/>
    <cellStyle name="Обычный 3 15 5 4 5" xfId="32717"/>
    <cellStyle name="Обычный 3 15 5 5" xfId="32718"/>
    <cellStyle name="Обычный 3 15 5 5 2" xfId="32719"/>
    <cellStyle name="Обычный 3 15 5 5 2 2" xfId="32720"/>
    <cellStyle name="Обычный 3 15 5 5 2 2 2" xfId="32721"/>
    <cellStyle name="Обычный 3 15 5 5 2 3" xfId="32722"/>
    <cellStyle name="Обычный 3 15 5 5 3" xfId="32723"/>
    <cellStyle name="Обычный 3 15 5 5 3 2" xfId="32724"/>
    <cellStyle name="Обычный 3 15 5 5 4" xfId="32725"/>
    <cellStyle name="Обычный 3 15 5 6" xfId="32726"/>
    <cellStyle name="Обычный 3 15 5 6 2" xfId="32727"/>
    <cellStyle name="Обычный 3 15 5 6 2 2" xfId="32728"/>
    <cellStyle name="Обычный 3 15 5 6 3" xfId="32729"/>
    <cellStyle name="Обычный 3 15 5 7" xfId="32730"/>
    <cellStyle name="Обычный 3 15 5 7 2" xfId="32731"/>
    <cellStyle name="Обычный 3 15 5 8" xfId="32732"/>
    <cellStyle name="Обычный 3 15 50" xfId="32733"/>
    <cellStyle name="Обычный 3 15 50 2" xfId="32734"/>
    <cellStyle name="Обычный 3 15 50 2 2" xfId="32735"/>
    <cellStyle name="Обычный 3 15 50 2 2 2" xfId="32736"/>
    <cellStyle name="Обычный 3 15 50 2 2 2 2" xfId="32737"/>
    <cellStyle name="Обычный 3 15 50 2 2 3" xfId="32738"/>
    <cellStyle name="Обычный 3 15 50 2 3" xfId="32739"/>
    <cellStyle name="Обычный 3 15 50 2 3 2" xfId="32740"/>
    <cellStyle name="Обычный 3 15 50 2 4" xfId="32741"/>
    <cellStyle name="Обычный 3 15 50 3" xfId="32742"/>
    <cellStyle name="Обычный 3 15 50 3 2" xfId="32743"/>
    <cellStyle name="Обычный 3 15 50 3 2 2" xfId="32744"/>
    <cellStyle name="Обычный 3 15 50 3 3" xfId="32745"/>
    <cellStyle name="Обычный 3 15 50 4" xfId="32746"/>
    <cellStyle name="Обычный 3 15 50 4 2" xfId="32747"/>
    <cellStyle name="Обычный 3 15 50 5" xfId="32748"/>
    <cellStyle name="Обычный 3 15 51" xfId="32749"/>
    <cellStyle name="Обычный 3 15 51 2" xfId="32750"/>
    <cellStyle name="Обычный 3 15 51 2 2" xfId="32751"/>
    <cellStyle name="Обычный 3 15 51 2 2 2" xfId="32752"/>
    <cellStyle name="Обычный 3 15 51 2 3" xfId="32753"/>
    <cellStyle name="Обычный 3 15 51 3" xfId="32754"/>
    <cellStyle name="Обычный 3 15 51 3 2" xfId="32755"/>
    <cellStyle name="Обычный 3 15 51 4" xfId="32756"/>
    <cellStyle name="Обычный 3 15 52" xfId="32757"/>
    <cellStyle name="Обычный 3 15 52 2" xfId="32758"/>
    <cellStyle name="Обычный 3 15 52 2 2" xfId="32759"/>
    <cellStyle name="Обычный 3 15 52 3" xfId="32760"/>
    <cellStyle name="Обычный 3 15 53" xfId="32761"/>
    <cellStyle name="Обычный 3 15 53 2" xfId="32762"/>
    <cellStyle name="Обычный 3 15 54" xfId="32763"/>
    <cellStyle name="Обычный 3 15 6" xfId="32764"/>
    <cellStyle name="Обычный 3 15 6 2" xfId="32765"/>
    <cellStyle name="Обычный 3 15 6 2 2" xfId="32766"/>
    <cellStyle name="Обычный 3 15 6 2 2 2" xfId="32767"/>
    <cellStyle name="Обычный 3 15 6 2 2 2 2" xfId="32768"/>
    <cellStyle name="Обычный 3 15 6 2 2 2 2 2" xfId="32769"/>
    <cellStyle name="Обычный 3 15 6 2 2 2 2 2 2" xfId="32770"/>
    <cellStyle name="Обычный 3 15 6 2 2 2 2 3" xfId="32771"/>
    <cellStyle name="Обычный 3 15 6 2 2 2 3" xfId="32772"/>
    <cellStyle name="Обычный 3 15 6 2 2 2 3 2" xfId="32773"/>
    <cellStyle name="Обычный 3 15 6 2 2 2 4" xfId="32774"/>
    <cellStyle name="Обычный 3 15 6 2 2 3" xfId="32775"/>
    <cellStyle name="Обычный 3 15 6 2 2 3 2" xfId="32776"/>
    <cellStyle name="Обычный 3 15 6 2 2 3 2 2" xfId="32777"/>
    <cellStyle name="Обычный 3 15 6 2 2 3 3" xfId="32778"/>
    <cellStyle name="Обычный 3 15 6 2 2 4" xfId="32779"/>
    <cellStyle name="Обычный 3 15 6 2 2 4 2" xfId="32780"/>
    <cellStyle name="Обычный 3 15 6 2 2 5" xfId="32781"/>
    <cellStyle name="Обычный 3 15 6 2 3" xfId="32782"/>
    <cellStyle name="Обычный 3 15 6 2 3 2" xfId="32783"/>
    <cellStyle name="Обычный 3 15 6 2 3 2 2" xfId="32784"/>
    <cellStyle name="Обычный 3 15 6 2 3 2 2 2" xfId="32785"/>
    <cellStyle name="Обычный 3 15 6 2 3 2 2 2 2" xfId="32786"/>
    <cellStyle name="Обычный 3 15 6 2 3 2 2 3" xfId="32787"/>
    <cellStyle name="Обычный 3 15 6 2 3 2 3" xfId="32788"/>
    <cellStyle name="Обычный 3 15 6 2 3 2 3 2" xfId="32789"/>
    <cellStyle name="Обычный 3 15 6 2 3 2 4" xfId="32790"/>
    <cellStyle name="Обычный 3 15 6 2 3 3" xfId="32791"/>
    <cellStyle name="Обычный 3 15 6 2 3 3 2" xfId="32792"/>
    <cellStyle name="Обычный 3 15 6 2 3 3 2 2" xfId="32793"/>
    <cellStyle name="Обычный 3 15 6 2 3 3 3" xfId="32794"/>
    <cellStyle name="Обычный 3 15 6 2 3 4" xfId="32795"/>
    <cellStyle name="Обычный 3 15 6 2 3 4 2" xfId="32796"/>
    <cellStyle name="Обычный 3 15 6 2 3 5" xfId="32797"/>
    <cellStyle name="Обычный 3 15 6 2 4" xfId="32798"/>
    <cellStyle name="Обычный 3 15 6 2 4 2" xfId="32799"/>
    <cellStyle name="Обычный 3 15 6 2 4 2 2" xfId="32800"/>
    <cellStyle name="Обычный 3 15 6 2 4 2 2 2" xfId="32801"/>
    <cellStyle name="Обычный 3 15 6 2 4 2 3" xfId="32802"/>
    <cellStyle name="Обычный 3 15 6 2 4 3" xfId="32803"/>
    <cellStyle name="Обычный 3 15 6 2 4 3 2" xfId="32804"/>
    <cellStyle name="Обычный 3 15 6 2 4 4" xfId="32805"/>
    <cellStyle name="Обычный 3 15 6 2 5" xfId="32806"/>
    <cellStyle name="Обычный 3 15 6 2 5 2" xfId="32807"/>
    <cellStyle name="Обычный 3 15 6 2 5 2 2" xfId="32808"/>
    <cellStyle name="Обычный 3 15 6 2 5 3" xfId="32809"/>
    <cellStyle name="Обычный 3 15 6 2 6" xfId="32810"/>
    <cellStyle name="Обычный 3 15 6 2 6 2" xfId="32811"/>
    <cellStyle name="Обычный 3 15 6 2 7" xfId="32812"/>
    <cellStyle name="Обычный 3 15 6 3" xfId="32813"/>
    <cellStyle name="Обычный 3 15 6 3 2" xfId="32814"/>
    <cellStyle name="Обычный 3 15 6 3 2 2" xfId="32815"/>
    <cellStyle name="Обычный 3 15 6 3 2 2 2" xfId="32816"/>
    <cellStyle name="Обычный 3 15 6 3 2 2 2 2" xfId="32817"/>
    <cellStyle name="Обычный 3 15 6 3 2 2 3" xfId="32818"/>
    <cellStyle name="Обычный 3 15 6 3 2 3" xfId="32819"/>
    <cellStyle name="Обычный 3 15 6 3 2 3 2" xfId="32820"/>
    <cellStyle name="Обычный 3 15 6 3 2 4" xfId="32821"/>
    <cellStyle name="Обычный 3 15 6 3 3" xfId="32822"/>
    <cellStyle name="Обычный 3 15 6 3 3 2" xfId="32823"/>
    <cellStyle name="Обычный 3 15 6 3 3 2 2" xfId="32824"/>
    <cellStyle name="Обычный 3 15 6 3 3 3" xfId="32825"/>
    <cellStyle name="Обычный 3 15 6 3 4" xfId="32826"/>
    <cellStyle name="Обычный 3 15 6 3 4 2" xfId="32827"/>
    <cellStyle name="Обычный 3 15 6 3 5" xfId="32828"/>
    <cellStyle name="Обычный 3 15 6 4" xfId="32829"/>
    <cellStyle name="Обычный 3 15 6 4 2" xfId="32830"/>
    <cellStyle name="Обычный 3 15 6 4 2 2" xfId="32831"/>
    <cellStyle name="Обычный 3 15 6 4 2 2 2" xfId="32832"/>
    <cellStyle name="Обычный 3 15 6 4 2 2 2 2" xfId="32833"/>
    <cellStyle name="Обычный 3 15 6 4 2 2 3" xfId="32834"/>
    <cellStyle name="Обычный 3 15 6 4 2 3" xfId="32835"/>
    <cellStyle name="Обычный 3 15 6 4 2 3 2" xfId="32836"/>
    <cellStyle name="Обычный 3 15 6 4 2 4" xfId="32837"/>
    <cellStyle name="Обычный 3 15 6 4 3" xfId="32838"/>
    <cellStyle name="Обычный 3 15 6 4 3 2" xfId="32839"/>
    <cellStyle name="Обычный 3 15 6 4 3 2 2" xfId="32840"/>
    <cellStyle name="Обычный 3 15 6 4 3 3" xfId="32841"/>
    <cellStyle name="Обычный 3 15 6 4 4" xfId="32842"/>
    <cellStyle name="Обычный 3 15 6 4 4 2" xfId="32843"/>
    <cellStyle name="Обычный 3 15 6 4 5" xfId="32844"/>
    <cellStyle name="Обычный 3 15 6 5" xfId="32845"/>
    <cellStyle name="Обычный 3 15 6 5 2" xfId="32846"/>
    <cellStyle name="Обычный 3 15 6 5 2 2" xfId="32847"/>
    <cellStyle name="Обычный 3 15 6 5 2 2 2" xfId="32848"/>
    <cellStyle name="Обычный 3 15 6 5 2 3" xfId="32849"/>
    <cellStyle name="Обычный 3 15 6 5 3" xfId="32850"/>
    <cellStyle name="Обычный 3 15 6 5 3 2" xfId="32851"/>
    <cellStyle name="Обычный 3 15 6 5 4" xfId="32852"/>
    <cellStyle name="Обычный 3 15 6 6" xfId="32853"/>
    <cellStyle name="Обычный 3 15 6 6 2" xfId="32854"/>
    <cellStyle name="Обычный 3 15 6 6 2 2" xfId="32855"/>
    <cellStyle name="Обычный 3 15 6 6 3" xfId="32856"/>
    <cellStyle name="Обычный 3 15 6 7" xfId="32857"/>
    <cellStyle name="Обычный 3 15 6 7 2" xfId="32858"/>
    <cellStyle name="Обычный 3 15 6 8" xfId="32859"/>
    <cellStyle name="Обычный 3 15 7" xfId="32860"/>
    <cellStyle name="Обычный 3 15 7 2" xfId="32861"/>
    <cellStyle name="Обычный 3 15 7 2 2" xfId="32862"/>
    <cellStyle name="Обычный 3 15 7 2 2 2" xfId="32863"/>
    <cellStyle name="Обычный 3 15 7 2 2 2 2" xfId="32864"/>
    <cellStyle name="Обычный 3 15 7 2 2 2 2 2" xfId="32865"/>
    <cellStyle name="Обычный 3 15 7 2 2 2 2 2 2" xfId="32866"/>
    <cellStyle name="Обычный 3 15 7 2 2 2 2 3" xfId="32867"/>
    <cellStyle name="Обычный 3 15 7 2 2 2 3" xfId="32868"/>
    <cellStyle name="Обычный 3 15 7 2 2 2 3 2" xfId="32869"/>
    <cellStyle name="Обычный 3 15 7 2 2 2 4" xfId="32870"/>
    <cellStyle name="Обычный 3 15 7 2 2 3" xfId="32871"/>
    <cellStyle name="Обычный 3 15 7 2 2 3 2" xfId="32872"/>
    <cellStyle name="Обычный 3 15 7 2 2 3 2 2" xfId="32873"/>
    <cellStyle name="Обычный 3 15 7 2 2 3 3" xfId="32874"/>
    <cellStyle name="Обычный 3 15 7 2 2 4" xfId="32875"/>
    <cellStyle name="Обычный 3 15 7 2 2 4 2" xfId="32876"/>
    <cellStyle name="Обычный 3 15 7 2 2 5" xfId="32877"/>
    <cellStyle name="Обычный 3 15 7 2 3" xfId="32878"/>
    <cellStyle name="Обычный 3 15 7 2 3 2" xfId="32879"/>
    <cellStyle name="Обычный 3 15 7 2 3 2 2" xfId="32880"/>
    <cellStyle name="Обычный 3 15 7 2 3 2 2 2" xfId="32881"/>
    <cellStyle name="Обычный 3 15 7 2 3 2 2 2 2" xfId="32882"/>
    <cellStyle name="Обычный 3 15 7 2 3 2 2 3" xfId="32883"/>
    <cellStyle name="Обычный 3 15 7 2 3 2 3" xfId="32884"/>
    <cellStyle name="Обычный 3 15 7 2 3 2 3 2" xfId="32885"/>
    <cellStyle name="Обычный 3 15 7 2 3 2 4" xfId="32886"/>
    <cellStyle name="Обычный 3 15 7 2 3 3" xfId="32887"/>
    <cellStyle name="Обычный 3 15 7 2 3 3 2" xfId="32888"/>
    <cellStyle name="Обычный 3 15 7 2 3 3 2 2" xfId="32889"/>
    <cellStyle name="Обычный 3 15 7 2 3 3 3" xfId="32890"/>
    <cellStyle name="Обычный 3 15 7 2 3 4" xfId="32891"/>
    <cellStyle name="Обычный 3 15 7 2 3 4 2" xfId="32892"/>
    <cellStyle name="Обычный 3 15 7 2 3 5" xfId="32893"/>
    <cellStyle name="Обычный 3 15 7 2 4" xfId="32894"/>
    <cellStyle name="Обычный 3 15 7 2 4 2" xfId="32895"/>
    <cellStyle name="Обычный 3 15 7 2 4 2 2" xfId="32896"/>
    <cellStyle name="Обычный 3 15 7 2 4 2 2 2" xfId="32897"/>
    <cellStyle name="Обычный 3 15 7 2 4 2 3" xfId="32898"/>
    <cellStyle name="Обычный 3 15 7 2 4 3" xfId="32899"/>
    <cellStyle name="Обычный 3 15 7 2 4 3 2" xfId="32900"/>
    <cellStyle name="Обычный 3 15 7 2 4 4" xfId="32901"/>
    <cellStyle name="Обычный 3 15 7 2 5" xfId="32902"/>
    <cellStyle name="Обычный 3 15 7 2 5 2" xfId="32903"/>
    <cellStyle name="Обычный 3 15 7 2 5 2 2" xfId="32904"/>
    <cellStyle name="Обычный 3 15 7 2 5 3" xfId="32905"/>
    <cellStyle name="Обычный 3 15 7 2 6" xfId="32906"/>
    <cellStyle name="Обычный 3 15 7 2 6 2" xfId="32907"/>
    <cellStyle name="Обычный 3 15 7 2 7" xfId="32908"/>
    <cellStyle name="Обычный 3 15 7 3" xfId="32909"/>
    <cellStyle name="Обычный 3 15 7 3 2" xfId="32910"/>
    <cellStyle name="Обычный 3 15 7 3 2 2" xfId="32911"/>
    <cellStyle name="Обычный 3 15 7 3 2 2 2" xfId="32912"/>
    <cellStyle name="Обычный 3 15 7 3 2 2 2 2" xfId="32913"/>
    <cellStyle name="Обычный 3 15 7 3 2 2 3" xfId="32914"/>
    <cellStyle name="Обычный 3 15 7 3 2 3" xfId="32915"/>
    <cellStyle name="Обычный 3 15 7 3 2 3 2" xfId="32916"/>
    <cellStyle name="Обычный 3 15 7 3 2 4" xfId="32917"/>
    <cellStyle name="Обычный 3 15 7 3 3" xfId="32918"/>
    <cellStyle name="Обычный 3 15 7 3 3 2" xfId="32919"/>
    <cellStyle name="Обычный 3 15 7 3 3 2 2" xfId="32920"/>
    <cellStyle name="Обычный 3 15 7 3 3 3" xfId="32921"/>
    <cellStyle name="Обычный 3 15 7 3 4" xfId="32922"/>
    <cellStyle name="Обычный 3 15 7 3 4 2" xfId="32923"/>
    <cellStyle name="Обычный 3 15 7 3 5" xfId="32924"/>
    <cellStyle name="Обычный 3 15 7 4" xfId="32925"/>
    <cellStyle name="Обычный 3 15 7 4 2" xfId="32926"/>
    <cellStyle name="Обычный 3 15 7 4 2 2" xfId="32927"/>
    <cellStyle name="Обычный 3 15 7 4 2 2 2" xfId="32928"/>
    <cellStyle name="Обычный 3 15 7 4 2 2 2 2" xfId="32929"/>
    <cellStyle name="Обычный 3 15 7 4 2 2 3" xfId="32930"/>
    <cellStyle name="Обычный 3 15 7 4 2 3" xfId="32931"/>
    <cellStyle name="Обычный 3 15 7 4 2 3 2" xfId="32932"/>
    <cellStyle name="Обычный 3 15 7 4 2 4" xfId="32933"/>
    <cellStyle name="Обычный 3 15 7 4 3" xfId="32934"/>
    <cellStyle name="Обычный 3 15 7 4 3 2" xfId="32935"/>
    <cellStyle name="Обычный 3 15 7 4 3 2 2" xfId="32936"/>
    <cellStyle name="Обычный 3 15 7 4 3 3" xfId="32937"/>
    <cellStyle name="Обычный 3 15 7 4 4" xfId="32938"/>
    <cellStyle name="Обычный 3 15 7 4 4 2" xfId="32939"/>
    <cellStyle name="Обычный 3 15 7 4 5" xfId="32940"/>
    <cellStyle name="Обычный 3 15 7 5" xfId="32941"/>
    <cellStyle name="Обычный 3 15 7 5 2" xfId="32942"/>
    <cellStyle name="Обычный 3 15 7 5 2 2" xfId="32943"/>
    <cellStyle name="Обычный 3 15 7 5 2 2 2" xfId="32944"/>
    <cellStyle name="Обычный 3 15 7 5 2 3" xfId="32945"/>
    <cellStyle name="Обычный 3 15 7 5 3" xfId="32946"/>
    <cellStyle name="Обычный 3 15 7 5 3 2" xfId="32947"/>
    <cellStyle name="Обычный 3 15 7 5 4" xfId="32948"/>
    <cellStyle name="Обычный 3 15 7 6" xfId="32949"/>
    <cellStyle name="Обычный 3 15 7 6 2" xfId="32950"/>
    <cellStyle name="Обычный 3 15 7 6 2 2" xfId="32951"/>
    <cellStyle name="Обычный 3 15 7 6 3" xfId="32952"/>
    <cellStyle name="Обычный 3 15 7 7" xfId="32953"/>
    <cellStyle name="Обычный 3 15 7 7 2" xfId="32954"/>
    <cellStyle name="Обычный 3 15 7 8" xfId="32955"/>
    <cellStyle name="Обычный 3 15 8" xfId="32956"/>
    <cellStyle name="Обычный 3 15 8 2" xfId="32957"/>
    <cellStyle name="Обычный 3 15 8 2 2" xfId="32958"/>
    <cellStyle name="Обычный 3 15 8 2 2 2" xfId="32959"/>
    <cellStyle name="Обычный 3 15 8 2 2 2 2" xfId="32960"/>
    <cellStyle name="Обычный 3 15 8 2 2 2 2 2" xfId="32961"/>
    <cellStyle name="Обычный 3 15 8 2 2 2 2 2 2" xfId="32962"/>
    <cellStyle name="Обычный 3 15 8 2 2 2 2 3" xfId="32963"/>
    <cellStyle name="Обычный 3 15 8 2 2 2 3" xfId="32964"/>
    <cellStyle name="Обычный 3 15 8 2 2 2 3 2" xfId="32965"/>
    <cellStyle name="Обычный 3 15 8 2 2 2 4" xfId="32966"/>
    <cellStyle name="Обычный 3 15 8 2 2 3" xfId="32967"/>
    <cellStyle name="Обычный 3 15 8 2 2 3 2" xfId="32968"/>
    <cellStyle name="Обычный 3 15 8 2 2 3 2 2" xfId="32969"/>
    <cellStyle name="Обычный 3 15 8 2 2 3 3" xfId="32970"/>
    <cellStyle name="Обычный 3 15 8 2 2 4" xfId="32971"/>
    <cellStyle name="Обычный 3 15 8 2 2 4 2" xfId="32972"/>
    <cellStyle name="Обычный 3 15 8 2 2 5" xfId="32973"/>
    <cellStyle name="Обычный 3 15 8 2 3" xfId="32974"/>
    <cellStyle name="Обычный 3 15 8 2 3 2" xfId="32975"/>
    <cellStyle name="Обычный 3 15 8 2 3 2 2" xfId="32976"/>
    <cellStyle name="Обычный 3 15 8 2 3 2 2 2" xfId="32977"/>
    <cellStyle name="Обычный 3 15 8 2 3 2 2 2 2" xfId="32978"/>
    <cellStyle name="Обычный 3 15 8 2 3 2 2 3" xfId="32979"/>
    <cellStyle name="Обычный 3 15 8 2 3 2 3" xfId="32980"/>
    <cellStyle name="Обычный 3 15 8 2 3 2 3 2" xfId="32981"/>
    <cellStyle name="Обычный 3 15 8 2 3 2 4" xfId="32982"/>
    <cellStyle name="Обычный 3 15 8 2 3 3" xfId="32983"/>
    <cellStyle name="Обычный 3 15 8 2 3 3 2" xfId="32984"/>
    <cellStyle name="Обычный 3 15 8 2 3 3 2 2" xfId="32985"/>
    <cellStyle name="Обычный 3 15 8 2 3 3 3" xfId="32986"/>
    <cellStyle name="Обычный 3 15 8 2 3 4" xfId="32987"/>
    <cellStyle name="Обычный 3 15 8 2 3 4 2" xfId="32988"/>
    <cellStyle name="Обычный 3 15 8 2 3 5" xfId="32989"/>
    <cellStyle name="Обычный 3 15 8 2 4" xfId="32990"/>
    <cellStyle name="Обычный 3 15 8 2 4 2" xfId="32991"/>
    <cellStyle name="Обычный 3 15 8 2 4 2 2" xfId="32992"/>
    <cellStyle name="Обычный 3 15 8 2 4 2 2 2" xfId="32993"/>
    <cellStyle name="Обычный 3 15 8 2 4 2 3" xfId="32994"/>
    <cellStyle name="Обычный 3 15 8 2 4 3" xfId="32995"/>
    <cellStyle name="Обычный 3 15 8 2 4 3 2" xfId="32996"/>
    <cellStyle name="Обычный 3 15 8 2 4 4" xfId="32997"/>
    <cellStyle name="Обычный 3 15 8 2 5" xfId="32998"/>
    <cellStyle name="Обычный 3 15 8 2 5 2" xfId="32999"/>
    <cellStyle name="Обычный 3 15 8 2 5 2 2" xfId="33000"/>
    <cellStyle name="Обычный 3 15 8 2 5 3" xfId="33001"/>
    <cellStyle name="Обычный 3 15 8 2 6" xfId="33002"/>
    <cellStyle name="Обычный 3 15 8 2 6 2" xfId="33003"/>
    <cellStyle name="Обычный 3 15 8 2 7" xfId="33004"/>
    <cellStyle name="Обычный 3 15 8 3" xfId="33005"/>
    <cellStyle name="Обычный 3 15 8 3 2" xfId="33006"/>
    <cellStyle name="Обычный 3 15 8 3 2 2" xfId="33007"/>
    <cellStyle name="Обычный 3 15 8 3 2 2 2" xfId="33008"/>
    <cellStyle name="Обычный 3 15 8 3 2 2 2 2" xfId="33009"/>
    <cellStyle name="Обычный 3 15 8 3 2 2 3" xfId="33010"/>
    <cellStyle name="Обычный 3 15 8 3 2 3" xfId="33011"/>
    <cellStyle name="Обычный 3 15 8 3 2 3 2" xfId="33012"/>
    <cellStyle name="Обычный 3 15 8 3 2 4" xfId="33013"/>
    <cellStyle name="Обычный 3 15 8 3 3" xfId="33014"/>
    <cellStyle name="Обычный 3 15 8 3 3 2" xfId="33015"/>
    <cellStyle name="Обычный 3 15 8 3 3 2 2" xfId="33016"/>
    <cellStyle name="Обычный 3 15 8 3 3 3" xfId="33017"/>
    <cellStyle name="Обычный 3 15 8 3 4" xfId="33018"/>
    <cellStyle name="Обычный 3 15 8 3 4 2" xfId="33019"/>
    <cellStyle name="Обычный 3 15 8 3 5" xfId="33020"/>
    <cellStyle name="Обычный 3 15 8 4" xfId="33021"/>
    <cellStyle name="Обычный 3 15 8 4 2" xfId="33022"/>
    <cellStyle name="Обычный 3 15 8 4 2 2" xfId="33023"/>
    <cellStyle name="Обычный 3 15 8 4 2 2 2" xfId="33024"/>
    <cellStyle name="Обычный 3 15 8 4 2 2 2 2" xfId="33025"/>
    <cellStyle name="Обычный 3 15 8 4 2 2 3" xfId="33026"/>
    <cellStyle name="Обычный 3 15 8 4 2 3" xfId="33027"/>
    <cellStyle name="Обычный 3 15 8 4 2 3 2" xfId="33028"/>
    <cellStyle name="Обычный 3 15 8 4 2 4" xfId="33029"/>
    <cellStyle name="Обычный 3 15 8 4 3" xfId="33030"/>
    <cellStyle name="Обычный 3 15 8 4 3 2" xfId="33031"/>
    <cellStyle name="Обычный 3 15 8 4 3 2 2" xfId="33032"/>
    <cellStyle name="Обычный 3 15 8 4 3 3" xfId="33033"/>
    <cellStyle name="Обычный 3 15 8 4 4" xfId="33034"/>
    <cellStyle name="Обычный 3 15 8 4 4 2" xfId="33035"/>
    <cellStyle name="Обычный 3 15 8 4 5" xfId="33036"/>
    <cellStyle name="Обычный 3 15 8 5" xfId="33037"/>
    <cellStyle name="Обычный 3 15 8 5 2" xfId="33038"/>
    <cellStyle name="Обычный 3 15 8 5 2 2" xfId="33039"/>
    <cellStyle name="Обычный 3 15 8 5 2 2 2" xfId="33040"/>
    <cellStyle name="Обычный 3 15 8 5 2 3" xfId="33041"/>
    <cellStyle name="Обычный 3 15 8 5 3" xfId="33042"/>
    <cellStyle name="Обычный 3 15 8 5 3 2" xfId="33043"/>
    <cellStyle name="Обычный 3 15 8 5 4" xfId="33044"/>
    <cellStyle name="Обычный 3 15 8 6" xfId="33045"/>
    <cellStyle name="Обычный 3 15 8 6 2" xfId="33046"/>
    <cellStyle name="Обычный 3 15 8 6 2 2" xfId="33047"/>
    <cellStyle name="Обычный 3 15 8 6 3" xfId="33048"/>
    <cellStyle name="Обычный 3 15 8 7" xfId="33049"/>
    <cellStyle name="Обычный 3 15 8 7 2" xfId="33050"/>
    <cellStyle name="Обычный 3 15 8 8" xfId="33051"/>
    <cellStyle name="Обычный 3 15 9" xfId="33052"/>
    <cellStyle name="Обычный 3 15 9 2" xfId="33053"/>
    <cellStyle name="Обычный 3 15 9 2 2" xfId="33054"/>
    <cellStyle name="Обычный 3 15 9 2 2 2" xfId="33055"/>
    <cellStyle name="Обычный 3 15 9 2 2 2 2" xfId="33056"/>
    <cellStyle name="Обычный 3 15 9 2 2 2 2 2" xfId="33057"/>
    <cellStyle name="Обычный 3 15 9 2 2 2 2 2 2" xfId="33058"/>
    <cellStyle name="Обычный 3 15 9 2 2 2 2 3" xfId="33059"/>
    <cellStyle name="Обычный 3 15 9 2 2 2 3" xfId="33060"/>
    <cellStyle name="Обычный 3 15 9 2 2 2 3 2" xfId="33061"/>
    <cellStyle name="Обычный 3 15 9 2 2 2 4" xfId="33062"/>
    <cellStyle name="Обычный 3 15 9 2 2 3" xfId="33063"/>
    <cellStyle name="Обычный 3 15 9 2 2 3 2" xfId="33064"/>
    <cellStyle name="Обычный 3 15 9 2 2 3 2 2" xfId="33065"/>
    <cellStyle name="Обычный 3 15 9 2 2 3 3" xfId="33066"/>
    <cellStyle name="Обычный 3 15 9 2 2 4" xfId="33067"/>
    <cellStyle name="Обычный 3 15 9 2 2 4 2" xfId="33068"/>
    <cellStyle name="Обычный 3 15 9 2 2 5" xfId="33069"/>
    <cellStyle name="Обычный 3 15 9 2 3" xfId="33070"/>
    <cellStyle name="Обычный 3 15 9 2 3 2" xfId="33071"/>
    <cellStyle name="Обычный 3 15 9 2 3 2 2" xfId="33072"/>
    <cellStyle name="Обычный 3 15 9 2 3 2 2 2" xfId="33073"/>
    <cellStyle name="Обычный 3 15 9 2 3 2 2 2 2" xfId="33074"/>
    <cellStyle name="Обычный 3 15 9 2 3 2 2 3" xfId="33075"/>
    <cellStyle name="Обычный 3 15 9 2 3 2 3" xfId="33076"/>
    <cellStyle name="Обычный 3 15 9 2 3 2 3 2" xfId="33077"/>
    <cellStyle name="Обычный 3 15 9 2 3 2 4" xfId="33078"/>
    <cellStyle name="Обычный 3 15 9 2 3 3" xfId="33079"/>
    <cellStyle name="Обычный 3 15 9 2 3 3 2" xfId="33080"/>
    <cellStyle name="Обычный 3 15 9 2 3 3 2 2" xfId="33081"/>
    <cellStyle name="Обычный 3 15 9 2 3 3 3" xfId="33082"/>
    <cellStyle name="Обычный 3 15 9 2 3 4" xfId="33083"/>
    <cellStyle name="Обычный 3 15 9 2 3 4 2" xfId="33084"/>
    <cellStyle name="Обычный 3 15 9 2 3 5" xfId="33085"/>
    <cellStyle name="Обычный 3 15 9 2 4" xfId="33086"/>
    <cellStyle name="Обычный 3 15 9 2 4 2" xfId="33087"/>
    <cellStyle name="Обычный 3 15 9 2 4 2 2" xfId="33088"/>
    <cellStyle name="Обычный 3 15 9 2 4 2 2 2" xfId="33089"/>
    <cellStyle name="Обычный 3 15 9 2 4 2 3" xfId="33090"/>
    <cellStyle name="Обычный 3 15 9 2 4 3" xfId="33091"/>
    <cellStyle name="Обычный 3 15 9 2 4 3 2" xfId="33092"/>
    <cellStyle name="Обычный 3 15 9 2 4 4" xfId="33093"/>
    <cellStyle name="Обычный 3 15 9 2 5" xfId="33094"/>
    <cellStyle name="Обычный 3 15 9 2 5 2" xfId="33095"/>
    <cellStyle name="Обычный 3 15 9 2 5 2 2" xfId="33096"/>
    <cellStyle name="Обычный 3 15 9 2 5 3" xfId="33097"/>
    <cellStyle name="Обычный 3 15 9 2 6" xfId="33098"/>
    <cellStyle name="Обычный 3 15 9 2 6 2" xfId="33099"/>
    <cellStyle name="Обычный 3 15 9 2 7" xfId="33100"/>
    <cellStyle name="Обычный 3 15 9 3" xfId="33101"/>
    <cellStyle name="Обычный 3 15 9 3 2" xfId="33102"/>
    <cellStyle name="Обычный 3 15 9 3 2 2" xfId="33103"/>
    <cellStyle name="Обычный 3 15 9 3 2 2 2" xfId="33104"/>
    <cellStyle name="Обычный 3 15 9 3 2 2 2 2" xfId="33105"/>
    <cellStyle name="Обычный 3 15 9 3 2 2 3" xfId="33106"/>
    <cellStyle name="Обычный 3 15 9 3 2 3" xfId="33107"/>
    <cellStyle name="Обычный 3 15 9 3 2 3 2" xfId="33108"/>
    <cellStyle name="Обычный 3 15 9 3 2 4" xfId="33109"/>
    <cellStyle name="Обычный 3 15 9 3 3" xfId="33110"/>
    <cellStyle name="Обычный 3 15 9 3 3 2" xfId="33111"/>
    <cellStyle name="Обычный 3 15 9 3 3 2 2" xfId="33112"/>
    <cellStyle name="Обычный 3 15 9 3 3 3" xfId="33113"/>
    <cellStyle name="Обычный 3 15 9 3 4" xfId="33114"/>
    <cellStyle name="Обычный 3 15 9 3 4 2" xfId="33115"/>
    <cellStyle name="Обычный 3 15 9 3 5" xfId="33116"/>
    <cellStyle name="Обычный 3 15 9 4" xfId="33117"/>
    <cellStyle name="Обычный 3 15 9 4 2" xfId="33118"/>
    <cellStyle name="Обычный 3 15 9 4 2 2" xfId="33119"/>
    <cellStyle name="Обычный 3 15 9 4 2 2 2" xfId="33120"/>
    <cellStyle name="Обычный 3 15 9 4 2 2 2 2" xfId="33121"/>
    <cellStyle name="Обычный 3 15 9 4 2 2 3" xfId="33122"/>
    <cellStyle name="Обычный 3 15 9 4 2 3" xfId="33123"/>
    <cellStyle name="Обычный 3 15 9 4 2 3 2" xfId="33124"/>
    <cellStyle name="Обычный 3 15 9 4 2 4" xfId="33125"/>
    <cellStyle name="Обычный 3 15 9 4 3" xfId="33126"/>
    <cellStyle name="Обычный 3 15 9 4 3 2" xfId="33127"/>
    <cellStyle name="Обычный 3 15 9 4 3 2 2" xfId="33128"/>
    <cellStyle name="Обычный 3 15 9 4 3 3" xfId="33129"/>
    <cellStyle name="Обычный 3 15 9 4 4" xfId="33130"/>
    <cellStyle name="Обычный 3 15 9 4 4 2" xfId="33131"/>
    <cellStyle name="Обычный 3 15 9 4 5" xfId="33132"/>
    <cellStyle name="Обычный 3 15 9 5" xfId="33133"/>
    <cellStyle name="Обычный 3 15 9 5 2" xfId="33134"/>
    <cellStyle name="Обычный 3 15 9 5 2 2" xfId="33135"/>
    <cellStyle name="Обычный 3 15 9 5 2 2 2" xfId="33136"/>
    <cellStyle name="Обычный 3 15 9 5 2 3" xfId="33137"/>
    <cellStyle name="Обычный 3 15 9 5 3" xfId="33138"/>
    <cellStyle name="Обычный 3 15 9 5 3 2" xfId="33139"/>
    <cellStyle name="Обычный 3 15 9 5 4" xfId="33140"/>
    <cellStyle name="Обычный 3 15 9 6" xfId="33141"/>
    <cellStyle name="Обычный 3 15 9 6 2" xfId="33142"/>
    <cellStyle name="Обычный 3 15 9 6 2 2" xfId="33143"/>
    <cellStyle name="Обычный 3 15 9 6 3" xfId="33144"/>
    <cellStyle name="Обычный 3 15 9 7" xfId="33145"/>
    <cellStyle name="Обычный 3 15 9 7 2" xfId="33146"/>
    <cellStyle name="Обычный 3 15 9 8" xfId="33147"/>
    <cellStyle name="Обычный 3 16" xfId="33148"/>
    <cellStyle name="Обычный 3 16 10" xfId="33149"/>
    <cellStyle name="Обычный 3 16 10 2" xfId="33150"/>
    <cellStyle name="Обычный 3 16 10 2 2" xfId="33151"/>
    <cellStyle name="Обычный 3 16 10 2 2 2" xfId="33152"/>
    <cellStyle name="Обычный 3 16 10 2 2 2 2" xfId="33153"/>
    <cellStyle name="Обычный 3 16 10 2 2 2 2 2" xfId="33154"/>
    <cellStyle name="Обычный 3 16 10 2 2 2 2 2 2" xfId="33155"/>
    <cellStyle name="Обычный 3 16 10 2 2 2 2 3" xfId="33156"/>
    <cellStyle name="Обычный 3 16 10 2 2 2 3" xfId="33157"/>
    <cellStyle name="Обычный 3 16 10 2 2 2 3 2" xfId="33158"/>
    <cellStyle name="Обычный 3 16 10 2 2 2 4" xfId="33159"/>
    <cellStyle name="Обычный 3 16 10 2 2 3" xfId="33160"/>
    <cellStyle name="Обычный 3 16 10 2 2 3 2" xfId="33161"/>
    <cellStyle name="Обычный 3 16 10 2 2 3 2 2" xfId="33162"/>
    <cellStyle name="Обычный 3 16 10 2 2 3 3" xfId="33163"/>
    <cellStyle name="Обычный 3 16 10 2 2 4" xfId="33164"/>
    <cellStyle name="Обычный 3 16 10 2 2 4 2" xfId="33165"/>
    <cellStyle name="Обычный 3 16 10 2 2 5" xfId="33166"/>
    <cellStyle name="Обычный 3 16 10 2 3" xfId="33167"/>
    <cellStyle name="Обычный 3 16 10 2 3 2" xfId="33168"/>
    <cellStyle name="Обычный 3 16 10 2 3 2 2" xfId="33169"/>
    <cellStyle name="Обычный 3 16 10 2 3 2 2 2" xfId="33170"/>
    <cellStyle name="Обычный 3 16 10 2 3 2 2 2 2" xfId="33171"/>
    <cellStyle name="Обычный 3 16 10 2 3 2 2 3" xfId="33172"/>
    <cellStyle name="Обычный 3 16 10 2 3 2 3" xfId="33173"/>
    <cellStyle name="Обычный 3 16 10 2 3 2 3 2" xfId="33174"/>
    <cellStyle name="Обычный 3 16 10 2 3 2 4" xfId="33175"/>
    <cellStyle name="Обычный 3 16 10 2 3 3" xfId="33176"/>
    <cellStyle name="Обычный 3 16 10 2 3 3 2" xfId="33177"/>
    <cellStyle name="Обычный 3 16 10 2 3 3 2 2" xfId="33178"/>
    <cellStyle name="Обычный 3 16 10 2 3 3 3" xfId="33179"/>
    <cellStyle name="Обычный 3 16 10 2 3 4" xfId="33180"/>
    <cellStyle name="Обычный 3 16 10 2 3 4 2" xfId="33181"/>
    <cellStyle name="Обычный 3 16 10 2 3 5" xfId="33182"/>
    <cellStyle name="Обычный 3 16 10 2 4" xfId="33183"/>
    <cellStyle name="Обычный 3 16 10 2 4 2" xfId="33184"/>
    <cellStyle name="Обычный 3 16 10 2 4 2 2" xfId="33185"/>
    <cellStyle name="Обычный 3 16 10 2 4 2 2 2" xfId="33186"/>
    <cellStyle name="Обычный 3 16 10 2 4 2 3" xfId="33187"/>
    <cellStyle name="Обычный 3 16 10 2 4 3" xfId="33188"/>
    <cellStyle name="Обычный 3 16 10 2 4 3 2" xfId="33189"/>
    <cellStyle name="Обычный 3 16 10 2 4 4" xfId="33190"/>
    <cellStyle name="Обычный 3 16 10 2 5" xfId="33191"/>
    <cellStyle name="Обычный 3 16 10 2 5 2" xfId="33192"/>
    <cellStyle name="Обычный 3 16 10 2 5 2 2" xfId="33193"/>
    <cellStyle name="Обычный 3 16 10 2 5 3" xfId="33194"/>
    <cellStyle name="Обычный 3 16 10 2 6" xfId="33195"/>
    <cellStyle name="Обычный 3 16 10 2 6 2" xfId="33196"/>
    <cellStyle name="Обычный 3 16 10 2 7" xfId="33197"/>
    <cellStyle name="Обычный 3 16 10 3" xfId="33198"/>
    <cellStyle name="Обычный 3 16 10 3 2" xfId="33199"/>
    <cellStyle name="Обычный 3 16 10 3 2 2" xfId="33200"/>
    <cellStyle name="Обычный 3 16 10 3 2 2 2" xfId="33201"/>
    <cellStyle name="Обычный 3 16 10 3 2 2 2 2" xfId="33202"/>
    <cellStyle name="Обычный 3 16 10 3 2 2 3" xfId="33203"/>
    <cellStyle name="Обычный 3 16 10 3 2 3" xfId="33204"/>
    <cellStyle name="Обычный 3 16 10 3 2 3 2" xfId="33205"/>
    <cellStyle name="Обычный 3 16 10 3 2 4" xfId="33206"/>
    <cellStyle name="Обычный 3 16 10 3 3" xfId="33207"/>
    <cellStyle name="Обычный 3 16 10 3 3 2" xfId="33208"/>
    <cellStyle name="Обычный 3 16 10 3 3 2 2" xfId="33209"/>
    <cellStyle name="Обычный 3 16 10 3 3 3" xfId="33210"/>
    <cellStyle name="Обычный 3 16 10 3 4" xfId="33211"/>
    <cellStyle name="Обычный 3 16 10 3 4 2" xfId="33212"/>
    <cellStyle name="Обычный 3 16 10 3 5" xfId="33213"/>
    <cellStyle name="Обычный 3 16 10 4" xfId="33214"/>
    <cellStyle name="Обычный 3 16 10 4 2" xfId="33215"/>
    <cellStyle name="Обычный 3 16 10 4 2 2" xfId="33216"/>
    <cellStyle name="Обычный 3 16 10 4 2 2 2" xfId="33217"/>
    <cellStyle name="Обычный 3 16 10 4 2 2 2 2" xfId="33218"/>
    <cellStyle name="Обычный 3 16 10 4 2 2 3" xfId="33219"/>
    <cellStyle name="Обычный 3 16 10 4 2 3" xfId="33220"/>
    <cellStyle name="Обычный 3 16 10 4 2 3 2" xfId="33221"/>
    <cellStyle name="Обычный 3 16 10 4 2 4" xfId="33222"/>
    <cellStyle name="Обычный 3 16 10 4 3" xfId="33223"/>
    <cellStyle name="Обычный 3 16 10 4 3 2" xfId="33224"/>
    <cellStyle name="Обычный 3 16 10 4 3 2 2" xfId="33225"/>
    <cellStyle name="Обычный 3 16 10 4 3 3" xfId="33226"/>
    <cellStyle name="Обычный 3 16 10 4 4" xfId="33227"/>
    <cellStyle name="Обычный 3 16 10 4 4 2" xfId="33228"/>
    <cellStyle name="Обычный 3 16 10 4 5" xfId="33229"/>
    <cellStyle name="Обычный 3 16 10 5" xfId="33230"/>
    <cellStyle name="Обычный 3 16 10 5 2" xfId="33231"/>
    <cellStyle name="Обычный 3 16 10 5 2 2" xfId="33232"/>
    <cellStyle name="Обычный 3 16 10 5 2 2 2" xfId="33233"/>
    <cellStyle name="Обычный 3 16 10 5 2 3" xfId="33234"/>
    <cellStyle name="Обычный 3 16 10 5 3" xfId="33235"/>
    <cellStyle name="Обычный 3 16 10 5 3 2" xfId="33236"/>
    <cellStyle name="Обычный 3 16 10 5 4" xfId="33237"/>
    <cellStyle name="Обычный 3 16 10 6" xfId="33238"/>
    <cellStyle name="Обычный 3 16 10 6 2" xfId="33239"/>
    <cellStyle name="Обычный 3 16 10 6 2 2" xfId="33240"/>
    <cellStyle name="Обычный 3 16 10 6 3" xfId="33241"/>
    <cellStyle name="Обычный 3 16 10 7" xfId="33242"/>
    <cellStyle name="Обычный 3 16 10 7 2" xfId="33243"/>
    <cellStyle name="Обычный 3 16 10 8" xfId="33244"/>
    <cellStyle name="Обычный 3 16 11" xfId="33245"/>
    <cellStyle name="Обычный 3 16 11 2" xfId="33246"/>
    <cellStyle name="Обычный 3 16 11 2 2" xfId="33247"/>
    <cellStyle name="Обычный 3 16 11 2 2 2" xfId="33248"/>
    <cellStyle name="Обычный 3 16 11 2 2 2 2" xfId="33249"/>
    <cellStyle name="Обычный 3 16 11 2 2 2 2 2" xfId="33250"/>
    <cellStyle name="Обычный 3 16 11 2 2 2 2 2 2" xfId="33251"/>
    <cellStyle name="Обычный 3 16 11 2 2 2 2 3" xfId="33252"/>
    <cellStyle name="Обычный 3 16 11 2 2 2 3" xfId="33253"/>
    <cellStyle name="Обычный 3 16 11 2 2 2 3 2" xfId="33254"/>
    <cellStyle name="Обычный 3 16 11 2 2 2 4" xfId="33255"/>
    <cellStyle name="Обычный 3 16 11 2 2 3" xfId="33256"/>
    <cellStyle name="Обычный 3 16 11 2 2 3 2" xfId="33257"/>
    <cellStyle name="Обычный 3 16 11 2 2 3 2 2" xfId="33258"/>
    <cellStyle name="Обычный 3 16 11 2 2 3 3" xfId="33259"/>
    <cellStyle name="Обычный 3 16 11 2 2 4" xfId="33260"/>
    <cellStyle name="Обычный 3 16 11 2 2 4 2" xfId="33261"/>
    <cellStyle name="Обычный 3 16 11 2 2 5" xfId="33262"/>
    <cellStyle name="Обычный 3 16 11 2 3" xfId="33263"/>
    <cellStyle name="Обычный 3 16 11 2 3 2" xfId="33264"/>
    <cellStyle name="Обычный 3 16 11 2 3 2 2" xfId="33265"/>
    <cellStyle name="Обычный 3 16 11 2 3 2 2 2" xfId="33266"/>
    <cellStyle name="Обычный 3 16 11 2 3 2 2 2 2" xfId="33267"/>
    <cellStyle name="Обычный 3 16 11 2 3 2 2 3" xfId="33268"/>
    <cellStyle name="Обычный 3 16 11 2 3 2 3" xfId="33269"/>
    <cellStyle name="Обычный 3 16 11 2 3 2 3 2" xfId="33270"/>
    <cellStyle name="Обычный 3 16 11 2 3 2 4" xfId="33271"/>
    <cellStyle name="Обычный 3 16 11 2 3 3" xfId="33272"/>
    <cellStyle name="Обычный 3 16 11 2 3 3 2" xfId="33273"/>
    <cellStyle name="Обычный 3 16 11 2 3 3 2 2" xfId="33274"/>
    <cellStyle name="Обычный 3 16 11 2 3 3 3" xfId="33275"/>
    <cellStyle name="Обычный 3 16 11 2 3 4" xfId="33276"/>
    <cellStyle name="Обычный 3 16 11 2 3 4 2" xfId="33277"/>
    <cellStyle name="Обычный 3 16 11 2 3 5" xfId="33278"/>
    <cellStyle name="Обычный 3 16 11 2 4" xfId="33279"/>
    <cellStyle name="Обычный 3 16 11 2 4 2" xfId="33280"/>
    <cellStyle name="Обычный 3 16 11 2 4 2 2" xfId="33281"/>
    <cellStyle name="Обычный 3 16 11 2 4 2 2 2" xfId="33282"/>
    <cellStyle name="Обычный 3 16 11 2 4 2 3" xfId="33283"/>
    <cellStyle name="Обычный 3 16 11 2 4 3" xfId="33284"/>
    <cellStyle name="Обычный 3 16 11 2 4 3 2" xfId="33285"/>
    <cellStyle name="Обычный 3 16 11 2 4 4" xfId="33286"/>
    <cellStyle name="Обычный 3 16 11 2 5" xfId="33287"/>
    <cellStyle name="Обычный 3 16 11 2 5 2" xfId="33288"/>
    <cellStyle name="Обычный 3 16 11 2 5 2 2" xfId="33289"/>
    <cellStyle name="Обычный 3 16 11 2 5 3" xfId="33290"/>
    <cellStyle name="Обычный 3 16 11 2 6" xfId="33291"/>
    <cellStyle name="Обычный 3 16 11 2 6 2" xfId="33292"/>
    <cellStyle name="Обычный 3 16 11 2 7" xfId="33293"/>
    <cellStyle name="Обычный 3 16 11 3" xfId="33294"/>
    <cellStyle name="Обычный 3 16 11 3 2" xfId="33295"/>
    <cellStyle name="Обычный 3 16 11 3 2 2" xfId="33296"/>
    <cellStyle name="Обычный 3 16 11 3 2 2 2" xfId="33297"/>
    <cellStyle name="Обычный 3 16 11 3 2 2 2 2" xfId="33298"/>
    <cellStyle name="Обычный 3 16 11 3 2 2 3" xfId="33299"/>
    <cellStyle name="Обычный 3 16 11 3 2 3" xfId="33300"/>
    <cellStyle name="Обычный 3 16 11 3 2 3 2" xfId="33301"/>
    <cellStyle name="Обычный 3 16 11 3 2 4" xfId="33302"/>
    <cellStyle name="Обычный 3 16 11 3 3" xfId="33303"/>
    <cellStyle name="Обычный 3 16 11 3 3 2" xfId="33304"/>
    <cellStyle name="Обычный 3 16 11 3 3 2 2" xfId="33305"/>
    <cellStyle name="Обычный 3 16 11 3 3 3" xfId="33306"/>
    <cellStyle name="Обычный 3 16 11 3 4" xfId="33307"/>
    <cellStyle name="Обычный 3 16 11 3 4 2" xfId="33308"/>
    <cellStyle name="Обычный 3 16 11 3 5" xfId="33309"/>
    <cellStyle name="Обычный 3 16 11 4" xfId="33310"/>
    <cellStyle name="Обычный 3 16 11 4 2" xfId="33311"/>
    <cellStyle name="Обычный 3 16 11 4 2 2" xfId="33312"/>
    <cellStyle name="Обычный 3 16 11 4 2 2 2" xfId="33313"/>
    <cellStyle name="Обычный 3 16 11 4 2 2 2 2" xfId="33314"/>
    <cellStyle name="Обычный 3 16 11 4 2 2 3" xfId="33315"/>
    <cellStyle name="Обычный 3 16 11 4 2 3" xfId="33316"/>
    <cellStyle name="Обычный 3 16 11 4 2 3 2" xfId="33317"/>
    <cellStyle name="Обычный 3 16 11 4 2 4" xfId="33318"/>
    <cellStyle name="Обычный 3 16 11 4 3" xfId="33319"/>
    <cellStyle name="Обычный 3 16 11 4 3 2" xfId="33320"/>
    <cellStyle name="Обычный 3 16 11 4 3 2 2" xfId="33321"/>
    <cellStyle name="Обычный 3 16 11 4 3 3" xfId="33322"/>
    <cellStyle name="Обычный 3 16 11 4 4" xfId="33323"/>
    <cellStyle name="Обычный 3 16 11 4 4 2" xfId="33324"/>
    <cellStyle name="Обычный 3 16 11 4 5" xfId="33325"/>
    <cellStyle name="Обычный 3 16 11 5" xfId="33326"/>
    <cellStyle name="Обычный 3 16 11 5 2" xfId="33327"/>
    <cellStyle name="Обычный 3 16 11 5 2 2" xfId="33328"/>
    <cellStyle name="Обычный 3 16 11 5 2 2 2" xfId="33329"/>
    <cellStyle name="Обычный 3 16 11 5 2 3" xfId="33330"/>
    <cellStyle name="Обычный 3 16 11 5 3" xfId="33331"/>
    <cellStyle name="Обычный 3 16 11 5 3 2" xfId="33332"/>
    <cellStyle name="Обычный 3 16 11 5 4" xfId="33333"/>
    <cellStyle name="Обычный 3 16 11 6" xfId="33334"/>
    <cellStyle name="Обычный 3 16 11 6 2" xfId="33335"/>
    <cellStyle name="Обычный 3 16 11 6 2 2" xfId="33336"/>
    <cellStyle name="Обычный 3 16 11 6 3" xfId="33337"/>
    <cellStyle name="Обычный 3 16 11 7" xfId="33338"/>
    <cellStyle name="Обычный 3 16 11 7 2" xfId="33339"/>
    <cellStyle name="Обычный 3 16 11 8" xfId="33340"/>
    <cellStyle name="Обычный 3 16 12" xfId="33341"/>
    <cellStyle name="Обычный 3 16 12 2" xfId="33342"/>
    <cellStyle name="Обычный 3 16 12 2 2" xfId="33343"/>
    <cellStyle name="Обычный 3 16 12 2 2 2" xfId="33344"/>
    <cellStyle name="Обычный 3 16 12 2 2 2 2" xfId="33345"/>
    <cellStyle name="Обычный 3 16 12 2 2 2 2 2" xfId="33346"/>
    <cellStyle name="Обычный 3 16 12 2 2 2 2 2 2" xfId="33347"/>
    <cellStyle name="Обычный 3 16 12 2 2 2 2 3" xfId="33348"/>
    <cellStyle name="Обычный 3 16 12 2 2 2 3" xfId="33349"/>
    <cellStyle name="Обычный 3 16 12 2 2 2 3 2" xfId="33350"/>
    <cellStyle name="Обычный 3 16 12 2 2 2 4" xfId="33351"/>
    <cellStyle name="Обычный 3 16 12 2 2 3" xfId="33352"/>
    <cellStyle name="Обычный 3 16 12 2 2 3 2" xfId="33353"/>
    <cellStyle name="Обычный 3 16 12 2 2 3 2 2" xfId="33354"/>
    <cellStyle name="Обычный 3 16 12 2 2 3 3" xfId="33355"/>
    <cellStyle name="Обычный 3 16 12 2 2 4" xfId="33356"/>
    <cellStyle name="Обычный 3 16 12 2 2 4 2" xfId="33357"/>
    <cellStyle name="Обычный 3 16 12 2 2 5" xfId="33358"/>
    <cellStyle name="Обычный 3 16 12 2 3" xfId="33359"/>
    <cellStyle name="Обычный 3 16 12 2 3 2" xfId="33360"/>
    <cellStyle name="Обычный 3 16 12 2 3 2 2" xfId="33361"/>
    <cellStyle name="Обычный 3 16 12 2 3 2 2 2" xfId="33362"/>
    <cellStyle name="Обычный 3 16 12 2 3 2 2 2 2" xfId="33363"/>
    <cellStyle name="Обычный 3 16 12 2 3 2 2 3" xfId="33364"/>
    <cellStyle name="Обычный 3 16 12 2 3 2 3" xfId="33365"/>
    <cellStyle name="Обычный 3 16 12 2 3 2 3 2" xfId="33366"/>
    <cellStyle name="Обычный 3 16 12 2 3 2 4" xfId="33367"/>
    <cellStyle name="Обычный 3 16 12 2 3 3" xfId="33368"/>
    <cellStyle name="Обычный 3 16 12 2 3 3 2" xfId="33369"/>
    <cellStyle name="Обычный 3 16 12 2 3 3 2 2" xfId="33370"/>
    <cellStyle name="Обычный 3 16 12 2 3 3 3" xfId="33371"/>
    <cellStyle name="Обычный 3 16 12 2 3 4" xfId="33372"/>
    <cellStyle name="Обычный 3 16 12 2 3 4 2" xfId="33373"/>
    <cellStyle name="Обычный 3 16 12 2 3 5" xfId="33374"/>
    <cellStyle name="Обычный 3 16 12 2 4" xfId="33375"/>
    <cellStyle name="Обычный 3 16 12 2 4 2" xfId="33376"/>
    <cellStyle name="Обычный 3 16 12 2 4 2 2" xfId="33377"/>
    <cellStyle name="Обычный 3 16 12 2 4 2 2 2" xfId="33378"/>
    <cellStyle name="Обычный 3 16 12 2 4 2 3" xfId="33379"/>
    <cellStyle name="Обычный 3 16 12 2 4 3" xfId="33380"/>
    <cellStyle name="Обычный 3 16 12 2 4 3 2" xfId="33381"/>
    <cellStyle name="Обычный 3 16 12 2 4 4" xfId="33382"/>
    <cellStyle name="Обычный 3 16 12 2 5" xfId="33383"/>
    <cellStyle name="Обычный 3 16 12 2 5 2" xfId="33384"/>
    <cellStyle name="Обычный 3 16 12 2 5 2 2" xfId="33385"/>
    <cellStyle name="Обычный 3 16 12 2 5 3" xfId="33386"/>
    <cellStyle name="Обычный 3 16 12 2 6" xfId="33387"/>
    <cellStyle name="Обычный 3 16 12 2 6 2" xfId="33388"/>
    <cellStyle name="Обычный 3 16 12 2 7" xfId="33389"/>
    <cellStyle name="Обычный 3 16 12 3" xfId="33390"/>
    <cellStyle name="Обычный 3 16 12 3 2" xfId="33391"/>
    <cellStyle name="Обычный 3 16 12 3 2 2" xfId="33392"/>
    <cellStyle name="Обычный 3 16 12 3 2 2 2" xfId="33393"/>
    <cellStyle name="Обычный 3 16 12 3 2 2 2 2" xfId="33394"/>
    <cellStyle name="Обычный 3 16 12 3 2 2 3" xfId="33395"/>
    <cellStyle name="Обычный 3 16 12 3 2 3" xfId="33396"/>
    <cellStyle name="Обычный 3 16 12 3 2 3 2" xfId="33397"/>
    <cellStyle name="Обычный 3 16 12 3 2 4" xfId="33398"/>
    <cellStyle name="Обычный 3 16 12 3 3" xfId="33399"/>
    <cellStyle name="Обычный 3 16 12 3 3 2" xfId="33400"/>
    <cellStyle name="Обычный 3 16 12 3 3 2 2" xfId="33401"/>
    <cellStyle name="Обычный 3 16 12 3 3 3" xfId="33402"/>
    <cellStyle name="Обычный 3 16 12 3 4" xfId="33403"/>
    <cellStyle name="Обычный 3 16 12 3 4 2" xfId="33404"/>
    <cellStyle name="Обычный 3 16 12 3 5" xfId="33405"/>
    <cellStyle name="Обычный 3 16 12 4" xfId="33406"/>
    <cellStyle name="Обычный 3 16 12 4 2" xfId="33407"/>
    <cellStyle name="Обычный 3 16 12 4 2 2" xfId="33408"/>
    <cellStyle name="Обычный 3 16 12 4 2 2 2" xfId="33409"/>
    <cellStyle name="Обычный 3 16 12 4 2 2 2 2" xfId="33410"/>
    <cellStyle name="Обычный 3 16 12 4 2 2 3" xfId="33411"/>
    <cellStyle name="Обычный 3 16 12 4 2 3" xfId="33412"/>
    <cellStyle name="Обычный 3 16 12 4 2 3 2" xfId="33413"/>
    <cellStyle name="Обычный 3 16 12 4 2 4" xfId="33414"/>
    <cellStyle name="Обычный 3 16 12 4 3" xfId="33415"/>
    <cellStyle name="Обычный 3 16 12 4 3 2" xfId="33416"/>
    <cellStyle name="Обычный 3 16 12 4 3 2 2" xfId="33417"/>
    <cellStyle name="Обычный 3 16 12 4 3 3" xfId="33418"/>
    <cellStyle name="Обычный 3 16 12 4 4" xfId="33419"/>
    <cellStyle name="Обычный 3 16 12 4 4 2" xfId="33420"/>
    <cellStyle name="Обычный 3 16 12 4 5" xfId="33421"/>
    <cellStyle name="Обычный 3 16 12 5" xfId="33422"/>
    <cellStyle name="Обычный 3 16 12 5 2" xfId="33423"/>
    <cellStyle name="Обычный 3 16 12 5 2 2" xfId="33424"/>
    <cellStyle name="Обычный 3 16 12 5 2 2 2" xfId="33425"/>
    <cellStyle name="Обычный 3 16 12 5 2 3" xfId="33426"/>
    <cellStyle name="Обычный 3 16 12 5 3" xfId="33427"/>
    <cellStyle name="Обычный 3 16 12 5 3 2" xfId="33428"/>
    <cellStyle name="Обычный 3 16 12 5 4" xfId="33429"/>
    <cellStyle name="Обычный 3 16 12 6" xfId="33430"/>
    <cellStyle name="Обычный 3 16 12 6 2" xfId="33431"/>
    <cellStyle name="Обычный 3 16 12 6 2 2" xfId="33432"/>
    <cellStyle name="Обычный 3 16 12 6 3" xfId="33433"/>
    <cellStyle name="Обычный 3 16 12 7" xfId="33434"/>
    <cellStyle name="Обычный 3 16 12 7 2" xfId="33435"/>
    <cellStyle name="Обычный 3 16 12 8" xfId="33436"/>
    <cellStyle name="Обычный 3 16 13" xfId="33437"/>
    <cellStyle name="Обычный 3 16 13 2" xfId="33438"/>
    <cellStyle name="Обычный 3 16 13 2 2" xfId="33439"/>
    <cellStyle name="Обычный 3 16 13 2 2 2" xfId="33440"/>
    <cellStyle name="Обычный 3 16 13 2 2 2 2" xfId="33441"/>
    <cellStyle name="Обычный 3 16 13 2 2 2 2 2" xfId="33442"/>
    <cellStyle name="Обычный 3 16 13 2 2 2 2 2 2" xfId="33443"/>
    <cellStyle name="Обычный 3 16 13 2 2 2 2 3" xfId="33444"/>
    <cellStyle name="Обычный 3 16 13 2 2 2 3" xfId="33445"/>
    <cellStyle name="Обычный 3 16 13 2 2 2 3 2" xfId="33446"/>
    <cellStyle name="Обычный 3 16 13 2 2 2 4" xfId="33447"/>
    <cellStyle name="Обычный 3 16 13 2 2 3" xfId="33448"/>
    <cellStyle name="Обычный 3 16 13 2 2 3 2" xfId="33449"/>
    <cellStyle name="Обычный 3 16 13 2 2 3 2 2" xfId="33450"/>
    <cellStyle name="Обычный 3 16 13 2 2 3 3" xfId="33451"/>
    <cellStyle name="Обычный 3 16 13 2 2 4" xfId="33452"/>
    <cellStyle name="Обычный 3 16 13 2 2 4 2" xfId="33453"/>
    <cellStyle name="Обычный 3 16 13 2 2 5" xfId="33454"/>
    <cellStyle name="Обычный 3 16 13 2 3" xfId="33455"/>
    <cellStyle name="Обычный 3 16 13 2 3 2" xfId="33456"/>
    <cellStyle name="Обычный 3 16 13 2 3 2 2" xfId="33457"/>
    <cellStyle name="Обычный 3 16 13 2 3 2 2 2" xfId="33458"/>
    <cellStyle name="Обычный 3 16 13 2 3 2 2 2 2" xfId="33459"/>
    <cellStyle name="Обычный 3 16 13 2 3 2 2 3" xfId="33460"/>
    <cellStyle name="Обычный 3 16 13 2 3 2 3" xfId="33461"/>
    <cellStyle name="Обычный 3 16 13 2 3 2 3 2" xfId="33462"/>
    <cellStyle name="Обычный 3 16 13 2 3 2 4" xfId="33463"/>
    <cellStyle name="Обычный 3 16 13 2 3 3" xfId="33464"/>
    <cellStyle name="Обычный 3 16 13 2 3 3 2" xfId="33465"/>
    <cellStyle name="Обычный 3 16 13 2 3 3 2 2" xfId="33466"/>
    <cellStyle name="Обычный 3 16 13 2 3 3 3" xfId="33467"/>
    <cellStyle name="Обычный 3 16 13 2 3 4" xfId="33468"/>
    <cellStyle name="Обычный 3 16 13 2 3 4 2" xfId="33469"/>
    <cellStyle name="Обычный 3 16 13 2 3 5" xfId="33470"/>
    <cellStyle name="Обычный 3 16 13 2 4" xfId="33471"/>
    <cellStyle name="Обычный 3 16 13 2 4 2" xfId="33472"/>
    <cellStyle name="Обычный 3 16 13 2 4 2 2" xfId="33473"/>
    <cellStyle name="Обычный 3 16 13 2 4 2 2 2" xfId="33474"/>
    <cellStyle name="Обычный 3 16 13 2 4 2 3" xfId="33475"/>
    <cellStyle name="Обычный 3 16 13 2 4 3" xfId="33476"/>
    <cellStyle name="Обычный 3 16 13 2 4 3 2" xfId="33477"/>
    <cellStyle name="Обычный 3 16 13 2 4 4" xfId="33478"/>
    <cellStyle name="Обычный 3 16 13 2 5" xfId="33479"/>
    <cellStyle name="Обычный 3 16 13 2 5 2" xfId="33480"/>
    <cellStyle name="Обычный 3 16 13 2 5 2 2" xfId="33481"/>
    <cellStyle name="Обычный 3 16 13 2 5 3" xfId="33482"/>
    <cellStyle name="Обычный 3 16 13 2 6" xfId="33483"/>
    <cellStyle name="Обычный 3 16 13 2 6 2" xfId="33484"/>
    <cellStyle name="Обычный 3 16 13 2 7" xfId="33485"/>
    <cellStyle name="Обычный 3 16 13 3" xfId="33486"/>
    <cellStyle name="Обычный 3 16 13 3 2" xfId="33487"/>
    <cellStyle name="Обычный 3 16 13 3 2 2" xfId="33488"/>
    <cellStyle name="Обычный 3 16 13 3 2 2 2" xfId="33489"/>
    <cellStyle name="Обычный 3 16 13 3 2 2 2 2" xfId="33490"/>
    <cellStyle name="Обычный 3 16 13 3 2 2 3" xfId="33491"/>
    <cellStyle name="Обычный 3 16 13 3 2 3" xfId="33492"/>
    <cellStyle name="Обычный 3 16 13 3 2 3 2" xfId="33493"/>
    <cellStyle name="Обычный 3 16 13 3 2 4" xfId="33494"/>
    <cellStyle name="Обычный 3 16 13 3 3" xfId="33495"/>
    <cellStyle name="Обычный 3 16 13 3 3 2" xfId="33496"/>
    <cellStyle name="Обычный 3 16 13 3 3 2 2" xfId="33497"/>
    <cellStyle name="Обычный 3 16 13 3 3 3" xfId="33498"/>
    <cellStyle name="Обычный 3 16 13 3 4" xfId="33499"/>
    <cellStyle name="Обычный 3 16 13 3 4 2" xfId="33500"/>
    <cellStyle name="Обычный 3 16 13 3 5" xfId="33501"/>
    <cellStyle name="Обычный 3 16 13 4" xfId="33502"/>
    <cellStyle name="Обычный 3 16 13 4 2" xfId="33503"/>
    <cellStyle name="Обычный 3 16 13 4 2 2" xfId="33504"/>
    <cellStyle name="Обычный 3 16 13 4 2 2 2" xfId="33505"/>
    <cellStyle name="Обычный 3 16 13 4 2 2 2 2" xfId="33506"/>
    <cellStyle name="Обычный 3 16 13 4 2 2 3" xfId="33507"/>
    <cellStyle name="Обычный 3 16 13 4 2 3" xfId="33508"/>
    <cellStyle name="Обычный 3 16 13 4 2 3 2" xfId="33509"/>
    <cellStyle name="Обычный 3 16 13 4 2 4" xfId="33510"/>
    <cellStyle name="Обычный 3 16 13 4 3" xfId="33511"/>
    <cellStyle name="Обычный 3 16 13 4 3 2" xfId="33512"/>
    <cellStyle name="Обычный 3 16 13 4 3 2 2" xfId="33513"/>
    <cellStyle name="Обычный 3 16 13 4 3 3" xfId="33514"/>
    <cellStyle name="Обычный 3 16 13 4 4" xfId="33515"/>
    <cellStyle name="Обычный 3 16 13 4 4 2" xfId="33516"/>
    <cellStyle name="Обычный 3 16 13 4 5" xfId="33517"/>
    <cellStyle name="Обычный 3 16 13 5" xfId="33518"/>
    <cellStyle name="Обычный 3 16 13 5 2" xfId="33519"/>
    <cellStyle name="Обычный 3 16 13 5 2 2" xfId="33520"/>
    <cellStyle name="Обычный 3 16 13 5 2 2 2" xfId="33521"/>
    <cellStyle name="Обычный 3 16 13 5 2 3" xfId="33522"/>
    <cellStyle name="Обычный 3 16 13 5 3" xfId="33523"/>
    <cellStyle name="Обычный 3 16 13 5 3 2" xfId="33524"/>
    <cellStyle name="Обычный 3 16 13 5 4" xfId="33525"/>
    <cellStyle name="Обычный 3 16 13 6" xfId="33526"/>
    <cellStyle name="Обычный 3 16 13 6 2" xfId="33527"/>
    <cellStyle name="Обычный 3 16 13 6 2 2" xfId="33528"/>
    <cellStyle name="Обычный 3 16 13 6 3" xfId="33529"/>
    <cellStyle name="Обычный 3 16 13 7" xfId="33530"/>
    <cellStyle name="Обычный 3 16 13 7 2" xfId="33531"/>
    <cellStyle name="Обычный 3 16 13 8" xfId="33532"/>
    <cellStyle name="Обычный 3 16 14" xfId="33533"/>
    <cellStyle name="Обычный 3 16 14 2" xfId="33534"/>
    <cellStyle name="Обычный 3 16 14 2 2" xfId="33535"/>
    <cellStyle name="Обычный 3 16 14 2 2 2" xfId="33536"/>
    <cellStyle name="Обычный 3 16 14 2 2 2 2" xfId="33537"/>
    <cellStyle name="Обычный 3 16 14 2 2 2 2 2" xfId="33538"/>
    <cellStyle name="Обычный 3 16 14 2 2 2 2 2 2" xfId="33539"/>
    <cellStyle name="Обычный 3 16 14 2 2 2 2 3" xfId="33540"/>
    <cellStyle name="Обычный 3 16 14 2 2 2 3" xfId="33541"/>
    <cellStyle name="Обычный 3 16 14 2 2 2 3 2" xfId="33542"/>
    <cellStyle name="Обычный 3 16 14 2 2 2 4" xfId="33543"/>
    <cellStyle name="Обычный 3 16 14 2 2 3" xfId="33544"/>
    <cellStyle name="Обычный 3 16 14 2 2 3 2" xfId="33545"/>
    <cellStyle name="Обычный 3 16 14 2 2 3 2 2" xfId="33546"/>
    <cellStyle name="Обычный 3 16 14 2 2 3 3" xfId="33547"/>
    <cellStyle name="Обычный 3 16 14 2 2 4" xfId="33548"/>
    <cellStyle name="Обычный 3 16 14 2 2 4 2" xfId="33549"/>
    <cellStyle name="Обычный 3 16 14 2 2 5" xfId="33550"/>
    <cellStyle name="Обычный 3 16 14 2 3" xfId="33551"/>
    <cellStyle name="Обычный 3 16 14 2 3 2" xfId="33552"/>
    <cellStyle name="Обычный 3 16 14 2 3 2 2" xfId="33553"/>
    <cellStyle name="Обычный 3 16 14 2 3 2 2 2" xfId="33554"/>
    <cellStyle name="Обычный 3 16 14 2 3 2 2 2 2" xfId="33555"/>
    <cellStyle name="Обычный 3 16 14 2 3 2 2 3" xfId="33556"/>
    <cellStyle name="Обычный 3 16 14 2 3 2 3" xfId="33557"/>
    <cellStyle name="Обычный 3 16 14 2 3 2 3 2" xfId="33558"/>
    <cellStyle name="Обычный 3 16 14 2 3 2 4" xfId="33559"/>
    <cellStyle name="Обычный 3 16 14 2 3 3" xfId="33560"/>
    <cellStyle name="Обычный 3 16 14 2 3 3 2" xfId="33561"/>
    <cellStyle name="Обычный 3 16 14 2 3 3 2 2" xfId="33562"/>
    <cellStyle name="Обычный 3 16 14 2 3 3 3" xfId="33563"/>
    <cellStyle name="Обычный 3 16 14 2 3 4" xfId="33564"/>
    <cellStyle name="Обычный 3 16 14 2 3 4 2" xfId="33565"/>
    <cellStyle name="Обычный 3 16 14 2 3 5" xfId="33566"/>
    <cellStyle name="Обычный 3 16 14 2 4" xfId="33567"/>
    <cellStyle name="Обычный 3 16 14 2 4 2" xfId="33568"/>
    <cellStyle name="Обычный 3 16 14 2 4 2 2" xfId="33569"/>
    <cellStyle name="Обычный 3 16 14 2 4 2 2 2" xfId="33570"/>
    <cellStyle name="Обычный 3 16 14 2 4 2 3" xfId="33571"/>
    <cellStyle name="Обычный 3 16 14 2 4 3" xfId="33572"/>
    <cellStyle name="Обычный 3 16 14 2 4 3 2" xfId="33573"/>
    <cellStyle name="Обычный 3 16 14 2 4 4" xfId="33574"/>
    <cellStyle name="Обычный 3 16 14 2 5" xfId="33575"/>
    <cellStyle name="Обычный 3 16 14 2 5 2" xfId="33576"/>
    <cellStyle name="Обычный 3 16 14 2 5 2 2" xfId="33577"/>
    <cellStyle name="Обычный 3 16 14 2 5 3" xfId="33578"/>
    <cellStyle name="Обычный 3 16 14 2 6" xfId="33579"/>
    <cellStyle name="Обычный 3 16 14 2 6 2" xfId="33580"/>
    <cellStyle name="Обычный 3 16 14 2 7" xfId="33581"/>
    <cellStyle name="Обычный 3 16 14 3" xfId="33582"/>
    <cellStyle name="Обычный 3 16 14 3 2" xfId="33583"/>
    <cellStyle name="Обычный 3 16 14 3 2 2" xfId="33584"/>
    <cellStyle name="Обычный 3 16 14 3 2 2 2" xfId="33585"/>
    <cellStyle name="Обычный 3 16 14 3 2 2 2 2" xfId="33586"/>
    <cellStyle name="Обычный 3 16 14 3 2 2 3" xfId="33587"/>
    <cellStyle name="Обычный 3 16 14 3 2 3" xfId="33588"/>
    <cellStyle name="Обычный 3 16 14 3 2 3 2" xfId="33589"/>
    <cellStyle name="Обычный 3 16 14 3 2 4" xfId="33590"/>
    <cellStyle name="Обычный 3 16 14 3 3" xfId="33591"/>
    <cellStyle name="Обычный 3 16 14 3 3 2" xfId="33592"/>
    <cellStyle name="Обычный 3 16 14 3 3 2 2" xfId="33593"/>
    <cellStyle name="Обычный 3 16 14 3 3 3" xfId="33594"/>
    <cellStyle name="Обычный 3 16 14 3 4" xfId="33595"/>
    <cellStyle name="Обычный 3 16 14 3 4 2" xfId="33596"/>
    <cellStyle name="Обычный 3 16 14 3 5" xfId="33597"/>
    <cellStyle name="Обычный 3 16 14 4" xfId="33598"/>
    <cellStyle name="Обычный 3 16 14 4 2" xfId="33599"/>
    <cellStyle name="Обычный 3 16 14 4 2 2" xfId="33600"/>
    <cellStyle name="Обычный 3 16 14 4 2 2 2" xfId="33601"/>
    <cellStyle name="Обычный 3 16 14 4 2 2 2 2" xfId="33602"/>
    <cellStyle name="Обычный 3 16 14 4 2 2 3" xfId="33603"/>
    <cellStyle name="Обычный 3 16 14 4 2 3" xfId="33604"/>
    <cellStyle name="Обычный 3 16 14 4 2 3 2" xfId="33605"/>
    <cellStyle name="Обычный 3 16 14 4 2 4" xfId="33606"/>
    <cellStyle name="Обычный 3 16 14 4 3" xfId="33607"/>
    <cellStyle name="Обычный 3 16 14 4 3 2" xfId="33608"/>
    <cellStyle name="Обычный 3 16 14 4 3 2 2" xfId="33609"/>
    <cellStyle name="Обычный 3 16 14 4 3 3" xfId="33610"/>
    <cellStyle name="Обычный 3 16 14 4 4" xfId="33611"/>
    <cellStyle name="Обычный 3 16 14 4 4 2" xfId="33612"/>
    <cellStyle name="Обычный 3 16 14 4 5" xfId="33613"/>
    <cellStyle name="Обычный 3 16 14 5" xfId="33614"/>
    <cellStyle name="Обычный 3 16 14 5 2" xfId="33615"/>
    <cellStyle name="Обычный 3 16 14 5 2 2" xfId="33616"/>
    <cellStyle name="Обычный 3 16 14 5 2 2 2" xfId="33617"/>
    <cellStyle name="Обычный 3 16 14 5 2 3" xfId="33618"/>
    <cellStyle name="Обычный 3 16 14 5 3" xfId="33619"/>
    <cellStyle name="Обычный 3 16 14 5 3 2" xfId="33620"/>
    <cellStyle name="Обычный 3 16 14 5 4" xfId="33621"/>
    <cellStyle name="Обычный 3 16 14 6" xfId="33622"/>
    <cellStyle name="Обычный 3 16 14 6 2" xfId="33623"/>
    <cellStyle name="Обычный 3 16 14 6 2 2" xfId="33624"/>
    <cellStyle name="Обычный 3 16 14 6 3" xfId="33625"/>
    <cellStyle name="Обычный 3 16 14 7" xfId="33626"/>
    <cellStyle name="Обычный 3 16 14 7 2" xfId="33627"/>
    <cellStyle name="Обычный 3 16 14 8" xfId="33628"/>
    <cellStyle name="Обычный 3 16 15" xfId="33629"/>
    <cellStyle name="Обычный 3 16 15 2" xfId="33630"/>
    <cellStyle name="Обычный 3 16 15 2 2" xfId="33631"/>
    <cellStyle name="Обычный 3 16 15 2 2 2" xfId="33632"/>
    <cellStyle name="Обычный 3 16 15 2 2 2 2" xfId="33633"/>
    <cellStyle name="Обычный 3 16 15 2 2 2 2 2" xfId="33634"/>
    <cellStyle name="Обычный 3 16 15 2 2 2 2 2 2" xfId="33635"/>
    <cellStyle name="Обычный 3 16 15 2 2 2 2 3" xfId="33636"/>
    <cellStyle name="Обычный 3 16 15 2 2 2 3" xfId="33637"/>
    <cellStyle name="Обычный 3 16 15 2 2 2 3 2" xfId="33638"/>
    <cellStyle name="Обычный 3 16 15 2 2 2 4" xfId="33639"/>
    <cellStyle name="Обычный 3 16 15 2 2 3" xfId="33640"/>
    <cellStyle name="Обычный 3 16 15 2 2 3 2" xfId="33641"/>
    <cellStyle name="Обычный 3 16 15 2 2 3 2 2" xfId="33642"/>
    <cellStyle name="Обычный 3 16 15 2 2 3 3" xfId="33643"/>
    <cellStyle name="Обычный 3 16 15 2 2 4" xfId="33644"/>
    <cellStyle name="Обычный 3 16 15 2 2 4 2" xfId="33645"/>
    <cellStyle name="Обычный 3 16 15 2 2 5" xfId="33646"/>
    <cellStyle name="Обычный 3 16 15 2 3" xfId="33647"/>
    <cellStyle name="Обычный 3 16 15 2 3 2" xfId="33648"/>
    <cellStyle name="Обычный 3 16 15 2 3 2 2" xfId="33649"/>
    <cellStyle name="Обычный 3 16 15 2 3 2 2 2" xfId="33650"/>
    <cellStyle name="Обычный 3 16 15 2 3 2 2 2 2" xfId="33651"/>
    <cellStyle name="Обычный 3 16 15 2 3 2 2 3" xfId="33652"/>
    <cellStyle name="Обычный 3 16 15 2 3 2 3" xfId="33653"/>
    <cellStyle name="Обычный 3 16 15 2 3 2 3 2" xfId="33654"/>
    <cellStyle name="Обычный 3 16 15 2 3 2 4" xfId="33655"/>
    <cellStyle name="Обычный 3 16 15 2 3 3" xfId="33656"/>
    <cellStyle name="Обычный 3 16 15 2 3 3 2" xfId="33657"/>
    <cellStyle name="Обычный 3 16 15 2 3 3 2 2" xfId="33658"/>
    <cellStyle name="Обычный 3 16 15 2 3 3 3" xfId="33659"/>
    <cellStyle name="Обычный 3 16 15 2 3 4" xfId="33660"/>
    <cellStyle name="Обычный 3 16 15 2 3 4 2" xfId="33661"/>
    <cellStyle name="Обычный 3 16 15 2 3 5" xfId="33662"/>
    <cellStyle name="Обычный 3 16 15 2 4" xfId="33663"/>
    <cellStyle name="Обычный 3 16 15 2 4 2" xfId="33664"/>
    <cellStyle name="Обычный 3 16 15 2 4 2 2" xfId="33665"/>
    <cellStyle name="Обычный 3 16 15 2 4 2 2 2" xfId="33666"/>
    <cellStyle name="Обычный 3 16 15 2 4 2 3" xfId="33667"/>
    <cellStyle name="Обычный 3 16 15 2 4 3" xfId="33668"/>
    <cellStyle name="Обычный 3 16 15 2 4 3 2" xfId="33669"/>
    <cellStyle name="Обычный 3 16 15 2 4 4" xfId="33670"/>
    <cellStyle name="Обычный 3 16 15 2 5" xfId="33671"/>
    <cellStyle name="Обычный 3 16 15 2 5 2" xfId="33672"/>
    <cellStyle name="Обычный 3 16 15 2 5 2 2" xfId="33673"/>
    <cellStyle name="Обычный 3 16 15 2 5 3" xfId="33674"/>
    <cellStyle name="Обычный 3 16 15 2 6" xfId="33675"/>
    <cellStyle name="Обычный 3 16 15 2 6 2" xfId="33676"/>
    <cellStyle name="Обычный 3 16 15 2 7" xfId="33677"/>
    <cellStyle name="Обычный 3 16 15 3" xfId="33678"/>
    <cellStyle name="Обычный 3 16 15 3 2" xfId="33679"/>
    <cellStyle name="Обычный 3 16 15 3 2 2" xfId="33680"/>
    <cellStyle name="Обычный 3 16 15 3 2 2 2" xfId="33681"/>
    <cellStyle name="Обычный 3 16 15 3 2 2 2 2" xfId="33682"/>
    <cellStyle name="Обычный 3 16 15 3 2 2 3" xfId="33683"/>
    <cellStyle name="Обычный 3 16 15 3 2 3" xfId="33684"/>
    <cellStyle name="Обычный 3 16 15 3 2 3 2" xfId="33685"/>
    <cellStyle name="Обычный 3 16 15 3 2 4" xfId="33686"/>
    <cellStyle name="Обычный 3 16 15 3 3" xfId="33687"/>
    <cellStyle name="Обычный 3 16 15 3 3 2" xfId="33688"/>
    <cellStyle name="Обычный 3 16 15 3 3 2 2" xfId="33689"/>
    <cellStyle name="Обычный 3 16 15 3 3 3" xfId="33690"/>
    <cellStyle name="Обычный 3 16 15 3 4" xfId="33691"/>
    <cellStyle name="Обычный 3 16 15 3 4 2" xfId="33692"/>
    <cellStyle name="Обычный 3 16 15 3 5" xfId="33693"/>
    <cellStyle name="Обычный 3 16 15 4" xfId="33694"/>
    <cellStyle name="Обычный 3 16 15 4 2" xfId="33695"/>
    <cellStyle name="Обычный 3 16 15 4 2 2" xfId="33696"/>
    <cellStyle name="Обычный 3 16 15 4 2 2 2" xfId="33697"/>
    <cellStyle name="Обычный 3 16 15 4 2 2 2 2" xfId="33698"/>
    <cellStyle name="Обычный 3 16 15 4 2 2 3" xfId="33699"/>
    <cellStyle name="Обычный 3 16 15 4 2 3" xfId="33700"/>
    <cellStyle name="Обычный 3 16 15 4 2 3 2" xfId="33701"/>
    <cellStyle name="Обычный 3 16 15 4 2 4" xfId="33702"/>
    <cellStyle name="Обычный 3 16 15 4 3" xfId="33703"/>
    <cellStyle name="Обычный 3 16 15 4 3 2" xfId="33704"/>
    <cellStyle name="Обычный 3 16 15 4 3 2 2" xfId="33705"/>
    <cellStyle name="Обычный 3 16 15 4 3 3" xfId="33706"/>
    <cellStyle name="Обычный 3 16 15 4 4" xfId="33707"/>
    <cellStyle name="Обычный 3 16 15 4 4 2" xfId="33708"/>
    <cellStyle name="Обычный 3 16 15 4 5" xfId="33709"/>
    <cellStyle name="Обычный 3 16 15 5" xfId="33710"/>
    <cellStyle name="Обычный 3 16 15 5 2" xfId="33711"/>
    <cellStyle name="Обычный 3 16 15 5 2 2" xfId="33712"/>
    <cellStyle name="Обычный 3 16 15 5 2 2 2" xfId="33713"/>
    <cellStyle name="Обычный 3 16 15 5 2 3" xfId="33714"/>
    <cellStyle name="Обычный 3 16 15 5 3" xfId="33715"/>
    <cellStyle name="Обычный 3 16 15 5 3 2" xfId="33716"/>
    <cellStyle name="Обычный 3 16 15 5 4" xfId="33717"/>
    <cellStyle name="Обычный 3 16 15 6" xfId="33718"/>
    <cellStyle name="Обычный 3 16 15 6 2" xfId="33719"/>
    <cellStyle name="Обычный 3 16 15 6 2 2" xfId="33720"/>
    <cellStyle name="Обычный 3 16 15 6 3" xfId="33721"/>
    <cellStyle name="Обычный 3 16 15 7" xfId="33722"/>
    <cellStyle name="Обычный 3 16 15 7 2" xfId="33723"/>
    <cellStyle name="Обычный 3 16 15 8" xfId="33724"/>
    <cellStyle name="Обычный 3 16 16" xfId="33725"/>
    <cellStyle name="Обычный 3 16 16 2" xfId="33726"/>
    <cellStyle name="Обычный 3 16 16 2 2" xfId="33727"/>
    <cellStyle name="Обычный 3 16 16 2 2 2" xfId="33728"/>
    <cellStyle name="Обычный 3 16 16 2 2 2 2" xfId="33729"/>
    <cellStyle name="Обычный 3 16 16 2 2 2 2 2" xfId="33730"/>
    <cellStyle name="Обычный 3 16 16 2 2 2 2 2 2" xfId="33731"/>
    <cellStyle name="Обычный 3 16 16 2 2 2 2 3" xfId="33732"/>
    <cellStyle name="Обычный 3 16 16 2 2 2 3" xfId="33733"/>
    <cellStyle name="Обычный 3 16 16 2 2 2 3 2" xfId="33734"/>
    <cellStyle name="Обычный 3 16 16 2 2 2 4" xfId="33735"/>
    <cellStyle name="Обычный 3 16 16 2 2 3" xfId="33736"/>
    <cellStyle name="Обычный 3 16 16 2 2 3 2" xfId="33737"/>
    <cellStyle name="Обычный 3 16 16 2 2 3 2 2" xfId="33738"/>
    <cellStyle name="Обычный 3 16 16 2 2 3 3" xfId="33739"/>
    <cellStyle name="Обычный 3 16 16 2 2 4" xfId="33740"/>
    <cellStyle name="Обычный 3 16 16 2 2 4 2" xfId="33741"/>
    <cellStyle name="Обычный 3 16 16 2 2 5" xfId="33742"/>
    <cellStyle name="Обычный 3 16 16 2 3" xfId="33743"/>
    <cellStyle name="Обычный 3 16 16 2 3 2" xfId="33744"/>
    <cellStyle name="Обычный 3 16 16 2 3 2 2" xfId="33745"/>
    <cellStyle name="Обычный 3 16 16 2 3 2 2 2" xfId="33746"/>
    <cellStyle name="Обычный 3 16 16 2 3 2 2 2 2" xfId="33747"/>
    <cellStyle name="Обычный 3 16 16 2 3 2 2 3" xfId="33748"/>
    <cellStyle name="Обычный 3 16 16 2 3 2 3" xfId="33749"/>
    <cellStyle name="Обычный 3 16 16 2 3 2 3 2" xfId="33750"/>
    <cellStyle name="Обычный 3 16 16 2 3 2 4" xfId="33751"/>
    <cellStyle name="Обычный 3 16 16 2 3 3" xfId="33752"/>
    <cellStyle name="Обычный 3 16 16 2 3 3 2" xfId="33753"/>
    <cellStyle name="Обычный 3 16 16 2 3 3 2 2" xfId="33754"/>
    <cellStyle name="Обычный 3 16 16 2 3 3 3" xfId="33755"/>
    <cellStyle name="Обычный 3 16 16 2 3 4" xfId="33756"/>
    <cellStyle name="Обычный 3 16 16 2 3 4 2" xfId="33757"/>
    <cellStyle name="Обычный 3 16 16 2 3 5" xfId="33758"/>
    <cellStyle name="Обычный 3 16 16 2 4" xfId="33759"/>
    <cellStyle name="Обычный 3 16 16 2 4 2" xfId="33760"/>
    <cellStyle name="Обычный 3 16 16 2 4 2 2" xfId="33761"/>
    <cellStyle name="Обычный 3 16 16 2 4 2 2 2" xfId="33762"/>
    <cellStyle name="Обычный 3 16 16 2 4 2 3" xfId="33763"/>
    <cellStyle name="Обычный 3 16 16 2 4 3" xfId="33764"/>
    <cellStyle name="Обычный 3 16 16 2 4 3 2" xfId="33765"/>
    <cellStyle name="Обычный 3 16 16 2 4 4" xfId="33766"/>
    <cellStyle name="Обычный 3 16 16 2 5" xfId="33767"/>
    <cellStyle name="Обычный 3 16 16 2 5 2" xfId="33768"/>
    <cellStyle name="Обычный 3 16 16 2 5 2 2" xfId="33769"/>
    <cellStyle name="Обычный 3 16 16 2 5 3" xfId="33770"/>
    <cellStyle name="Обычный 3 16 16 2 6" xfId="33771"/>
    <cellStyle name="Обычный 3 16 16 2 6 2" xfId="33772"/>
    <cellStyle name="Обычный 3 16 16 2 7" xfId="33773"/>
    <cellStyle name="Обычный 3 16 16 3" xfId="33774"/>
    <cellStyle name="Обычный 3 16 16 3 2" xfId="33775"/>
    <cellStyle name="Обычный 3 16 16 3 2 2" xfId="33776"/>
    <cellStyle name="Обычный 3 16 16 3 2 2 2" xfId="33777"/>
    <cellStyle name="Обычный 3 16 16 3 2 2 2 2" xfId="33778"/>
    <cellStyle name="Обычный 3 16 16 3 2 2 3" xfId="33779"/>
    <cellStyle name="Обычный 3 16 16 3 2 3" xfId="33780"/>
    <cellStyle name="Обычный 3 16 16 3 2 3 2" xfId="33781"/>
    <cellStyle name="Обычный 3 16 16 3 2 4" xfId="33782"/>
    <cellStyle name="Обычный 3 16 16 3 3" xfId="33783"/>
    <cellStyle name="Обычный 3 16 16 3 3 2" xfId="33784"/>
    <cellStyle name="Обычный 3 16 16 3 3 2 2" xfId="33785"/>
    <cellStyle name="Обычный 3 16 16 3 3 3" xfId="33786"/>
    <cellStyle name="Обычный 3 16 16 3 4" xfId="33787"/>
    <cellStyle name="Обычный 3 16 16 3 4 2" xfId="33788"/>
    <cellStyle name="Обычный 3 16 16 3 5" xfId="33789"/>
    <cellStyle name="Обычный 3 16 16 4" xfId="33790"/>
    <cellStyle name="Обычный 3 16 16 4 2" xfId="33791"/>
    <cellStyle name="Обычный 3 16 16 4 2 2" xfId="33792"/>
    <cellStyle name="Обычный 3 16 16 4 2 2 2" xfId="33793"/>
    <cellStyle name="Обычный 3 16 16 4 2 2 2 2" xfId="33794"/>
    <cellStyle name="Обычный 3 16 16 4 2 2 3" xfId="33795"/>
    <cellStyle name="Обычный 3 16 16 4 2 3" xfId="33796"/>
    <cellStyle name="Обычный 3 16 16 4 2 3 2" xfId="33797"/>
    <cellStyle name="Обычный 3 16 16 4 2 4" xfId="33798"/>
    <cellStyle name="Обычный 3 16 16 4 3" xfId="33799"/>
    <cellStyle name="Обычный 3 16 16 4 3 2" xfId="33800"/>
    <cellStyle name="Обычный 3 16 16 4 3 2 2" xfId="33801"/>
    <cellStyle name="Обычный 3 16 16 4 3 3" xfId="33802"/>
    <cellStyle name="Обычный 3 16 16 4 4" xfId="33803"/>
    <cellStyle name="Обычный 3 16 16 4 4 2" xfId="33804"/>
    <cellStyle name="Обычный 3 16 16 4 5" xfId="33805"/>
    <cellStyle name="Обычный 3 16 16 5" xfId="33806"/>
    <cellStyle name="Обычный 3 16 16 5 2" xfId="33807"/>
    <cellStyle name="Обычный 3 16 16 5 2 2" xfId="33808"/>
    <cellStyle name="Обычный 3 16 16 5 2 2 2" xfId="33809"/>
    <cellStyle name="Обычный 3 16 16 5 2 3" xfId="33810"/>
    <cellStyle name="Обычный 3 16 16 5 3" xfId="33811"/>
    <cellStyle name="Обычный 3 16 16 5 3 2" xfId="33812"/>
    <cellStyle name="Обычный 3 16 16 5 4" xfId="33813"/>
    <cellStyle name="Обычный 3 16 16 6" xfId="33814"/>
    <cellStyle name="Обычный 3 16 16 6 2" xfId="33815"/>
    <cellStyle name="Обычный 3 16 16 6 2 2" xfId="33816"/>
    <cellStyle name="Обычный 3 16 16 6 3" xfId="33817"/>
    <cellStyle name="Обычный 3 16 16 7" xfId="33818"/>
    <cellStyle name="Обычный 3 16 16 7 2" xfId="33819"/>
    <cellStyle name="Обычный 3 16 16 8" xfId="33820"/>
    <cellStyle name="Обычный 3 16 17" xfId="33821"/>
    <cellStyle name="Обычный 3 16 17 2" xfId="33822"/>
    <cellStyle name="Обычный 3 16 17 2 2" xfId="33823"/>
    <cellStyle name="Обычный 3 16 17 2 2 2" xfId="33824"/>
    <cellStyle name="Обычный 3 16 17 2 2 2 2" xfId="33825"/>
    <cellStyle name="Обычный 3 16 17 2 2 2 2 2" xfId="33826"/>
    <cellStyle name="Обычный 3 16 17 2 2 2 2 2 2" xfId="33827"/>
    <cellStyle name="Обычный 3 16 17 2 2 2 2 3" xfId="33828"/>
    <cellStyle name="Обычный 3 16 17 2 2 2 3" xfId="33829"/>
    <cellStyle name="Обычный 3 16 17 2 2 2 3 2" xfId="33830"/>
    <cellStyle name="Обычный 3 16 17 2 2 2 4" xfId="33831"/>
    <cellStyle name="Обычный 3 16 17 2 2 3" xfId="33832"/>
    <cellStyle name="Обычный 3 16 17 2 2 3 2" xfId="33833"/>
    <cellStyle name="Обычный 3 16 17 2 2 3 2 2" xfId="33834"/>
    <cellStyle name="Обычный 3 16 17 2 2 3 3" xfId="33835"/>
    <cellStyle name="Обычный 3 16 17 2 2 4" xfId="33836"/>
    <cellStyle name="Обычный 3 16 17 2 2 4 2" xfId="33837"/>
    <cellStyle name="Обычный 3 16 17 2 2 5" xfId="33838"/>
    <cellStyle name="Обычный 3 16 17 2 3" xfId="33839"/>
    <cellStyle name="Обычный 3 16 17 2 3 2" xfId="33840"/>
    <cellStyle name="Обычный 3 16 17 2 3 2 2" xfId="33841"/>
    <cellStyle name="Обычный 3 16 17 2 3 2 2 2" xfId="33842"/>
    <cellStyle name="Обычный 3 16 17 2 3 2 2 2 2" xfId="33843"/>
    <cellStyle name="Обычный 3 16 17 2 3 2 2 3" xfId="33844"/>
    <cellStyle name="Обычный 3 16 17 2 3 2 3" xfId="33845"/>
    <cellStyle name="Обычный 3 16 17 2 3 2 3 2" xfId="33846"/>
    <cellStyle name="Обычный 3 16 17 2 3 2 4" xfId="33847"/>
    <cellStyle name="Обычный 3 16 17 2 3 3" xfId="33848"/>
    <cellStyle name="Обычный 3 16 17 2 3 3 2" xfId="33849"/>
    <cellStyle name="Обычный 3 16 17 2 3 3 2 2" xfId="33850"/>
    <cellStyle name="Обычный 3 16 17 2 3 3 3" xfId="33851"/>
    <cellStyle name="Обычный 3 16 17 2 3 4" xfId="33852"/>
    <cellStyle name="Обычный 3 16 17 2 3 4 2" xfId="33853"/>
    <cellStyle name="Обычный 3 16 17 2 3 5" xfId="33854"/>
    <cellStyle name="Обычный 3 16 17 2 4" xfId="33855"/>
    <cellStyle name="Обычный 3 16 17 2 4 2" xfId="33856"/>
    <cellStyle name="Обычный 3 16 17 2 4 2 2" xfId="33857"/>
    <cellStyle name="Обычный 3 16 17 2 4 2 2 2" xfId="33858"/>
    <cellStyle name="Обычный 3 16 17 2 4 2 3" xfId="33859"/>
    <cellStyle name="Обычный 3 16 17 2 4 3" xfId="33860"/>
    <cellStyle name="Обычный 3 16 17 2 4 3 2" xfId="33861"/>
    <cellStyle name="Обычный 3 16 17 2 4 4" xfId="33862"/>
    <cellStyle name="Обычный 3 16 17 2 5" xfId="33863"/>
    <cellStyle name="Обычный 3 16 17 2 5 2" xfId="33864"/>
    <cellStyle name="Обычный 3 16 17 2 5 2 2" xfId="33865"/>
    <cellStyle name="Обычный 3 16 17 2 5 3" xfId="33866"/>
    <cellStyle name="Обычный 3 16 17 2 6" xfId="33867"/>
    <cellStyle name="Обычный 3 16 17 2 6 2" xfId="33868"/>
    <cellStyle name="Обычный 3 16 17 2 7" xfId="33869"/>
    <cellStyle name="Обычный 3 16 17 3" xfId="33870"/>
    <cellStyle name="Обычный 3 16 17 3 2" xfId="33871"/>
    <cellStyle name="Обычный 3 16 17 3 2 2" xfId="33872"/>
    <cellStyle name="Обычный 3 16 17 3 2 2 2" xfId="33873"/>
    <cellStyle name="Обычный 3 16 17 3 2 2 2 2" xfId="33874"/>
    <cellStyle name="Обычный 3 16 17 3 2 2 3" xfId="33875"/>
    <cellStyle name="Обычный 3 16 17 3 2 3" xfId="33876"/>
    <cellStyle name="Обычный 3 16 17 3 2 3 2" xfId="33877"/>
    <cellStyle name="Обычный 3 16 17 3 2 4" xfId="33878"/>
    <cellStyle name="Обычный 3 16 17 3 3" xfId="33879"/>
    <cellStyle name="Обычный 3 16 17 3 3 2" xfId="33880"/>
    <cellStyle name="Обычный 3 16 17 3 3 2 2" xfId="33881"/>
    <cellStyle name="Обычный 3 16 17 3 3 3" xfId="33882"/>
    <cellStyle name="Обычный 3 16 17 3 4" xfId="33883"/>
    <cellStyle name="Обычный 3 16 17 3 4 2" xfId="33884"/>
    <cellStyle name="Обычный 3 16 17 3 5" xfId="33885"/>
    <cellStyle name="Обычный 3 16 17 4" xfId="33886"/>
    <cellStyle name="Обычный 3 16 17 4 2" xfId="33887"/>
    <cellStyle name="Обычный 3 16 17 4 2 2" xfId="33888"/>
    <cellStyle name="Обычный 3 16 17 4 2 2 2" xfId="33889"/>
    <cellStyle name="Обычный 3 16 17 4 2 2 2 2" xfId="33890"/>
    <cellStyle name="Обычный 3 16 17 4 2 2 3" xfId="33891"/>
    <cellStyle name="Обычный 3 16 17 4 2 3" xfId="33892"/>
    <cellStyle name="Обычный 3 16 17 4 2 3 2" xfId="33893"/>
    <cellStyle name="Обычный 3 16 17 4 2 4" xfId="33894"/>
    <cellStyle name="Обычный 3 16 17 4 3" xfId="33895"/>
    <cellStyle name="Обычный 3 16 17 4 3 2" xfId="33896"/>
    <cellStyle name="Обычный 3 16 17 4 3 2 2" xfId="33897"/>
    <cellStyle name="Обычный 3 16 17 4 3 3" xfId="33898"/>
    <cellStyle name="Обычный 3 16 17 4 4" xfId="33899"/>
    <cellStyle name="Обычный 3 16 17 4 4 2" xfId="33900"/>
    <cellStyle name="Обычный 3 16 17 4 5" xfId="33901"/>
    <cellStyle name="Обычный 3 16 17 5" xfId="33902"/>
    <cellStyle name="Обычный 3 16 17 5 2" xfId="33903"/>
    <cellStyle name="Обычный 3 16 17 5 2 2" xfId="33904"/>
    <cellStyle name="Обычный 3 16 17 5 2 2 2" xfId="33905"/>
    <cellStyle name="Обычный 3 16 17 5 2 3" xfId="33906"/>
    <cellStyle name="Обычный 3 16 17 5 3" xfId="33907"/>
    <cellStyle name="Обычный 3 16 17 5 3 2" xfId="33908"/>
    <cellStyle name="Обычный 3 16 17 5 4" xfId="33909"/>
    <cellStyle name="Обычный 3 16 17 6" xfId="33910"/>
    <cellStyle name="Обычный 3 16 17 6 2" xfId="33911"/>
    <cellStyle name="Обычный 3 16 17 6 2 2" xfId="33912"/>
    <cellStyle name="Обычный 3 16 17 6 3" xfId="33913"/>
    <cellStyle name="Обычный 3 16 17 7" xfId="33914"/>
    <cellStyle name="Обычный 3 16 17 7 2" xfId="33915"/>
    <cellStyle name="Обычный 3 16 17 8" xfId="33916"/>
    <cellStyle name="Обычный 3 16 18" xfId="33917"/>
    <cellStyle name="Обычный 3 16 18 2" xfId="33918"/>
    <cellStyle name="Обычный 3 16 18 2 2" xfId="33919"/>
    <cellStyle name="Обычный 3 16 18 2 2 2" xfId="33920"/>
    <cellStyle name="Обычный 3 16 18 2 2 2 2" xfId="33921"/>
    <cellStyle name="Обычный 3 16 18 2 2 2 2 2" xfId="33922"/>
    <cellStyle name="Обычный 3 16 18 2 2 2 2 2 2" xfId="33923"/>
    <cellStyle name="Обычный 3 16 18 2 2 2 2 3" xfId="33924"/>
    <cellStyle name="Обычный 3 16 18 2 2 2 3" xfId="33925"/>
    <cellStyle name="Обычный 3 16 18 2 2 2 3 2" xfId="33926"/>
    <cellStyle name="Обычный 3 16 18 2 2 2 4" xfId="33927"/>
    <cellStyle name="Обычный 3 16 18 2 2 3" xfId="33928"/>
    <cellStyle name="Обычный 3 16 18 2 2 3 2" xfId="33929"/>
    <cellStyle name="Обычный 3 16 18 2 2 3 2 2" xfId="33930"/>
    <cellStyle name="Обычный 3 16 18 2 2 3 3" xfId="33931"/>
    <cellStyle name="Обычный 3 16 18 2 2 4" xfId="33932"/>
    <cellStyle name="Обычный 3 16 18 2 2 4 2" xfId="33933"/>
    <cellStyle name="Обычный 3 16 18 2 2 5" xfId="33934"/>
    <cellStyle name="Обычный 3 16 18 2 3" xfId="33935"/>
    <cellStyle name="Обычный 3 16 18 2 3 2" xfId="33936"/>
    <cellStyle name="Обычный 3 16 18 2 3 2 2" xfId="33937"/>
    <cellStyle name="Обычный 3 16 18 2 3 2 2 2" xfId="33938"/>
    <cellStyle name="Обычный 3 16 18 2 3 2 2 2 2" xfId="33939"/>
    <cellStyle name="Обычный 3 16 18 2 3 2 2 3" xfId="33940"/>
    <cellStyle name="Обычный 3 16 18 2 3 2 3" xfId="33941"/>
    <cellStyle name="Обычный 3 16 18 2 3 2 3 2" xfId="33942"/>
    <cellStyle name="Обычный 3 16 18 2 3 2 4" xfId="33943"/>
    <cellStyle name="Обычный 3 16 18 2 3 3" xfId="33944"/>
    <cellStyle name="Обычный 3 16 18 2 3 3 2" xfId="33945"/>
    <cellStyle name="Обычный 3 16 18 2 3 3 2 2" xfId="33946"/>
    <cellStyle name="Обычный 3 16 18 2 3 3 3" xfId="33947"/>
    <cellStyle name="Обычный 3 16 18 2 3 4" xfId="33948"/>
    <cellStyle name="Обычный 3 16 18 2 3 4 2" xfId="33949"/>
    <cellStyle name="Обычный 3 16 18 2 3 5" xfId="33950"/>
    <cellStyle name="Обычный 3 16 18 2 4" xfId="33951"/>
    <cellStyle name="Обычный 3 16 18 2 4 2" xfId="33952"/>
    <cellStyle name="Обычный 3 16 18 2 4 2 2" xfId="33953"/>
    <cellStyle name="Обычный 3 16 18 2 4 2 2 2" xfId="33954"/>
    <cellStyle name="Обычный 3 16 18 2 4 2 3" xfId="33955"/>
    <cellStyle name="Обычный 3 16 18 2 4 3" xfId="33956"/>
    <cellStyle name="Обычный 3 16 18 2 4 3 2" xfId="33957"/>
    <cellStyle name="Обычный 3 16 18 2 4 4" xfId="33958"/>
    <cellStyle name="Обычный 3 16 18 2 5" xfId="33959"/>
    <cellStyle name="Обычный 3 16 18 2 5 2" xfId="33960"/>
    <cellStyle name="Обычный 3 16 18 2 5 2 2" xfId="33961"/>
    <cellStyle name="Обычный 3 16 18 2 5 3" xfId="33962"/>
    <cellStyle name="Обычный 3 16 18 2 6" xfId="33963"/>
    <cellStyle name="Обычный 3 16 18 2 6 2" xfId="33964"/>
    <cellStyle name="Обычный 3 16 18 2 7" xfId="33965"/>
    <cellStyle name="Обычный 3 16 18 3" xfId="33966"/>
    <cellStyle name="Обычный 3 16 18 3 2" xfId="33967"/>
    <cellStyle name="Обычный 3 16 18 3 2 2" xfId="33968"/>
    <cellStyle name="Обычный 3 16 18 3 2 2 2" xfId="33969"/>
    <cellStyle name="Обычный 3 16 18 3 2 2 2 2" xfId="33970"/>
    <cellStyle name="Обычный 3 16 18 3 2 2 3" xfId="33971"/>
    <cellStyle name="Обычный 3 16 18 3 2 3" xfId="33972"/>
    <cellStyle name="Обычный 3 16 18 3 2 3 2" xfId="33973"/>
    <cellStyle name="Обычный 3 16 18 3 2 4" xfId="33974"/>
    <cellStyle name="Обычный 3 16 18 3 3" xfId="33975"/>
    <cellStyle name="Обычный 3 16 18 3 3 2" xfId="33976"/>
    <cellStyle name="Обычный 3 16 18 3 3 2 2" xfId="33977"/>
    <cellStyle name="Обычный 3 16 18 3 3 3" xfId="33978"/>
    <cellStyle name="Обычный 3 16 18 3 4" xfId="33979"/>
    <cellStyle name="Обычный 3 16 18 3 4 2" xfId="33980"/>
    <cellStyle name="Обычный 3 16 18 3 5" xfId="33981"/>
    <cellStyle name="Обычный 3 16 18 4" xfId="33982"/>
    <cellStyle name="Обычный 3 16 18 4 2" xfId="33983"/>
    <cellStyle name="Обычный 3 16 18 4 2 2" xfId="33984"/>
    <cellStyle name="Обычный 3 16 18 4 2 2 2" xfId="33985"/>
    <cellStyle name="Обычный 3 16 18 4 2 2 2 2" xfId="33986"/>
    <cellStyle name="Обычный 3 16 18 4 2 2 3" xfId="33987"/>
    <cellStyle name="Обычный 3 16 18 4 2 3" xfId="33988"/>
    <cellStyle name="Обычный 3 16 18 4 2 3 2" xfId="33989"/>
    <cellStyle name="Обычный 3 16 18 4 2 4" xfId="33990"/>
    <cellStyle name="Обычный 3 16 18 4 3" xfId="33991"/>
    <cellStyle name="Обычный 3 16 18 4 3 2" xfId="33992"/>
    <cellStyle name="Обычный 3 16 18 4 3 2 2" xfId="33993"/>
    <cellStyle name="Обычный 3 16 18 4 3 3" xfId="33994"/>
    <cellStyle name="Обычный 3 16 18 4 4" xfId="33995"/>
    <cellStyle name="Обычный 3 16 18 4 4 2" xfId="33996"/>
    <cellStyle name="Обычный 3 16 18 4 5" xfId="33997"/>
    <cellStyle name="Обычный 3 16 18 5" xfId="33998"/>
    <cellStyle name="Обычный 3 16 18 5 2" xfId="33999"/>
    <cellStyle name="Обычный 3 16 18 5 2 2" xfId="34000"/>
    <cellStyle name="Обычный 3 16 18 5 2 2 2" xfId="34001"/>
    <cellStyle name="Обычный 3 16 18 5 2 3" xfId="34002"/>
    <cellStyle name="Обычный 3 16 18 5 3" xfId="34003"/>
    <cellStyle name="Обычный 3 16 18 5 3 2" xfId="34004"/>
    <cellStyle name="Обычный 3 16 18 5 4" xfId="34005"/>
    <cellStyle name="Обычный 3 16 18 6" xfId="34006"/>
    <cellStyle name="Обычный 3 16 18 6 2" xfId="34007"/>
    <cellStyle name="Обычный 3 16 18 6 2 2" xfId="34008"/>
    <cellStyle name="Обычный 3 16 18 6 3" xfId="34009"/>
    <cellStyle name="Обычный 3 16 18 7" xfId="34010"/>
    <cellStyle name="Обычный 3 16 18 7 2" xfId="34011"/>
    <cellStyle name="Обычный 3 16 18 8" xfId="34012"/>
    <cellStyle name="Обычный 3 16 19" xfId="34013"/>
    <cellStyle name="Обычный 3 16 19 2" xfId="34014"/>
    <cellStyle name="Обычный 3 16 19 2 2" xfId="34015"/>
    <cellStyle name="Обычный 3 16 19 2 2 2" xfId="34016"/>
    <cellStyle name="Обычный 3 16 19 2 2 2 2" xfId="34017"/>
    <cellStyle name="Обычный 3 16 19 2 2 2 2 2" xfId="34018"/>
    <cellStyle name="Обычный 3 16 19 2 2 2 2 2 2" xfId="34019"/>
    <cellStyle name="Обычный 3 16 19 2 2 2 2 3" xfId="34020"/>
    <cellStyle name="Обычный 3 16 19 2 2 2 3" xfId="34021"/>
    <cellStyle name="Обычный 3 16 19 2 2 2 3 2" xfId="34022"/>
    <cellStyle name="Обычный 3 16 19 2 2 2 4" xfId="34023"/>
    <cellStyle name="Обычный 3 16 19 2 2 3" xfId="34024"/>
    <cellStyle name="Обычный 3 16 19 2 2 3 2" xfId="34025"/>
    <cellStyle name="Обычный 3 16 19 2 2 3 2 2" xfId="34026"/>
    <cellStyle name="Обычный 3 16 19 2 2 3 3" xfId="34027"/>
    <cellStyle name="Обычный 3 16 19 2 2 4" xfId="34028"/>
    <cellStyle name="Обычный 3 16 19 2 2 4 2" xfId="34029"/>
    <cellStyle name="Обычный 3 16 19 2 2 5" xfId="34030"/>
    <cellStyle name="Обычный 3 16 19 2 3" xfId="34031"/>
    <cellStyle name="Обычный 3 16 19 2 3 2" xfId="34032"/>
    <cellStyle name="Обычный 3 16 19 2 3 2 2" xfId="34033"/>
    <cellStyle name="Обычный 3 16 19 2 3 2 2 2" xfId="34034"/>
    <cellStyle name="Обычный 3 16 19 2 3 2 2 2 2" xfId="34035"/>
    <cellStyle name="Обычный 3 16 19 2 3 2 2 3" xfId="34036"/>
    <cellStyle name="Обычный 3 16 19 2 3 2 3" xfId="34037"/>
    <cellStyle name="Обычный 3 16 19 2 3 2 3 2" xfId="34038"/>
    <cellStyle name="Обычный 3 16 19 2 3 2 4" xfId="34039"/>
    <cellStyle name="Обычный 3 16 19 2 3 3" xfId="34040"/>
    <cellStyle name="Обычный 3 16 19 2 3 3 2" xfId="34041"/>
    <cellStyle name="Обычный 3 16 19 2 3 3 2 2" xfId="34042"/>
    <cellStyle name="Обычный 3 16 19 2 3 3 3" xfId="34043"/>
    <cellStyle name="Обычный 3 16 19 2 3 4" xfId="34044"/>
    <cellStyle name="Обычный 3 16 19 2 3 4 2" xfId="34045"/>
    <cellStyle name="Обычный 3 16 19 2 3 5" xfId="34046"/>
    <cellStyle name="Обычный 3 16 19 2 4" xfId="34047"/>
    <cellStyle name="Обычный 3 16 19 2 4 2" xfId="34048"/>
    <cellStyle name="Обычный 3 16 19 2 4 2 2" xfId="34049"/>
    <cellStyle name="Обычный 3 16 19 2 4 2 2 2" xfId="34050"/>
    <cellStyle name="Обычный 3 16 19 2 4 2 3" xfId="34051"/>
    <cellStyle name="Обычный 3 16 19 2 4 3" xfId="34052"/>
    <cellStyle name="Обычный 3 16 19 2 4 3 2" xfId="34053"/>
    <cellStyle name="Обычный 3 16 19 2 4 4" xfId="34054"/>
    <cellStyle name="Обычный 3 16 19 2 5" xfId="34055"/>
    <cellStyle name="Обычный 3 16 19 2 5 2" xfId="34056"/>
    <cellStyle name="Обычный 3 16 19 2 5 2 2" xfId="34057"/>
    <cellStyle name="Обычный 3 16 19 2 5 3" xfId="34058"/>
    <cellStyle name="Обычный 3 16 19 2 6" xfId="34059"/>
    <cellStyle name="Обычный 3 16 19 2 6 2" xfId="34060"/>
    <cellStyle name="Обычный 3 16 19 2 7" xfId="34061"/>
    <cellStyle name="Обычный 3 16 19 3" xfId="34062"/>
    <cellStyle name="Обычный 3 16 19 3 2" xfId="34063"/>
    <cellStyle name="Обычный 3 16 19 3 2 2" xfId="34064"/>
    <cellStyle name="Обычный 3 16 19 3 2 2 2" xfId="34065"/>
    <cellStyle name="Обычный 3 16 19 3 2 2 2 2" xfId="34066"/>
    <cellStyle name="Обычный 3 16 19 3 2 2 3" xfId="34067"/>
    <cellStyle name="Обычный 3 16 19 3 2 3" xfId="34068"/>
    <cellStyle name="Обычный 3 16 19 3 2 3 2" xfId="34069"/>
    <cellStyle name="Обычный 3 16 19 3 2 4" xfId="34070"/>
    <cellStyle name="Обычный 3 16 19 3 3" xfId="34071"/>
    <cellStyle name="Обычный 3 16 19 3 3 2" xfId="34072"/>
    <cellStyle name="Обычный 3 16 19 3 3 2 2" xfId="34073"/>
    <cellStyle name="Обычный 3 16 19 3 3 3" xfId="34074"/>
    <cellStyle name="Обычный 3 16 19 3 4" xfId="34075"/>
    <cellStyle name="Обычный 3 16 19 3 4 2" xfId="34076"/>
    <cellStyle name="Обычный 3 16 19 3 5" xfId="34077"/>
    <cellStyle name="Обычный 3 16 19 4" xfId="34078"/>
    <cellStyle name="Обычный 3 16 19 4 2" xfId="34079"/>
    <cellStyle name="Обычный 3 16 19 4 2 2" xfId="34080"/>
    <cellStyle name="Обычный 3 16 19 4 2 2 2" xfId="34081"/>
    <cellStyle name="Обычный 3 16 19 4 2 2 2 2" xfId="34082"/>
    <cellStyle name="Обычный 3 16 19 4 2 2 3" xfId="34083"/>
    <cellStyle name="Обычный 3 16 19 4 2 3" xfId="34084"/>
    <cellStyle name="Обычный 3 16 19 4 2 3 2" xfId="34085"/>
    <cellStyle name="Обычный 3 16 19 4 2 4" xfId="34086"/>
    <cellStyle name="Обычный 3 16 19 4 3" xfId="34087"/>
    <cellStyle name="Обычный 3 16 19 4 3 2" xfId="34088"/>
    <cellStyle name="Обычный 3 16 19 4 3 2 2" xfId="34089"/>
    <cellStyle name="Обычный 3 16 19 4 3 3" xfId="34090"/>
    <cellStyle name="Обычный 3 16 19 4 4" xfId="34091"/>
    <cellStyle name="Обычный 3 16 19 4 4 2" xfId="34092"/>
    <cellStyle name="Обычный 3 16 19 4 5" xfId="34093"/>
    <cellStyle name="Обычный 3 16 19 5" xfId="34094"/>
    <cellStyle name="Обычный 3 16 19 5 2" xfId="34095"/>
    <cellStyle name="Обычный 3 16 19 5 2 2" xfId="34096"/>
    <cellStyle name="Обычный 3 16 19 5 2 2 2" xfId="34097"/>
    <cellStyle name="Обычный 3 16 19 5 2 3" xfId="34098"/>
    <cellStyle name="Обычный 3 16 19 5 3" xfId="34099"/>
    <cellStyle name="Обычный 3 16 19 5 3 2" xfId="34100"/>
    <cellStyle name="Обычный 3 16 19 5 4" xfId="34101"/>
    <cellStyle name="Обычный 3 16 19 6" xfId="34102"/>
    <cellStyle name="Обычный 3 16 19 6 2" xfId="34103"/>
    <cellStyle name="Обычный 3 16 19 6 2 2" xfId="34104"/>
    <cellStyle name="Обычный 3 16 19 6 3" xfId="34105"/>
    <cellStyle name="Обычный 3 16 19 7" xfId="34106"/>
    <cellStyle name="Обычный 3 16 19 7 2" xfId="34107"/>
    <cellStyle name="Обычный 3 16 19 8" xfId="34108"/>
    <cellStyle name="Обычный 3 16 2" xfId="34109"/>
    <cellStyle name="Обычный 3 16 2 2" xfId="34110"/>
    <cellStyle name="Обычный 3 16 2 2 2" xfId="34111"/>
    <cellStyle name="Обычный 3 16 2 2 2 2" xfId="34112"/>
    <cellStyle name="Обычный 3 16 2 2 2 2 2" xfId="34113"/>
    <cellStyle name="Обычный 3 16 2 2 2 2 2 2" xfId="34114"/>
    <cellStyle name="Обычный 3 16 2 2 2 2 2 2 2" xfId="34115"/>
    <cellStyle name="Обычный 3 16 2 2 2 2 2 3" xfId="34116"/>
    <cellStyle name="Обычный 3 16 2 2 2 2 3" xfId="34117"/>
    <cellStyle name="Обычный 3 16 2 2 2 2 3 2" xfId="34118"/>
    <cellStyle name="Обычный 3 16 2 2 2 2 4" xfId="34119"/>
    <cellStyle name="Обычный 3 16 2 2 2 3" xfId="34120"/>
    <cellStyle name="Обычный 3 16 2 2 2 3 2" xfId="34121"/>
    <cellStyle name="Обычный 3 16 2 2 2 3 2 2" xfId="34122"/>
    <cellStyle name="Обычный 3 16 2 2 2 3 3" xfId="34123"/>
    <cellStyle name="Обычный 3 16 2 2 2 4" xfId="34124"/>
    <cellStyle name="Обычный 3 16 2 2 2 4 2" xfId="34125"/>
    <cellStyle name="Обычный 3 16 2 2 2 5" xfId="34126"/>
    <cellStyle name="Обычный 3 16 2 2 3" xfId="34127"/>
    <cellStyle name="Обычный 3 16 2 2 3 2" xfId="34128"/>
    <cellStyle name="Обычный 3 16 2 2 3 2 2" xfId="34129"/>
    <cellStyle name="Обычный 3 16 2 2 3 2 2 2" xfId="34130"/>
    <cellStyle name="Обычный 3 16 2 2 3 2 2 2 2" xfId="34131"/>
    <cellStyle name="Обычный 3 16 2 2 3 2 2 3" xfId="34132"/>
    <cellStyle name="Обычный 3 16 2 2 3 2 3" xfId="34133"/>
    <cellStyle name="Обычный 3 16 2 2 3 2 3 2" xfId="34134"/>
    <cellStyle name="Обычный 3 16 2 2 3 2 4" xfId="34135"/>
    <cellStyle name="Обычный 3 16 2 2 3 3" xfId="34136"/>
    <cellStyle name="Обычный 3 16 2 2 3 3 2" xfId="34137"/>
    <cellStyle name="Обычный 3 16 2 2 3 3 2 2" xfId="34138"/>
    <cellStyle name="Обычный 3 16 2 2 3 3 3" xfId="34139"/>
    <cellStyle name="Обычный 3 16 2 2 3 4" xfId="34140"/>
    <cellStyle name="Обычный 3 16 2 2 3 4 2" xfId="34141"/>
    <cellStyle name="Обычный 3 16 2 2 3 5" xfId="34142"/>
    <cellStyle name="Обычный 3 16 2 2 4" xfId="34143"/>
    <cellStyle name="Обычный 3 16 2 2 4 2" xfId="34144"/>
    <cellStyle name="Обычный 3 16 2 2 4 2 2" xfId="34145"/>
    <cellStyle name="Обычный 3 16 2 2 4 2 2 2" xfId="34146"/>
    <cellStyle name="Обычный 3 16 2 2 4 2 3" xfId="34147"/>
    <cellStyle name="Обычный 3 16 2 2 4 3" xfId="34148"/>
    <cellStyle name="Обычный 3 16 2 2 4 3 2" xfId="34149"/>
    <cellStyle name="Обычный 3 16 2 2 4 4" xfId="34150"/>
    <cellStyle name="Обычный 3 16 2 2 5" xfId="34151"/>
    <cellStyle name="Обычный 3 16 2 2 5 2" xfId="34152"/>
    <cellStyle name="Обычный 3 16 2 2 5 2 2" xfId="34153"/>
    <cellStyle name="Обычный 3 16 2 2 5 3" xfId="34154"/>
    <cellStyle name="Обычный 3 16 2 2 6" xfId="34155"/>
    <cellStyle name="Обычный 3 16 2 2 6 2" xfId="34156"/>
    <cellStyle name="Обычный 3 16 2 2 7" xfId="34157"/>
    <cellStyle name="Обычный 3 16 2 3" xfId="34158"/>
    <cellStyle name="Обычный 3 16 2 3 2" xfId="34159"/>
    <cellStyle name="Обычный 3 16 2 3 2 2" xfId="34160"/>
    <cellStyle name="Обычный 3 16 2 3 2 2 2" xfId="34161"/>
    <cellStyle name="Обычный 3 16 2 3 2 2 2 2" xfId="34162"/>
    <cellStyle name="Обычный 3 16 2 3 2 2 3" xfId="34163"/>
    <cellStyle name="Обычный 3 16 2 3 2 3" xfId="34164"/>
    <cellStyle name="Обычный 3 16 2 3 2 3 2" xfId="34165"/>
    <cellStyle name="Обычный 3 16 2 3 2 4" xfId="34166"/>
    <cellStyle name="Обычный 3 16 2 3 3" xfId="34167"/>
    <cellStyle name="Обычный 3 16 2 3 3 2" xfId="34168"/>
    <cellStyle name="Обычный 3 16 2 3 3 2 2" xfId="34169"/>
    <cellStyle name="Обычный 3 16 2 3 3 3" xfId="34170"/>
    <cellStyle name="Обычный 3 16 2 3 4" xfId="34171"/>
    <cellStyle name="Обычный 3 16 2 3 4 2" xfId="34172"/>
    <cellStyle name="Обычный 3 16 2 3 5" xfId="34173"/>
    <cellStyle name="Обычный 3 16 2 4" xfId="34174"/>
    <cellStyle name="Обычный 3 16 2 4 2" xfId="34175"/>
    <cellStyle name="Обычный 3 16 2 4 2 2" xfId="34176"/>
    <cellStyle name="Обычный 3 16 2 4 2 2 2" xfId="34177"/>
    <cellStyle name="Обычный 3 16 2 4 2 2 2 2" xfId="34178"/>
    <cellStyle name="Обычный 3 16 2 4 2 2 3" xfId="34179"/>
    <cellStyle name="Обычный 3 16 2 4 2 3" xfId="34180"/>
    <cellStyle name="Обычный 3 16 2 4 2 3 2" xfId="34181"/>
    <cellStyle name="Обычный 3 16 2 4 2 4" xfId="34182"/>
    <cellStyle name="Обычный 3 16 2 4 3" xfId="34183"/>
    <cellStyle name="Обычный 3 16 2 4 3 2" xfId="34184"/>
    <cellStyle name="Обычный 3 16 2 4 3 2 2" xfId="34185"/>
    <cellStyle name="Обычный 3 16 2 4 3 3" xfId="34186"/>
    <cellStyle name="Обычный 3 16 2 4 4" xfId="34187"/>
    <cellStyle name="Обычный 3 16 2 4 4 2" xfId="34188"/>
    <cellStyle name="Обычный 3 16 2 4 5" xfId="34189"/>
    <cellStyle name="Обычный 3 16 2 5" xfId="34190"/>
    <cellStyle name="Обычный 3 16 2 5 2" xfId="34191"/>
    <cellStyle name="Обычный 3 16 2 5 2 2" xfId="34192"/>
    <cellStyle name="Обычный 3 16 2 5 2 2 2" xfId="34193"/>
    <cellStyle name="Обычный 3 16 2 5 2 3" xfId="34194"/>
    <cellStyle name="Обычный 3 16 2 5 3" xfId="34195"/>
    <cellStyle name="Обычный 3 16 2 5 3 2" xfId="34196"/>
    <cellStyle name="Обычный 3 16 2 5 4" xfId="34197"/>
    <cellStyle name="Обычный 3 16 2 6" xfId="34198"/>
    <cellStyle name="Обычный 3 16 2 6 2" xfId="34199"/>
    <cellStyle name="Обычный 3 16 2 6 2 2" xfId="34200"/>
    <cellStyle name="Обычный 3 16 2 6 3" xfId="34201"/>
    <cellStyle name="Обычный 3 16 2 7" xfId="34202"/>
    <cellStyle name="Обычный 3 16 2 7 2" xfId="34203"/>
    <cellStyle name="Обычный 3 16 2 8" xfId="34204"/>
    <cellStyle name="Обычный 3 16 20" xfId="34205"/>
    <cellStyle name="Обычный 3 16 20 2" xfId="34206"/>
    <cellStyle name="Обычный 3 16 20 2 2" xfId="34207"/>
    <cellStyle name="Обычный 3 16 20 2 2 2" xfId="34208"/>
    <cellStyle name="Обычный 3 16 20 2 2 2 2" xfId="34209"/>
    <cellStyle name="Обычный 3 16 20 2 2 2 2 2" xfId="34210"/>
    <cellStyle name="Обычный 3 16 20 2 2 2 2 2 2" xfId="34211"/>
    <cellStyle name="Обычный 3 16 20 2 2 2 2 3" xfId="34212"/>
    <cellStyle name="Обычный 3 16 20 2 2 2 3" xfId="34213"/>
    <cellStyle name="Обычный 3 16 20 2 2 2 3 2" xfId="34214"/>
    <cellStyle name="Обычный 3 16 20 2 2 2 4" xfId="34215"/>
    <cellStyle name="Обычный 3 16 20 2 2 3" xfId="34216"/>
    <cellStyle name="Обычный 3 16 20 2 2 3 2" xfId="34217"/>
    <cellStyle name="Обычный 3 16 20 2 2 3 2 2" xfId="34218"/>
    <cellStyle name="Обычный 3 16 20 2 2 3 3" xfId="34219"/>
    <cellStyle name="Обычный 3 16 20 2 2 4" xfId="34220"/>
    <cellStyle name="Обычный 3 16 20 2 2 4 2" xfId="34221"/>
    <cellStyle name="Обычный 3 16 20 2 2 5" xfId="34222"/>
    <cellStyle name="Обычный 3 16 20 2 3" xfId="34223"/>
    <cellStyle name="Обычный 3 16 20 2 3 2" xfId="34224"/>
    <cellStyle name="Обычный 3 16 20 2 3 2 2" xfId="34225"/>
    <cellStyle name="Обычный 3 16 20 2 3 2 2 2" xfId="34226"/>
    <cellStyle name="Обычный 3 16 20 2 3 2 2 2 2" xfId="34227"/>
    <cellStyle name="Обычный 3 16 20 2 3 2 2 3" xfId="34228"/>
    <cellStyle name="Обычный 3 16 20 2 3 2 3" xfId="34229"/>
    <cellStyle name="Обычный 3 16 20 2 3 2 3 2" xfId="34230"/>
    <cellStyle name="Обычный 3 16 20 2 3 2 4" xfId="34231"/>
    <cellStyle name="Обычный 3 16 20 2 3 3" xfId="34232"/>
    <cellStyle name="Обычный 3 16 20 2 3 3 2" xfId="34233"/>
    <cellStyle name="Обычный 3 16 20 2 3 3 2 2" xfId="34234"/>
    <cellStyle name="Обычный 3 16 20 2 3 3 3" xfId="34235"/>
    <cellStyle name="Обычный 3 16 20 2 3 4" xfId="34236"/>
    <cellStyle name="Обычный 3 16 20 2 3 4 2" xfId="34237"/>
    <cellStyle name="Обычный 3 16 20 2 3 5" xfId="34238"/>
    <cellStyle name="Обычный 3 16 20 2 4" xfId="34239"/>
    <cellStyle name="Обычный 3 16 20 2 4 2" xfId="34240"/>
    <cellStyle name="Обычный 3 16 20 2 4 2 2" xfId="34241"/>
    <cellStyle name="Обычный 3 16 20 2 4 2 2 2" xfId="34242"/>
    <cellStyle name="Обычный 3 16 20 2 4 2 3" xfId="34243"/>
    <cellStyle name="Обычный 3 16 20 2 4 3" xfId="34244"/>
    <cellStyle name="Обычный 3 16 20 2 4 3 2" xfId="34245"/>
    <cellStyle name="Обычный 3 16 20 2 4 4" xfId="34246"/>
    <cellStyle name="Обычный 3 16 20 2 5" xfId="34247"/>
    <cellStyle name="Обычный 3 16 20 2 5 2" xfId="34248"/>
    <cellStyle name="Обычный 3 16 20 2 5 2 2" xfId="34249"/>
    <cellStyle name="Обычный 3 16 20 2 5 3" xfId="34250"/>
    <cellStyle name="Обычный 3 16 20 2 6" xfId="34251"/>
    <cellStyle name="Обычный 3 16 20 2 6 2" xfId="34252"/>
    <cellStyle name="Обычный 3 16 20 2 7" xfId="34253"/>
    <cellStyle name="Обычный 3 16 20 3" xfId="34254"/>
    <cellStyle name="Обычный 3 16 20 3 2" xfId="34255"/>
    <cellStyle name="Обычный 3 16 20 3 2 2" xfId="34256"/>
    <cellStyle name="Обычный 3 16 20 3 2 2 2" xfId="34257"/>
    <cellStyle name="Обычный 3 16 20 3 2 2 2 2" xfId="34258"/>
    <cellStyle name="Обычный 3 16 20 3 2 2 3" xfId="34259"/>
    <cellStyle name="Обычный 3 16 20 3 2 3" xfId="34260"/>
    <cellStyle name="Обычный 3 16 20 3 2 3 2" xfId="34261"/>
    <cellStyle name="Обычный 3 16 20 3 2 4" xfId="34262"/>
    <cellStyle name="Обычный 3 16 20 3 3" xfId="34263"/>
    <cellStyle name="Обычный 3 16 20 3 3 2" xfId="34264"/>
    <cellStyle name="Обычный 3 16 20 3 3 2 2" xfId="34265"/>
    <cellStyle name="Обычный 3 16 20 3 3 3" xfId="34266"/>
    <cellStyle name="Обычный 3 16 20 3 4" xfId="34267"/>
    <cellStyle name="Обычный 3 16 20 3 4 2" xfId="34268"/>
    <cellStyle name="Обычный 3 16 20 3 5" xfId="34269"/>
    <cellStyle name="Обычный 3 16 20 4" xfId="34270"/>
    <cellStyle name="Обычный 3 16 20 4 2" xfId="34271"/>
    <cellStyle name="Обычный 3 16 20 4 2 2" xfId="34272"/>
    <cellStyle name="Обычный 3 16 20 4 2 2 2" xfId="34273"/>
    <cellStyle name="Обычный 3 16 20 4 2 2 2 2" xfId="34274"/>
    <cellStyle name="Обычный 3 16 20 4 2 2 3" xfId="34275"/>
    <cellStyle name="Обычный 3 16 20 4 2 3" xfId="34276"/>
    <cellStyle name="Обычный 3 16 20 4 2 3 2" xfId="34277"/>
    <cellStyle name="Обычный 3 16 20 4 2 4" xfId="34278"/>
    <cellStyle name="Обычный 3 16 20 4 3" xfId="34279"/>
    <cellStyle name="Обычный 3 16 20 4 3 2" xfId="34280"/>
    <cellStyle name="Обычный 3 16 20 4 3 2 2" xfId="34281"/>
    <cellStyle name="Обычный 3 16 20 4 3 3" xfId="34282"/>
    <cellStyle name="Обычный 3 16 20 4 4" xfId="34283"/>
    <cellStyle name="Обычный 3 16 20 4 4 2" xfId="34284"/>
    <cellStyle name="Обычный 3 16 20 4 5" xfId="34285"/>
    <cellStyle name="Обычный 3 16 20 5" xfId="34286"/>
    <cellStyle name="Обычный 3 16 20 5 2" xfId="34287"/>
    <cellStyle name="Обычный 3 16 20 5 2 2" xfId="34288"/>
    <cellStyle name="Обычный 3 16 20 5 2 2 2" xfId="34289"/>
    <cellStyle name="Обычный 3 16 20 5 2 3" xfId="34290"/>
    <cellStyle name="Обычный 3 16 20 5 3" xfId="34291"/>
    <cellStyle name="Обычный 3 16 20 5 3 2" xfId="34292"/>
    <cellStyle name="Обычный 3 16 20 5 4" xfId="34293"/>
    <cellStyle name="Обычный 3 16 20 6" xfId="34294"/>
    <cellStyle name="Обычный 3 16 20 6 2" xfId="34295"/>
    <cellStyle name="Обычный 3 16 20 6 2 2" xfId="34296"/>
    <cellStyle name="Обычный 3 16 20 6 3" xfId="34297"/>
    <cellStyle name="Обычный 3 16 20 7" xfId="34298"/>
    <cellStyle name="Обычный 3 16 20 7 2" xfId="34299"/>
    <cellStyle name="Обычный 3 16 20 8" xfId="34300"/>
    <cellStyle name="Обычный 3 16 21" xfId="34301"/>
    <cellStyle name="Обычный 3 16 21 2" xfId="34302"/>
    <cellStyle name="Обычный 3 16 21 2 2" xfId="34303"/>
    <cellStyle name="Обычный 3 16 21 2 2 2" xfId="34304"/>
    <cellStyle name="Обычный 3 16 21 2 2 2 2" xfId="34305"/>
    <cellStyle name="Обычный 3 16 21 2 2 2 2 2" xfId="34306"/>
    <cellStyle name="Обычный 3 16 21 2 2 2 2 2 2" xfId="34307"/>
    <cellStyle name="Обычный 3 16 21 2 2 2 2 3" xfId="34308"/>
    <cellStyle name="Обычный 3 16 21 2 2 2 3" xfId="34309"/>
    <cellStyle name="Обычный 3 16 21 2 2 2 3 2" xfId="34310"/>
    <cellStyle name="Обычный 3 16 21 2 2 2 4" xfId="34311"/>
    <cellStyle name="Обычный 3 16 21 2 2 3" xfId="34312"/>
    <cellStyle name="Обычный 3 16 21 2 2 3 2" xfId="34313"/>
    <cellStyle name="Обычный 3 16 21 2 2 3 2 2" xfId="34314"/>
    <cellStyle name="Обычный 3 16 21 2 2 3 3" xfId="34315"/>
    <cellStyle name="Обычный 3 16 21 2 2 4" xfId="34316"/>
    <cellStyle name="Обычный 3 16 21 2 2 4 2" xfId="34317"/>
    <cellStyle name="Обычный 3 16 21 2 2 5" xfId="34318"/>
    <cellStyle name="Обычный 3 16 21 2 3" xfId="34319"/>
    <cellStyle name="Обычный 3 16 21 2 3 2" xfId="34320"/>
    <cellStyle name="Обычный 3 16 21 2 3 2 2" xfId="34321"/>
    <cellStyle name="Обычный 3 16 21 2 3 2 2 2" xfId="34322"/>
    <cellStyle name="Обычный 3 16 21 2 3 2 2 2 2" xfId="34323"/>
    <cellStyle name="Обычный 3 16 21 2 3 2 2 3" xfId="34324"/>
    <cellStyle name="Обычный 3 16 21 2 3 2 3" xfId="34325"/>
    <cellStyle name="Обычный 3 16 21 2 3 2 3 2" xfId="34326"/>
    <cellStyle name="Обычный 3 16 21 2 3 2 4" xfId="34327"/>
    <cellStyle name="Обычный 3 16 21 2 3 3" xfId="34328"/>
    <cellStyle name="Обычный 3 16 21 2 3 3 2" xfId="34329"/>
    <cellStyle name="Обычный 3 16 21 2 3 3 2 2" xfId="34330"/>
    <cellStyle name="Обычный 3 16 21 2 3 3 3" xfId="34331"/>
    <cellStyle name="Обычный 3 16 21 2 3 4" xfId="34332"/>
    <cellStyle name="Обычный 3 16 21 2 3 4 2" xfId="34333"/>
    <cellStyle name="Обычный 3 16 21 2 3 5" xfId="34334"/>
    <cellStyle name="Обычный 3 16 21 2 4" xfId="34335"/>
    <cellStyle name="Обычный 3 16 21 2 4 2" xfId="34336"/>
    <cellStyle name="Обычный 3 16 21 2 4 2 2" xfId="34337"/>
    <cellStyle name="Обычный 3 16 21 2 4 2 2 2" xfId="34338"/>
    <cellStyle name="Обычный 3 16 21 2 4 2 3" xfId="34339"/>
    <cellStyle name="Обычный 3 16 21 2 4 3" xfId="34340"/>
    <cellStyle name="Обычный 3 16 21 2 4 3 2" xfId="34341"/>
    <cellStyle name="Обычный 3 16 21 2 4 4" xfId="34342"/>
    <cellStyle name="Обычный 3 16 21 2 5" xfId="34343"/>
    <cellStyle name="Обычный 3 16 21 2 5 2" xfId="34344"/>
    <cellStyle name="Обычный 3 16 21 2 5 2 2" xfId="34345"/>
    <cellStyle name="Обычный 3 16 21 2 5 3" xfId="34346"/>
    <cellStyle name="Обычный 3 16 21 2 6" xfId="34347"/>
    <cellStyle name="Обычный 3 16 21 2 6 2" xfId="34348"/>
    <cellStyle name="Обычный 3 16 21 2 7" xfId="34349"/>
    <cellStyle name="Обычный 3 16 21 3" xfId="34350"/>
    <cellStyle name="Обычный 3 16 21 3 2" xfId="34351"/>
    <cellStyle name="Обычный 3 16 21 3 2 2" xfId="34352"/>
    <cellStyle name="Обычный 3 16 21 3 2 2 2" xfId="34353"/>
    <cellStyle name="Обычный 3 16 21 3 2 2 2 2" xfId="34354"/>
    <cellStyle name="Обычный 3 16 21 3 2 2 3" xfId="34355"/>
    <cellStyle name="Обычный 3 16 21 3 2 3" xfId="34356"/>
    <cellStyle name="Обычный 3 16 21 3 2 3 2" xfId="34357"/>
    <cellStyle name="Обычный 3 16 21 3 2 4" xfId="34358"/>
    <cellStyle name="Обычный 3 16 21 3 3" xfId="34359"/>
    <cellStyle name="Обычный 3 16 21 3 3 2" xfId="34360"/>
    <cellStyle name="Обычный 3 16 21 3 3 2 2" xfId="34361"/>
    <cellStyle name="Обычный 3 16 21 3 3 3" xfId="34362"/>
    <cellStyle name="Обычный 3 16 21 3 4" xfId="34363"/>
    <cellStyle name="Обычный 3 16 21 3 4 2" xfId="34364"/>
    <cellStyle name="Обычный 3 16 21 3 5" xfId="34365"/>
    <cellStyle name="Обычный 3 16 21 4" xfId="34366"/>
    <cellStyle name="Обычный 3 16 21 4 2" xfId="34367"/>
    <cellStyle name="Обычный 3 16 21 4 2 2" xfId="34368"/>
    <cellStyle name="Обычный 3 16 21 4 2 2 2" xfId="34369"/>
    <cellStyle name="Обычный 3 16 21 4 2 2 2 2" xfId="34370"/>
    <cellStyle name="Обычный 3 16 21 4 2 2 3" xfId="34371"/>
    <cellStyle name="Обычный 3 16 21 4 2 3" xfId="34372"/>
    <cellStyle name="Обычный 3 16 21 4 2 3 2" xfId="34373"/>
    <cellStyle name="Обычный 3 16 21 4 2 4" xfId="34374"/>
    <cellStyle name="Обычный 3 16 21 4 3" xfId="34375"/>
    <cellStyle name="Обычный 3 16 21 4 3 2" xfId="34376"/>
    <cellStyle name="Обычный 3 16 21 4 3 2 2" xfId="34377"/>
    <cellStyle name="Обычный 3 16 21 4 3 3" xfId="34378"/>
    <cellStyle name="Обычный 3 16 21 4 4" xfId="34379"/>
    <cellStyle name="Обычный 3 16 21 4 4 2" xfId="34380"/>
    <cellStyle name="Обычный 3 16 21 4 5" xfId="34381"/>
    <cellStyle name="Обычный 3 16 21 5" xfId="34382"/>
    <cellStyle name="Обычный 3 16 21 5 2" xfId="34383"/>
    <cellStyle name="Обычный 3 16 21 5 2 2" xfId="34384"/>
    <cellStyle name="Обычный 3 16 21 5 2 2 2" xfId="34385"/>
    <cellStyle name="Обычный 3 16 21 5 2 3" xfId="34386"/>
    <cellStyle name="Обычный 3 16 21 5 3" xfId="34387"/>
    <cellStyle name="Обычный 3 16 21 5 3 2" xfId="34388"/>
    <cellStyle name="Обычный 3 16 21 5 4" xfId="34389"/>
    <cellStyle name="Обычный 3 16 21 6" xfId="34390"/>
    <cellStyle name="Обычный 3 16 21 6 2" xfId="34391"/>
    <cellStyle name="Обычный 3 16 21 6 2 2" xfId="34392"/>
    <cellStyle name="Обычный 3 16 21 6 3" xfId="34393"/>
    <cellStyle name="Обычный 3 16 21 7" xfId="34394"/>
    <cellStyle name="Обычный 3 16 21 7 2" xfId="34395"/>
    <cellStyle name="Обычный 3 16 21 8" xfId="34396"/>
    <cellStyle name="Обычный 3 16 22" xfId="34397"/>
    <cellStyle name="Обычный 3 16 22 2" xfId="34398"/>
    <cellStyle name="Обычный 3 16 22 2 2" xfId="34399"/>
    <cellStyle name="Обычный 3 16 22 2 2 2" xfId="34400"/>
    <cellStyle name="Обычный 3 16 22 2 2 2 2" xfId="34401"/>
    <cellStyle name="Обычный 3 16 22 2 2 2 2 2" xfId="34402"/>
    <cellStyle name="Обычный 3 16 22 2 2 2 2 2 2" xfId="34403"/>
    <cellStyle name="Обычный 3 16 22 2 2 2 2 3" xfId="34404"/>
    <cellStyle name="Обычный 3 16 22 2 2 2 3" xfId="34405"/>
    <cellStyle name="Обычный 3 16 22 2 2 2 3 2" xfId="34406"/>
    <cellStyle name="Обычный 3 16 22 2 2 2 4" xfId="34407"/>
    <cellStyle name="Обычный 3 16 22 2 2 3" xfId="34408"/>
    <cellStyle name="Обычный 3 16 22 2 2 3 2" xfId="34409"/>
    <cellStyle name="Обычный 3 16 22 2 2 3 2 2" xfId="34410"/>
    <cellStyle name="Обычный 3 16 22 2 2 3 3" xfId="34411"/>
    <cellStyle name="Обычный 3 16 22 2 2 4" xfId="34412"/>
    <cellStyle name="Обычный 3 16 22 2 2 4 2" xfId="34413"/>
    <cellStyle name="Обычный 3 16 22 2 2 5" xfId="34414"/>
    <cellStyle name="Обычный 3 16 22 2 3" xfId="34415"/>
    <cellStyle name="Обычный 3 16 22 2 3 2" xfId="34416"/>
    <cellStyle name="Обычный 3 16 22 2 3 2 2" xfId="34417"/>
    <cellStyle name="Обычный 3 16 22 2 3 2 2 2" xfId="34418"/>
    <cellStyle name="Обычный 3 16 22 2 3 2 2 2 2" xfId="34419"/>
    <cellStyle name="Обычный 3 16 22 2 3 2 2 3" xfId="34420"/>
    <cellStyle name="Обычный 3 16 22 2 3 2 3" xfId="34421"/>
    <cellStyle name="Обычный 3 16 22 2 3 2 3 2" xfId="34422"/>
    <cellStyle name="Обычный 3 16 22 2 3 2 4" xfId="34423"/>
    <cellStyle name="Обычный 3 16 22 2 3 3" xfId="34424"/>
    <cellStyle name="Обычный 3 16 22 2 3 3 2" xfId="34425"/>
    <cellStyle name="Обычный 3 16 22 2 3 3 2 2" xfId="34426"/>
    <cellStyle name="Обычный 3 16 22 2 3 3 3" xfId="34427"/>
    <cellStyle name="Обычный 3 16 22 2 3 4" xfId="34428"/>
    <cellStyle name="Обычный 3 16 22 2 3 4 2" xfId="34429"/>
    <cellStyle name="Обычный 3 16 22 2 3 5" xfId="34430"/>
    <cellStyle name="Обычный 3 16 22 2 4" xfId="34431"/>
    <cellStyle name="Обычный 3 16 22 2 4 2" xfId="34432"/>
    <cellStyle name="Обычный 3 16 22 2 4 2 2" xfId="34433"/>
    <cellStyle name="Обычный 3 16 22 2 4 2 2 2" xfId="34434"/>
    <cellStyle name="Обычный 3 16 22 2 4 2 3" xfId="34435"/>
    <cellStyle name="Обычный 3 16 22 2 4 3" xfId="34436"/>
    <cellStyle name="Обычный 3 16 22 2 4 3 2" xfId="34437"/>
    <cellStyle name="Обычный 3 16 22 2 4 4" xfId="34438"/>
    <cellStyle name="Обычный 3 16 22 2 5" xfId="34439"/>
    <cellStyle name="Обычный 3 16 22 2 5 2" xfId="34440"/>
    <cellStyle name="Обычный 3 16 22 2 5 2 2" xfId="34441"/>
    <cellStyle name="Обычный 3 16 22 2 5 3" xfId="34442"/>
    <cellStyle name="Обычный 3 16 22 2 6" xfId="34443"/>
    <cellStyle name="Обычный 3 16 22 2 6 2" xfId="34444"/>
    <cellStyle name="Обычный 3 16 22 2 7" xfId="34445"/>
    <cellStyle name="Обычный 3 16 22 3" xfId="34446"/>
    <cellStyle name="Обычный 3 16 22 3 2" xfId="34447"/>
    <cellStyle name="Обычный 3 16 22 3 2 2" xfId="34448"/>
    <cellStyle name="Обычный 3 16 22 3 2 2 2" xfId="34449"/>
    <cellStyle name="Обычный 3 16 22 3 2 2 2 2" xfId="34450"/>
    <cellStyle name="Обычный 3 16 22 3 2 2 3" xfId="34451"/>
    <cellStyle name="Обычный 3 16 22 3 2 3" xfId="34452"/>
    <cellStyle name="Обычный 3 16 22 3 2 3 2" xfId="34453"/>
    <cellStyle name="Обычный 3 16 22 3 2 4" xfId="34454"/>
    <cellStyle name="Обычный 3 16 22 3 3" xfId="34455"/>
    <cellStyle name="Обычный 3 16 22 3 3 2" xfId="34456"/>
    <cellStyle name="Обычный 3 16 22 3 3 2 2" xfId="34457"/>
    <cellStyle name="Обычный 3 16 22 3 3 3" xfId="34458"/>
    <cellStyle name="Обычный 3 16 22 3 4" xfId="34459"/>
    <cellStyle name="Обычный 3 16 22 3 4 2" xfId="34460"/>
    <cellStyle name="Обычный 3 16 22 3 5" xfId="34461"/>
    <cellStyle name="Обычный 3 16 22 4" xfId="34462"/>
    <cellStyle name="Обычный 3 16 22 4 2" xfId="34463"/>
    <cellStyle name="Обычный 3 16 22 4 2 2" xfId="34464"/>
    <cellStyle name="Обычный 3 16 22 4 2 2 2" xfId="34465"/>
    <cellStyle name="Обычный 3 16 22 4 2 2 2 2" xfId="34466"/>
    <cellStyle name="Обычный 3 16 22 4 2 2 3" xfId="34467"/>
    <cellStyle name="Обычный 3 16 22 4 2 3" xfId="34468"/>
    <cellStyle name="Обычный 3 16 22 4 2 3 2" xfId="34469"/>
    <cellStyle name="Обычный 3 16 22 4 2 4" xfId="34470"/>
    <cellStyle name="Обычный 3 16 22 4 3" xfId="34471"/>
    <cellStyle name="Обычный 3 16 22 4 3 2" xfId="34472"/>
    <cellStyle name="Обычный 3 16 22 4 3 2 2" xfId="34473"/>
    <cellStyle name="Обычный 3 16 22 4 3 3" xfId="34474"/>
    <cellStyle name="Обычный 3 16 22 4 4" xfId="34475"/>
    <cellStyle name="Обычный 3 16 22 4 4 2" xfId="34476"/>
    <cellStyle name="Обычный 3 16 22 4 5" xfId="34477"/>
    <cellStyle name="Обычный 3 16 22 5" xfId="34478"/>
    <cellStyle name="Обычный 3 16 22 5 2" xfId="34479"/>
    <cellStyle name="Обычный 3 16 22 5 2 2" xfId="34480"/>
    <cellStyle name="Обычный 3 16 22 5 2 2 2" xfId="34481"/>
    <cellStyle name="Обычный 3 16 22 5 2 3" xfId="34482"/>
    <cellStyle name="Обычный 3 16 22 5 3" xfId="34483"/>
    <cellStyle name="Обычный 3 16 22 5 3 2" xfId="34484"/>
    <cellStyle name="Обычный 3 16 22 5 4" xfId="34485"/>
    <cellStyle name="Обычный 3 16 22 6" xfId="34486"/>
    <cellStyle name="Обычный 3 16 22 6 2" xfId="34487"/>
    <cellStyle name="Обычный 3 16 22 6 2 2" xfId="34488"/>
    <cellStyle name="Обычный 3 16 22 6 3" xfId="34489"/>
    <cellStyle name="Обычный 3 16 22 7" xfId="34490"/>
    <cellStyle name="Обычный 3 16 22 7 2" xfId="34491"/>
    <cellStyle name="Обычный 3 16 22 8" xfId="34492"/>
    <cellStyle name="Обычный 3 16 23" xfId="34493"/>
    <cellStyle name="Обычный 3 16 23 2" xfId="34494"/>
    <cellStyle name="Обычный 3 16 23 2 2" xfId="34495"/>
    <cellStyle name="Обычный 3 16 23 2 2 2" xfId="34496"/>
    <cellStyle name="Обычный 3 16 23 2 2 2 2" xfId="34497"/>
    <cellStyle name="Обычный 3 16 23 2 2 2 2 2" xfId="34498"/>
    <cellStyle name="Обычный 3 16 23 2 2 2 2 2 2" xfId="34499"/>
    <cellStyle name="Обычный 3 16 23 2 2 2 2 3" xfId="34500"/>
    <cellStyle name="Обычный 3 16 23 2 2 2 3" xfId="34501"/>
    <cellStyle name="Обычный 3 16 23 2 2 2 3 2" xfId="34502"/>
    <cellStyle name="Обычный 3 16 23 2 2 2 4" xfId="34503"/>
    <cellStyle name="Обычный 3 16 23 2 2 3" xfId="34504"/>
    <cellStyle name="Обычный 3 16 23 2 2 3 2" xfId="34505"/>
    <cellStyle name="Обычный 3 16 23 2 2 3 2 2" xfId="34506"/>
    <cellStyle name="Обычный 3 16 23 2 2 3 3" xfId="34507"/>
    <cellStyle name="Обычный 3 16 23 2 2 4" xfId="34508"/>
    <cellStyle name="Обычный 3 16 23 2 2 4 2" xfId="34509"/>
    <cellStyle name="Обычный 3 16 23 2 2 5" xfId="34510"/>
    <cellStyle name="Обычный 3 16 23 2 3" xfId="34511"/>
    <cellStyle name="Обычный 3 16 23 2 3 2" xfId="34512"/>
    <cellStyle name="Обычный 3 16 23 2 3 2 2" xfId="34513"/>
    <cellStyle name="Обычный 3 16 23 2 3 2 2 2" xfId="34514"/>
    <cellStyle name="Обычный 3 16 23 2 3 2 2 2 2" xfId="34515"/>
    <cellStyle name="Обычный 3 16 23 2 3 2 2 3" xfId="34516"/>
    <cellStyle name="Обычный 3 16 23 2 3 2 3" xfId="34517"/>
    <cellStyle name="Обычный 3 16 23 2 3 2 3 2" xfId="34518"/>
    <cellStyle name="Обычный 3 16 23 2 3 2 4" xfId="34519"/>
    <cellStyle name="Обычный 3 16 23 2 3 3" xfId="34520"/>
    <cellStyle name="Обычный 3 16 23 2 3 3 2" xfId="34521"/>
    <cellStyle name="Обычный 3 16 23 2 3 3 2 2" xfId="34522"/>
    <cellStyle name="Обычный 3 16 23 2 3 3 3" xfId="34523"/>
    <cellStyle name="Обычный 3 16 23 2 3 4" xfId="34524"/>
    <cellStyle name="Обычный 3 16 23 2 3 4 2" xfId="34525"/>
    <cellStyle name="Обычный 3 16 23 2 3 5" xfId="34526"/>
    <cellStyle name="Обычный 3 16 23 2 4" xfId="34527"/>
    <cellStyle name="Обычный 3 16 23 2 4 2" xfId="34528"/>
    <cellStyle name="Обычный 3 16 23 2 4 2 2" xfId="34529"/>
    <cellStyle name="Обычный 3 16 23 2 4 2 2 2" xfId="34530"/>
    <cellStyle name="Обычный 3 16 23 2 4 2 3" xfId="34531"/>
    <cellStyle name="Обычный 3 16 23 2 4 3" xfId="34532"/>
    <cellStyle name="Обычный 3 16 23 2 4 3 2" xfId="34533"/>
    <cellStyle name="Обычный 3 16 23 2 4 4" xfId="34534"/>
    <cellStyle name="Обычный 3 16 23 2 5" xfId="34535"/>
    <cellStyle name="Обычный 3 16 23 2 5 2" xfId="34536"/>
    <cellStyle name="Обычный 3 16 23 2 5 2 2" xfId="34537"/>
    <cellStyle name="Обычный 3 16 23 2 5 3" xfId="34538"/>
    <cellStyle name="Обычный 3 16 23 2 6" xfId="34539"/>
    <cellStyle name="Обычный 3 16 23 2 6 2" xfId="34540"/>
    <cellStyle name="Обычный 3 16 23 2 7" xfId="34541"/>
    <cellStyle name="Обычный 3 16 23 3" xfId="34542"/>
    <cellStyle name="Обычный 3 16 23 3 2" xfId="34543"/>
    <cellStyle name="Обычный 3 16 23 3 2 2" xfId="34544"/>
    <cellStyle name="Обычный 3 16 23 3 2 2 2" xfId="34545"/>
    <cellStyle name="Обычный 3 16 23 3 2 2 2 2" xfId="34546"/>
    <cellStyle name="Обычный 3 16 23 3 2 2 3" xfId="34547"/>
    <cellStyle name="Обычный 3 16 23 3 2 3" xfId="34548"/>
    <cellStyle name="Обычный 3 16 23 3 2 3 2" xfId="34549"/>
    <cellStyle name="Обычный 3 16 23 3 2 4" xfId="34550"/>
    <cellStyle name="Обычный 3 16 23 3 3" xfId="34551"/>
    <cellStyle name="Обычный 3 16 23 3 3 2" xfId="34552"/>
    <cellStyle name="Обычный 3 16 23 3 3 2 2" xfId="34553"/>
    <cellStyle name="Обычный 3 16 23 3 3 3" xfId="34554"/>
    <cellStyle name="Обычный 3 16 23 3 4" xfId="34555"/>
    <cellStyle name="Обычный 3 16 23 3 4 2" xfId="34556"/>
    <cellStyle name="Обычный 3 16 23 3 5" xfId="34557"/>
    <cellStyle name="Обычный 3 16 23 4" xfId="34558"/>
    <cellStyle name="Обычный 3 16 23 4 2" xfId="34559"/>
    <cellStyle name="Обычный 3 16 23 4 2 2" xfId="34560"/>
    <cellStyle name="Обычный 3 16 23 4 2 2 2" xfId="34561"/>
    <cellStyle name="Обычный 3 16 23 4 2 2 2 2" xfId="34562"/>
    <cellStyle name="Обычный 3 16 23 4 2 2 3" xfId="34563"/>
    <cellStyle name="Обычный 3 16 23 4 2 3" xfId="34564"/>
    <cellStyle name="Обычный 3 16 23 4 2 3 2" xfId="34565"/>
    <cellStyle name="Обычный 3 16 23 4 2 4" xfId="34566"/>
    <cellStyle name="Обычный 3 16 23 4 3" xfId="34567"/>
    <cellStyle name="Обычный 3 16 23 4 3 2" xfId="34568"/>
    <cellStyle name="Обычный 3 16 23 4 3 2 2" xfId="34569"/>
    <cellStyle name="Обычный 3 16 23 4 3 3" xfId="34570"/>
    <cellStyle name="Обычный 3 16 23 4 4" xfId="34571"/>
    <cellStyle name="Обычный 3 16 23 4 4 2" xfId="34572"/>
    <cellStyle name="Обычный 3 16 23 4 5" xfId="34573"/>
    <cellStyle name="Обычный 3 16 23 5" xfId="34574"/>
    <cellStyle name="Обычный 3 16 23 5 2" xfId="34575"/>
    <cellStyle name="Обычный 3 16 23 5 2 2" xfId="34576"/>
    <cellStyle name="Обычный 3 16 23 5 2 2 2" xfId="34577"/>
    <cellStyle name="Обычный 3 16 23 5 2 3" xfId="34578"/>
    <cellStyle name="Обычный 3 16 23 5 3" xfId="34579"/>
    <cellStyle name="Обычный 3 16 23 5 3 2" xfId="34580"/>
    <cellStyle name="Обычный 3 16 23 5 4" xfId="34581"/>
    <cellStyle name="Обычный 3 16 23 6" xfId="34582"/>
    <cellStyle name="Обычный 3 16 23 6 2" xfId="34583"/>
    <cellStyle name="Обычный 3 16 23 6 2 2" xfId="34584"/>
    <cellStyle name="Обычный 3 16 23 6 3" xfId="34585"/>
    <cellStyle name="Обычный 3 16 23 7" xfId="34586"/>
    <cellStyle name="Обычный 3 16 23 7 2" xfId="34587"/>
    <cellStyle name="Обычный 3 16 23 8" xfId="34588"/>
    <cellStyle name="Обычный 3 16 24" xfId="34589"/>
    <cellStyle name="Обычный 3 16 24 2" xfId="34590"/>
    <cellStyle name="Обычный 3 16 24 2 2" xfId="34591"/>
    <cellStyle name="Обычный 3 16 24 2 2 2" xfId="34592"/>
    <cellStyle name="Обычный 3 16 24 2 2 2 2" xfId="34593"/>
    <cellStyle name="Обычный 3 16 24 2 2 2 2 2" xfId="34594"/>
    <cellStyle name="Обычный 3 16 24 2 2 2 2 2 2" xfId="34595"/>
    <cellStyle name="Обычный 3 16 24 2 2 2 2 3" xfId="34596"/>
    <cellStyle name="Обычный 3 16 24 2 2 2 3" xfId="34597"/>
    <cellStyle name="Обычный 3 16 24 2 2 2 3 2" xfId="34598"/>
    <cellStyle name="Обычный 3 16 24 2 2 2 4" xfId="34599"/>
    <cellStyle name="Обычный 3 16 24 2 2 3" xfId="34600"/>
    <cellStyle name="Обычный 3 16 24 2 2 3 2" xfId="34601"/>
    <cellStyle name="Обычный 3 16 24 2 2 3 2 2" xfId="34602"/>
    <cellStyle name="Обычный 3 16 24 2 2 3 3" xfId="34603"/>
    <cellStyle name="Обычный 3 16 24 2 2 4" xfId="34604"/>
    <cellStyle name="Обычный 3 16 24 2 2 4 2" xfId="34605"/>
    <cellStyle name="Обычный 3 16 24 2 2 5" xfId="34606"/>
    <cellStyle name="Обычный 3 16 24 2 3" xfId="34607"/>
    <cellStyle name="Обычный 3 16 24 2 3 2" xfId="34608"/>
    <cellStyle name="Обычный 3 16 24 2 3 2 2" xfId="34609"/>
    <cellStyle name="Обычный 3 16 24 2 3 2 2 2" xfId="34610"/>
    <cellStyle name="Обычный 3 16 24 2 3 2 2 2 2" xfId="34611"/>
    <cellStyle name="Обычный 3 16 24 2 3 2 2 3" xfId="34612"/>
    <cellStyle name="Обычный 3 16 24 2 3 2 3" xfId="34613"/>
    <cellStyle name="Обычный 3 16 24 2 3 2 3 2" xfId="34614"/>
    <cellStyle name="Обычный 3 16 24 2 3 2 4" xfId="34615"/>
    <cellStyle name="Обычный 3 16 24 2 3 3" xfId="34616"/>
    <cellStyle name="Обычный 3 16 24 2 3 3 2" xfId="34617"/>
    <cellStyle name="Обычный 3 16 24 2 3 3 2 2" xfId="34618"/>
    <cellStyle name="Обычный 3 16 24 2 3 3 3" xfId="34619"/>
    <cellStyle name="Обычный 3 16 24 2 3 4" xfId="34620"/>
    <cellStyle name="Обычный 3 16 24 2 3 4 2" xfId="34621"/>
    <cellStyle name="Обычный 3 16 24 2 3 5" xfId="34622"/>
    <cellStyle name="Обычный 3 16 24 2 4" xfId="34623"/>
    <cellStyle name="Обычный 3 16 24 2 4 2" xfId="34624"/>
    <cellStyle name="Обычный 3 16 24 2 4 2 2" xfId="34625"/>
    <cellStyle name="Обычный 3 16 24 2 4 2 2 2" xfId="34626"/>
    <cellStyle name="Обычный 3 16 24 2 4 2 3" xfId="34627"/>
    <cellStyle name="Обычный 3 16 24 2 4 3" xfId="34628"/>
    <cellStyle name="Обычный 3 16 24 2 4 3 2" xfId="34629"/>
    <cellStyle name="Обычный 3 16 24 2 4 4" xfId="34630"/>
    <cellStyle name="Обычный 3 16 24 2 5" xfId="34631"/>
    <cellStyle name="Обычный 3 16 24 2 5 2" xfId="34632"/>
    <cellStyle name="Обычный 3 16 24 2 5 2 2" xfId="34633"/>
    <cellStyle name="Обычный 3 16 24 2 5 3" xfId="34634"/>
    <cellStyle name="Обычный 3 16 24 2 6" xfId="34635"/>
    <cellStyle name="Обычный 3 16 24 2 6 2" xfId="34636"/>
    <cellStyle name="Обычный 3 16 24 2 7" xfId="34637"/>
    <cellStyle name="Обычный 3 16 24 3" xfId="34638"/>
    <cellStyle name="Обычный 3 16 24 3 2" xfId="34639"/>
    <cellStyle name="Обычный 3 16 24 3 2 2" xfId="34640"/>
    <cellStyle name="Обычный 3 16 24 3 2 2 2" xfId="34641"/>
    <cellStyle name="Обычный 3 16 24 3 2 2 2 2" xfId="34642"/>
    <cellStyle name="Обычный 3 16 24 3 2 2 3" xfId="34643"/>
    <cellStyle name="Обычный 3 16 24 3 2 3" xfId="34644"/>
    <cellStyle name="Обычный 3 16 24 3 2 3 2" xfId="34645"/>
    <cellStyle name="Обычный 3 16 24 3 2 4" xfId="34646"/>
    <cellStyle name="Обычный 3 16 24 3 3" xfId="34647"/>
    <cellStyle name="Обычный 3 16 24 3 3 2" xfId="34648"/>
    <cellStyle name="Обычный 3 16 24 3 3 2 2" xfId="34649"/>
    <cellStyle name="Обычный 3 16 24 3 3 3" xfId="34650"/>
    <cellStyle name="Обычный 3 16 24 3 4" xfId="34651"/>
    <cellStyle name="Обычный 3 16 24 3 4 2" xfId="34652"/>
    <cellStyle name="Обычный 3 16 24 3 5" xfId="34653"/>
    <cellStyle name="Обычный 3 16 24 4" xfId="34654"/>
    <cellStyle name="Обычный 3 16 24 4 2" xfId="34655"/>
    <cellStyle name="Обычный 3 16 24 4 2 2" xfId="34656"/>
    <cellStyle name="Обычный 3 16 24 4 2 2 2" xfId="34657"/>
    <cellStyle name="Обычный 3 16 24 4 2 2 2 2" xfId="34658"/>
    <cellStyle name="Обычный 3 16 24 4 2 2 3" xfId="34659"/>
    <cellStyle name="Обычный 3 16 24 4 2 3" xfId="34660"/>
    <cellStyle name="Обычный 3 16 24 4 2 3 2" xfId="34661"/>
    <cellStyle name="Обычный 3 16 24 4 2 4" xfId="34662"/>
    <cellStyle name="Обычный 3 16 24 4 3" xfId="34663"/>
    <cellStyle name="Обычный 3 16 24 4 3 2" xfId="34664"/>
    <cellStyle name="Обычный 3 16 24 4 3 2 2" xfId="34665"/>
    <cellStyle name="Обычный 3 16 24 4 3 3" xfId="34666"/>
    <cellStyle name="Обычный 3 16 24 4 4" xfId="34667"/>
    <cellStyle name="Обычный 3 16 24 4 4 2" xfId="34668"/>
    <cellStyle name="Обычный 3 16 24 4 5" xfId="34669"/>
    <cellStyle name="Обычный 3 16 24 5" xfId="34670"/>
    <cellStyle name="Обычный 3 16 24 5 2" xfId="34671"/>
    <cellStyle name="Обычный 3 16 24 5 2 2" xfId="34672"/>
    <cellStyle name="Обычный 3 16 24 5 2 2 2" xfId="34673"/>
    <cellStyle name="Обычный 3 16 24 5 2 3" xfId="34674"/>
    <cellStyle name="Обычный 3 16 24 5 3" xfId="34675"/>
    <cellStyle name="Обычный 3 16 24 5 3 2" xfId="34676"/>
    <cellStyle name="Обычный 3 16 24 5 4" xfId="34677"/>
    <cellStyle name="Обычный 3 16 24 6" xfId="34678"/>
    <cellStyle name="Обычный 3 16 24 6 2" xfId="34679"/>
    <cellStyle name="Обычный 3 16 24 6 2 2" xfId="34680"/>
    <cellStyle name="Обычный 3 16 24 6 3" xfId="34681"/>
    <cellStyle name="Обычный 3 16 24 7" xfId="34682"/>
    <cellStyle name="Обычный 3 16 24 7 2" xfId="34683"/>
    <cellStyle name="Обычный 3 16 24 8" xfId="34684"/>
    <cellStyle name="Обычный 3 16 25" xfId="34685"/>
    <cellStyle name="Обычный 3 16 25 2" xfId="34686"/>
    <cellStyle name="Обычный 3 16 25 2 2" xfId="34687"/>
    <cellStyle name="Обычный 3 16 25 2 2 2" xfId="34688"/>
    <cellStyle name="Обычный 3 16 25 2 2 2 2" xfId="34689"/>
    <cellStyle name="Обычный 3 16 25 2 2 2 2 2" xfId="34690"/>
    <cellStyle name="Обычный 3 16 25 2 2 2 2 2 2" xfId="34691"/>
    <cellStyle name="Обычный 3 16 25 2 2 2 2 3" xfId="34692"/>
    <cellStyle name="Обычный 3 16 25 2 2 2 3" xfId="34693"/>
    <cellStyle name="Обычный 3 16 25 2 2 2 3 2" xfId="34694"/>
    <cellStyle name="Обычный 3 16 25 2 2 2 4" xfId="34695"/>
    <cellStyle name="Обычный 3 16 25 2 2 3" xfId="34696"/>
    <cellStyle name="Обычный 3 16 25 2 2 3 2" xfId="34697"/>
    <cellStyle name="Обычный 3 16 25 2 2 3 2 2" xfId="34698"/>
    <cellStyle name="Обычный 3 16 25 2 2 3 3" xfId="34699"/>
    <cellStyle name="Обычный 3 16 25 2 2 4" xfId="34700"/>
    <cellStyle name="Обычный 3 16 25 2 2 4 2" xfId="34701"/>
    <cellStyle name="Обычный 3 16 25 2 2 5" xfId="34702"/>
    <cellStyle name="Обычный 3 16 25 2 3" xfId="34703"/>
    <cellStyle name="Обычный 3 16 25 2 3 2" xfId="34704"/>
    <cellStyle name="Обычный 3 16 25 2 3 2 2" xfId="34705"/>
    <cellStyle name="Обычный 3 16 25 2 3 2 2 2" xfId="34706"/>
    <cellStyle name="Обычный 3 16 25 2 3 2 2 2 2" xfId="34707"/>
    <cellStyle name="Обычный 3 16 25 2 3 2 2 3" xfId="34708"/>
    <cellStyle name="Обычный 3 16 25 2 3 2 3" xfId="34709"/>
    <cellStyle name="Обычный 3 16 25 2 3 2 3 2" xfId="34710"/>
    <cellStyle name="Обычный 3 16 25 2 3 2 4" xfId="34711"/>
    <cellStyle name="Обычный 3 16 25 2 3 3" xfId="34712"/>
    <cellStyle name="Обычный 3 16 25 2 3 3 2" xfId="34713"/>
    <cellStyle name="Обычный 3 16 25 2 3 3 2 2" xfId="34714"/>
    <cellStyle name="Обычный 3 16 25 2 3 3 3" xfId="34715"/>
    <cellStyle name="Обычный 3 16 25 2 3 4" xfId="34716"/>
    <cellStyle name="Обычный 3 16 25 2 3 4 2" xfId="34717"/>
    <cellStyle name="Обычный 3 16 25 2 3 5" xfId="34718"/>
    <cellStyle name="Обычный 3 16 25 2 4" xfId="34719"/>
    <cellStyle name="Обычный 3 16 25 2 4 2" xfId="34720"/>
    <cellStyle name="Обычный 3 16 25 2 4 2 2" xfId="34721"/>
    <cellStyle name="Обычный 3 16 25 2 4 2 2 2" xfId="34722"/>
    <cellStyle name="Обычный 3 16 25 2 4 2 3" xfId="34723"/>
    <cellStyle name="Обычный 3 16 25 2 4 3" xfId="34724"/>
    <cellStyle name="Обычный 3 16 25 2 4 3 2" xfId="34725"/>
    <cellStyle name="Обычный 3 16 25 2 4 4" xfId="34726"/>
    <cellStyle name="Обычный 3 16 25 2 5" xfId="34727"/>
    <cellStyle name="Обычный 3 16 25 2 5 2" xfId="34728"/>
    <cellStyle name="Обычный 3 16 25 2 5 2 2" xfId="34729"/>
    <cellStyle name="Обычный 3 16 25 2 5 3" xfId="34730"/>
    <cellStyle name="Обычный 3 16 25 2 6" xfId="34731"/>
    <cellStyle name="Обычный 3 16 25 2 6 2" xfId="34732"/>
    <cellStyle name="Обычный 3 16 25 2 7" xfId="34733"/>
    <cellStyle name="Обычный 3 16 25 3" xfId="34734"/>
    <cellStyle name="Обычный 3 16 25 3 2" xfId="34735"/>
    <cellStyle name="Обычный 3 16 25 3 2 2" xfId="34736"/>
    <cellStyle name="Обычный 3 16 25 3 2 2 2" xfId="34737"/>
    <cellStyle name="Обычный 3 16 25 3 2 2 2 2" xfId="34738"/>
    <cellStyle name="Обычный 3 16 25 3 2 2 3" xfId="34739"/>
    <cellStyle name="Обычный 3 16 25 3 2 3" xfId="34740"/>
    <cellStyle name="Обычный 3 16 25 3 2 3 2" xfId="34741"/>
    <cellStyle name="Обычный 3 16 25 3 2 4" xfId="34742"/>
    <cellStyle name="Обычный 3 16 25 3 3" xfId="34743"/>
    <cellStyle name="Обычный 3 16 25 3 3 2" xfId="34744"/>
    <cellStyle name="Обычный 3 16 25 3 3 2 2" xfId="34745"/>
    <cellStyle name="Обычный 3 16 25 3 3 3" xfId="34746"/>
    <cellStyle name="Обычный 3 16 25 3 4" xfId="34747"/>
    <cellStyle name="Обычный 3 16 25 3 4 2" xfId="34748"/>
    <cellStyle name="Обычный 3 16 25 3 5" xfId="34749"/>
    <cellStyle name="Обычный 3 16 25 4" xfId="34750"/>
    <cellStyle name="Обычный 3 16 25 4 2" xfId="34751"/>
    <cellStyle name="Обычный 3 16 25 4 2 2" xfId="34752"/>
    <cellStyle name="Обычный 3 16 25 4 2 2 2" xfId="34753"/>
    <cellStyle name="Обычный 3 16 25 4 2 2 2 2" xfId="34754"/>
    <cellStyle name="Обычный 3 16 25 4 2 2 3" xfId="34755"/>
    <cellStyle name="Обычный 3 16 25 4 2 3" xfId="34756"/>
    <cellStyle name="Обычный 3 16 25 4 2 3 2" xfId="34757"/>
    <cellStyle name="Обычный 3 16 25 4 2 4" xfId="34758"/>
    <cellStyle name="Обычный 3 16 25 4 3" xfId="34759"/>
    <cellStyle name="Обычный 3 16 25 4 3 2" xfId="34760"/>
    <cellStyle name="Обычный 3 16 25 4 3 2 2" xfId="34761"/>
    <cellStyle name="Обычный 3 16 25 4 3 3" xfId="34762"/>
    <cellStyle name="Обычный 3 16 25 4 4" xfId="34763"/>
    <cellStyle name="Обычный 3 16 25 4 4 2" xfId="34764"/>
    <cellStyle name="Обычный 3 16 25 4 5" xfId="34765"/>
    <cellStyle name="Обычный 3 16 25 5" xfId="34766"/>
    <cellStyle name="Обычный 3 16 25 5 2" xfId="34767"/>
    <cellStyle name="Обычный 3 16 25 5 2 2" xfId="34768"/>
    <cellStyle name="Обычный 3 16 25 5 2 2 2" xfId="34769"/>
    <cellStyle name="Обычный 3 16 25 5 2 3" xfId="34770"/>
    <cellStyle name="Обычный 3 16 25 5 3" xfId="34771"/>
    <cellStyle name="Обычный 3 16 25 5 3 2" xfId="34772"/>
    <cellStyle name="Обычный 3 16 25 5 4" xfId="34773"/>
    <cellStyle name="Обычный 3 16 25 6" xfId="34774"/>
    <cellStyle name="Обычный 3 16 25 6 2" xfId="34775"/>
    <cellStyle name="Обычный 3 16 25 6 2 2" xfId="34776"/>
    <cellStyle name="Обычный 3 16 25 6 3" xfId="34777"/>
    <cellStyle name="Обычный 3 16 25 7" xfId="34778"/>
    <cellStyle name="Обычный 3 16 25 7 2" xfId="34779"/>
    <cellStyle name="Обычный 3 16 25 8" xfId="34780"/>
    <cellStyle name="Обычный 3 16 26" xfId="34781"/>
    <cellStyle name="Обычный 3 16 26 2" xfId="34782"/>
    <cellStyle name="Обычный 3 16 26 2 2" xfId="34783"/>
    <cellStyle name="Обычный 3 16 26 2 2 2" xfId="34784"/>
    <cellStyle name="Обычный 3 16 26 2 2 2 2" xfId="34785"/>
    <cellStyle name="Обычный 3 16 26 2 2 2 2 2" xfId="34786"/>
    <cellStyle name="Обычный 3 16 26 2 2 2 2 2 2" xfId="34787"/>
    <cellStyle name="Обычный 3 16 26 2 2 2 2 3" xfId="34788"/>
    <cellStyle name="Обычный 3 16 26 2 2 2 3" xfId="34789"/>
    <cellStyle name="Обычный 3 16 26 2 2 2 3 2" xfId="34790"/>
    <cellStyle name="Обычный 3 16 26 2 2 2 4" xfId="34791"/>
    <cellStyle name="Обычный 3 16 26 2 2 3" xfId="34792"/>
    <cellStyle name="Обычный 3 16 26 2 2 3 2" xfId="34793"/>
    <cellStyle name="Обычный 3 16 26 2 2 3 2 2" xfId="34794"/>
    <cellStyle name="Обычный 3 16 26 2 2 3 3" xfId="34795"/>
    <cellStyle name="Обычный 3 16 26 2 2 4" xfId="34796"/>
    <cellStyle name="Обычный 3 16 26 2 2 4 2" xfId="34797"/>
    <cellStyle name="Обычный 3 16 26 2 2 5" xfId="34798"/>
    <cellStyle name="Обычный 3 16 26 2 3" xfId="34799"/>
    <cellStyle name="Обычный 3 16 26 2 3 2" xfId="34800"/>
    <cellStyle name="Обычный 3 16 26 2 3 2 2" xfId="34801"/>
    <cellStyle name="Обычный 3 16 26 2 3 2 2 2" xfId="34802"/>
    <cellStyle name="Обычный 3 16 26 2 3 2 2 2 2" xfId="34803"/>
    <cellStyle name="Обычный 3 16 26 2 3 2 2 3" xfId="34804"/>
    <cellStyle name="Обычный 3 16 26 2 3 2 3" xfId="34805"/>
    <cellStyle name="Обычный 3 16 26 2 3 2 3 2" xfId="34806"/>
    <cellStyle name="Обычный 3 16 26 2 3 2 4" xfId="34807"/>
    <cellStyle name="Обычный 3 16 26 2 3 3" xfId="34808"/>
    <cellStyle name="Обычный 3 16 26 2 3 3 2" xfId="34809"/>
    <cellStyle name="Обычный 3 16 26 2 3 3 2 2" xfId="34810"/>
    <cellStyle name="Обычный 3 16 26 2 3 3 3" xfId="34811"/>
    <cellStyle name="Обычный 3 16 26 2 3 4" xfId="34812"/>
    <cellStyle name="Обычный 3 16 26 2 3 4 2" xfId="34813"/>
    <cellStyle name="Обычный 3 16 26 2 3 5" xfId="34814"/>
    <cellStyle name="Обычный 3 16 26 2 4" xfId="34815"/>
    <cellStyle name="Обычный 3 16 26 2 4 2" xfId="34816"/>
    <cellStyle name="Обычный 3 16 26 2 4 2 2" xfId="34817"/>
    <cellStyle name="Обычный 3 16 26 2 4 2 2 2" xfId="34818"/>
    <cellStyle name="Обычный 3 16 26 2 4 2 3" xfId="34819"/>
    <cellStyle name="Обычный 3 16 26 2 4 3" xfId="34820"/>
    <cellStyle name="Обычный 3 16 26 2 4 3 2" xfId="34821"/>
    <cellStyle name="Обычный 3 16 26 2 4 4" xfId="34822"/>
    <cellStyle name="Обычный 3 16 26 2 5" xfId="34823"/>
    <cellStyle name="Обычный 3 16 26 2 5 2" xfId="34824"/>
    <cellStyle name="Обычный 3 16 26 2 5 2 2" xfId="34825"/>
    <cellStyle name="Обычный 3 16 26 2 5 3" xfId="34826"/>
    <cellStyle name="Обычный 3 16 26 2 6" xfId="34827"/>
    <cellStyle name="Обычный 3 16 26 2 6 2" xfId="34828"/>
    <cellStyle name="Обычный 3 16 26 2 7" xfId="34829"/>
    <cellStyle name="Обычный 3 16 26 3" xfId="34830"/>
    <cellStyle name="Обычный 3 16 26 3 2" xfId="34831"/>
    <cellStyle name="Обычный 3 16 26 3 2 2" xfId="34832"/>
    <cellStyle name="Обычный 3 16 26 3 2 2 2" xfId="34833"/>
    <cellStyle name="Обычный 3 16 26 3 2 2 2 2" xfId="34834"/>
    <cellStyle name="Обычный 3 16 26 3 2 2 3" xfId="34835"/>
    <cellStyle name="Обычный 3 16 26 3 2 3" xfId="34836"/>
    <cellStyle name="Обычный 3 16 26 3 2 3 2" xfId="34837"/>
    <cellStyle name="Обычный 3 16 26 3 2 4" xfId="34838"/>
    <cellStyle name="Обычный 3 16 26 3 3" xfId="34839"/>
    <cellStyle name="Обычный 3 16 26 3 3 2" xfId="34840"/>
    <cellStyle name="Обычный 3 16 26 3 3 2 2" xfId="34841"/>
    <cellStyle name="Обычный 3 16 26 3 3 3" xfId="34842"/>
    <cellStyle name="Обычный 3 16 26 3 4" xfId="34843"/>
    <cellStyle name="Обычный 3 16 26 3 4 2" xfId="34844"/>
    <cellStyle name="Обычный 3 16 26 3 5" xfId="34845"/>
    <cellStyle name="Обычный 3 16 26 4" xfId="34846"/>
    <cellStyle name="Обычный 3 16 26 4 2" xfId="34847"/>
    <cellStyle name="Обычный 3 16 26 4 2 2" xfId="34848"/>
    <cellStyle name="Обычный 3 16 26 4 2 2 2" xfId="34849"/>
    <cellStyle name="Обычный 3 16 26 4 2 2 2 2" xfId="34850"/>
    <cellStyle name="Обычный 3 16 26 4 2 2 3" xfId="34851"/>
    <cellStyle name="Обычный 3 16 26 4 2 3" xfId="34852"/>
    <cellStyle name="Обычный 3 16 26 4 2 3 2" xfId="34853"/>
    <cellStyle name="Обычный 3 16 26 4 2 4" xfId="34854"/>
    <cellStyle name="Обычный 3 16 26 4 3" xfId="34855"/>
    <cellStyle name="Обычный 3 16 26 4 3 2" xfId="34856"/>
    <cellStyle name="Обычный 3 16 26 4 3 2 2" xfId="34857"/>
    <cellStyle name="Обычный 3 16 26 4 3 3" xfId="34858"/>
    <cellStyle name="Обычный 3 16 26 4 4" xfId="34859"/>
    <cellStyle name="Обычный 3 16 26 4 4 2" xfId="34860"/>
    <cellStyle name="Обычный 3 16 26 4 5" xfId="34861"/>
    <cellStyle name="Обычный 3 16 26 5" xfId="34862"/>
    <cellStyle name="Обычный 3 16 26 5 2" xfId="34863"/>
    <cellStyle name="Обычный 3 16 26 5 2 2" xfId="34864"/>
    <cellStyle name="Обычный 3 16 26 5 2 2 2" xfId="34865"/>
    <cellStyle name="Обычный 3 16 26 5 2 3" xfId="34866"/>
    <cellStyle name="Обычный 3 16 26 5 3" xfId="34867"/>
    <cellStyle name="Обычный 3 16 26 5 3 2" xfId="34868"/>
    <cellStyle name="Обычный 3 16 26 5 4" xfId="34869"/>
    <cellStyle name="Обычный 3 16 26 6" xfId="34870"/>
    <cellStyle name="Обычный 3 16 26 6 2" xfId="34871"/>
    <cellStyle name="Обычный 3 16 26 6 2 2" xfId="34872"/>
    <cellStyle name="Обычный 3 16 26 6 3" xfId="34873"/>
    <cellStyle name="Обычный 3 16 26 7" xfId="34874"/>
    <cellStyle name="Обычный 3 16 26 7 2" xfId="34875"/>
    <cellStyle name="Обычный 3 16 26 8" xfId="34876"/>
    <cellStyle name="Обычный 3 16 27" xfId="34877"/>
    <cellStyle name="Обычный 3 16 27 2" xfId="34878"/>
    <cellStyle name="Обычный 3 16 27 2 2" xfId="34879"/>
    <cellStyle name="Обычный 3 16 27 2 2 2" xfId="34880"/>
    <cellStyle name="Обычный 3 16 27 2 2 2 2" xfId="34881"/>
    <cellStyle name="Обычный 3 16 27 2 2 2 2 2" xfId="34882"/>
    <cellStyle name="Обычный 3 16 27 2 2 2 2 2 2" xfId="34883"/>
    <cellStyle name="Обычный 3 16 27 2 2 2 2 3" xfId="34884"/>
    <cellStyle name="Обычный 3 16 27 2 2 2 3" xfId="34885"/>
    <cellStyle name="Обычный 3 16 27 2 2 2 3 2" xfId="34886"/>
    <cellStyle name="Обычный 3 16 27 2 2 2 4" xfId="34887"/>
    <cellStyle name="Обычный 3 16 27 2 2 3" xfId="34888"/>
    <cellStyle name="Обычный 3 16 27 2 2 3 2" xfId="34889"/>
    <cellStyle name="Обычный 3 16 27 2 2 3 2 2" xfId="34890"/>
    <cellStyle name="Обычный 3 16 27 2 2 3 3" xfId="34891"/>
    <cellStyle name="Обычный 3 16 27 2 2 4" xfId="34892"/>
    <cellStyle name="Обычный 3 16 27 2 2 4 2" xfId="34893"/>
    <cellStyle name="Обычный 3 16 27 2 2 5" xfId="34894"/>
    <cellStyle name="Обычный 3 16 27 2 3" xfId="34895"/>
    <cellStyle name="Обычный 3 16 27 2 3 2" xfId="34896"/>
    <cellStyle name="Обычный 3 16 27 2 3 2 2" xfId="34897"/>
    <cellStyle name="Обычный 3 16 27 2 3 2 2 2" xfId="34898"/>
    <cellStyle name="Обычный 3 16 27 2 3 2 2 2 2" xfId="34899"/>
    <cellStyle name="Обычный 3 16 27 2 3 2 2 3" xfId="34900"/>
    <cellStyle name="Обычный 3 16 27 2 3 2 3" xfId="34901"/>
    <cellStyle name="Обычный 3 16 27 2 3 2 3 2" xfId="34902"/>
    <cellStyle name="Обычный 3 16 27 2 3 2 4" xfId="34903"/>
    <cellStyle name="Обычный 3 16 27 2 3 3" xfId="34904"/>
    <cellStyle name="Обычный 3 16 27 2 3 3 2" xfId="34905"/>
    <cellStyle name="Обычный 3 16 27 2 3 3 2 2" xfId="34906"/>
    <cellStyle name="Обычный 3 16 27 2 3 3 3" xfId="34907"/>
    <cellStyle name="Обычный 3 16 27 2 3 4" xfId="34908"/>
    <cellStyle name="Обычный 3 16 27 2 3 4 2" xfId="34909"/>
    <cellStyle name="Обычный 3 16 27 2 3 5" xfId="34910"/>
    <cellStyle name="Обычный 3 16 27 2 4" xfId="34911"/>
    <cellStyle name="Обычный 3 16 27 2 4 2" xfId="34912"/>
    <cellStyle name="Обычный 3 16 27 2 4 2 2" xfId="34913"/>
    <cellStyle name="Обычный 3 16 27 2 4 2 2 2" xfId="34914"/>
    <cellStyle name="Обычный 3 16 27 2 4 2 3" xfId="34915"/>
    <cellStyle name="Обычный 3 16 27 2 4 3" xfId="34916"/>
    <cellStyle name="Обычный 3 16 27 2 4 3 2" xfId="34917"/>
    <cellStyle name="Обычный 3 16 27 2 4 4" xfId="34918"/>
    <cellStyle name="Обычный 3 16 27 2 5" xfId="34919"/>
    <cellStyle name="Обычный 3 16 27 2 5 2" xfId="34920"/>
    <cellStyle name="Обычный 3 16 27 2 5 2 2" xfId="34921"/>
    <cellStyle name="Обычный 3 16 27 2 5 3" xfId="34922"/>
    <cellStyle name="Обычный 3 16 27 2 6" xfId="34923"/>
    <cellStyle name="Обычный 3 16 27 2 6 2" xfId="34924"/>
    <cellStyle name="Обычный 3 16 27 2 7" xfId="34925"/>
    <cellStyle name="Обычный 3 16 27 3" xfId="34926"/>
    <cellStyle name="Обычный 3 16 27 3 2" xfId="34927"/>
    <cellStyle name="Обычный 3 16 27 3 2 2" xfId="34928"/>
    <cellStyle name="Обычный 3 16 27 3 2 2 2" xfId="34929"/>
    <cellStyle name="Обычный 3 16 27 3 2 2 2 2" xfId="34930"/>
    <cellStyle name="Обычный 3 16 27 3 2 2 3" xfId="34931"/>
    <cellStyle name="Обычный 3 16 27 3 2 3" xfId="34932"/>
    <cellStyle name="Обычный 3 16 27 3 2 3 2" xfId="34933"/>
    <cellStyle name="Обычный 3 16 27 3 2 4" xfId="34934"/>
    <cellStyle name="Обычный 3 16 27 3 3" xfId="34935"/>
    <cellStyle name="Обычный 3 16 27 3 3 2" xfId="34936"/>
    <cellStyle name="Обычный 3 16 27 3 3 2 2" xfId="34937"/>
    <cellStyle name="Обычный 3 16 27 3 3 3" xfId="34938"/>
    <cellStyle name="Обычный 3 16 27 3 4" xfId="34939"/>
    <cellStyle name="Обычный 3 16 27 3 4 2" xfId="34940"/>
    <cellStyle name="Обычный 3 16 27 3 5" xfId="34941"/>
    <cellStyle name="Обычный 3 16 27 4" xfId="34942"/>
    <cellStyle name="Обычный 3 16 27 4 2" xfId="34943"/>
    <cellStyle name="Обычный 3 16 27 4 2 2" xfId="34944"/>
    <cellStyle name="Обычный 3 16 27 4 2 2 2" xfId="34945"/>
    <cellStyle name="Обычный 3 16 27 4 2 2 2 2" xfId="34946"/>
    <cellStyle name="Обычный 3 16 27 4 2 2 3" xfId="34947"/>
    <cellStyle name="Обычный 3 16 27 4 2 3" xfId="34948"/>
    <cellStyle name="Обычный 3 16 27 4 2 3 2" xfId="34949"/>
    <cellStyle name="Обычный 3 16 27 4 2 4" xfId="34950"/>
    <cellStyle name="Обычный 3 16 27 4 3" xfId="34951"/>
    <cellStyle name="Обычный 3 16 27 4 3 2" xfId="34952"/>
    <cellStyle name="Обычный 3 16 27 4 3 2 2" xfId="34953"/>
    <cellStyle name="Обычный 3 16 27 4 3 3" xfId="34954"/>
    <cellStyle name="Обычный 3 16 27 4 4" xfId="34955"/>
    <cellStyle name="Обычный 3 16 27 4 4 2" xfId="34956"/>
    <cellStyle name="Обычный 3 16 27 4 5" xfId="34957"/>
    <cellStyle name="Обычный 3 16 27 5" xfId="34958"/>
    <cellStyle name="Обычный 3 16 27 5 2" xfId="34959"/>
    <cellStyle name="Обычный 3 16 27 5 2 2" xfId="34960"/>
    <cellStyle name="Обычный 3 16 27 5 2 2 2" xfId="34961"/>
    <cellStyle name="Обычный 3 16 27 5 2 3" xfId="34962"/>
    <cellStyle name="Обычный 3 16 27 5 3" xfId="34963"/>
    <cellStyle name="Обычный 3 16 27 5 3 2" xfId="34964"/>
    <cellStyle name="Обычный 3 16 27 5 4" xfId="34965"/>
    <cellStyle name="Обычный 3 16 27 6" xfId="34966"/>
    <cellStyle name="Обычный 3 16 27 6 2" xfId="34967"/>
    <cellStyle name="Обычный 3 16 27 6 2 2" xfId="34968"/>
    <cellStyle name="Обычный 3 16 27 6 3" xfId="34969"/>
    <cellStyle name="Обычный 3 16 27 7" xfId="34970"/>
    <cellStyle name="Обычный 3 16 27 7 2" xfId="34971"/>
    <cellStyle name="Обычный 3 16 27 8" xfId="34972"/>
    <cellStyle name="Обычный 3 16 28" xfId="34973"/>
    <cellStyle name="Обычный 3 16 28 2" xfId="34974"/>
    <cellStyle name="Обычный 3 16 28 2 2" xfId="34975"/>
    <cellStyle name="Обычный 3 16 28 2 2 2" xfId="34976"/>
    <cellStyle name="Обычный 3 16 28 2 2 2 2" xfId="34977"/>
    <cellStyle name="Обычный 3 16 28 2 2 2 2 2" xfId="34978"/>
    <cellStyle name="Обычный 3 16 28 2 2 2 2 2 2" xfId="34979"/>
    <cellStyle name="Обычный 3 16 28 2 2 2 2 3" xfId="34980"/>
    <cellStyle name="Обычный 3 16 28 2 2 2 3" xfId="34981"/>
    <cellStyle name="Обычный 3 16 28 2 2 2 3 2" xfId="34982"/>
    <cellStyle name="Обычный 3 16 28 2 2 2 4" xfId="34983"/>
    <cellStyle name="Обычный 3 16 28 2 2 3" xfId="34984"/>
    <cellStyle name="Обычный 3 16 28 2 2 3 2" xfId="34985"/>
    <cellStyle name="Обычный 3 16 28 2 2 3 2 2" xfId="34986"/>
    <cellStyle name="Обычный 3 16 28 2 2 3 3" xfId="34987"/>
    <cellStyle name="Обычный 3 16 28 2 2 4" xfId="34988"/>
    <cellStyle name="Обычный 3 16 28 2 2 4 2" xfId="34989"/>
    <cellStyle name="Обычный 3 16 28 2 2 5" xfId="34990"/>
    <cellStyle name="Обычный 3 16 28 2 3" xfId="34991"/>
    <cellStyle name="Обычный 3 16 28 2 3 2" xfId="34992"/>
    <cellStyle name="Обычный 3 16 28 2 3 2 2" xfId="34993"/>
    <cellStyle name="Обычный 3 16 28 2 3 2 2 2" xfId="34994"/>
    <cellStyle name="Обычный 3 16 28 2 3 2 2 2 2" xfId="34995"/>
    <cellStyle name="Обычный 3 16 28 2 3 2 2 3" xfId="34996"/>
    <cellStyle name="Обычный 3 16 28 2 3 2 3" xfId="34997"/>
    <cellStyle name="Обычный 3 16 28 2 3 2 3 2" xfId="34998"/>
    <cellStyle name="Обычный 3 16 28 2 3 2 4" xfId="34999"/>
    <cellStyle name="Обычный 3 16 28 2 3 3" xfId="35000"/>
    <cellStyle name="Обычный 3 16 28 2 3 3 2" xfId="35001"/>
    <cellStyle name="Обычный 3 16 28 2 3 3 2 2" xfId="35002"/>
    <cellStyle name="Обычный 3 16 28 2 3 3 3" xfId="35003"/>
    <cellStyle name="Обычный 3 16 28 2 3 4" xfId="35004"/>
    <cellStyle name="Обычный 3 16 28 2 3 4 2" xfId="35005"/>
    <cellStyle name="Обычный 3 16 28 2 3 5" xfId="35006"/>
    <cellStyle name="Обычный 3 16 28 2 4" xfId="35007"/>
    <cellStyle name="Обычный 3 16 28 2 4 2" xfId="35008"/>
    <cellStyle name="Обычный 3 16 28 2 4 2 2" xfId="35009"/>
    <cellStyle name="Обычный 3 16 28 2 4 2 2 2" xfId="35010"/>
    <cellStyle name="Обычный 3 16 28 2 4 2 3" xfId="35011"/>
    <cellStyle name="Обычный 3 16 28 2 4 3" xfId="35012"/>
    <cellStyle name="Обычный 3 16 28 2 4 3 2" xfId="35013"/>
    <cellStyle name="Обычный 3 16 28 2 4 4" xfId="35014"/>
    <cellStyle name="Обычный 3 16 28 2 5" xfId="35015"/>
    <cellStyle name="Обычный 3 16 28 2 5 2" xfId="35016"/>
    <cellStyle name="Обычный 3 16 28 2 5 2 2" xfId="35017"/>
    <cellStyle name="Обычный 3 16 28 2 5 3" xfId="35018"/>
    <cellStyle name="Обычный 3 16 28 2 6" xfId="35019"/>
    <cellStyle name="Обычный 3 16 28 2 6 2" xfId="35020"/>
    <cellStyle name="Обычный 3 16 28 2 7" xfId="35021"/>
    <cellStyle name="Обычный 3 16 28 3" xfId="35022"/>
    <cellStyle name="Обычный 3 16 28 3 2" xfId="35023"/>
    <cellStyle name="Обычный 3 16 28 3 2 2" xfId="35024"/>
    <cellStyle name="Обычный 3 16 28 3 2 2 2" xfId="35025"/>
    <cellStyle name="Обычный 3 16 28 3 2 2 2 2" xfId="35026"/>
    <cellStyle name="Обычный 3 16 28 3 2 2 3" xfId="35027"/>
    <cellStyle name="Обычный 3 16 28 3 2 3" xfId="35028"/>
    <cellStyle name="Обычный 3 16 28 3 2 3 2" xfId="35029"/>
    <cellStyle name="Обычный 3 16 28 3 2 4" xfId="35030"/>
    <cellStyle name="Обычный 3 16 28 3 3" xfId="35031"/>
    <cellStyle name="Обычный 3 16 28 3 3 2" xfId="35032"/>
    <cellStyle name="Обычный 3 16 28 3 3 2 2" xfId="35033"/>
    <cellStyle name="Обычный 3 16 28 3 3 3" xfId="35034"/>
    <cellStyle name="Обычный 3 16 28 3 4" xfId="35035"/>
    <cellStyle name="Обычный 3 16 28 3 4 2" xfId="35036"/>
    <cellStyle name="Обычный 3 16 28 3 5" xfId="35037"/>
    <cellStyle name="Обычный 3 16 28 4" xfId="35038"/>
    <cellStyle name="Обычный 3 16 28 4 2" xfId="35039"/>
    <cellStyle name="Обычный 3 16 28 4 2 2" xfId="35040"/>
    <cellStyle name="Обычный 3 16 28 4 2 2 2" xfId="35041"/>
    <cellStyle name="Обычный 3 16 28 4 2 2 2 2" xfId="35042"/>
    <cellStyle name="Обычный 3 16 28 4 2 2 3" xfId="35043"/>
    <cellStyle name="Обычный 3 16 28 4 2 3" xfId="35044"/>
    <cellStyle name="Обычный 3 16 28 4 2 3 2" xfId="35045"/>
    <cellStyle name="Обычный 3 16 28 4 2 4" xfId="35046"/>
    <cellStyle name="Обычный 3 16 28 4 3" xfId="35047"/>
    <cellStyle name="Обычный 3 16 28 4 3 2" xfId="35048"/>
    <cellStyle name="Обычный 3 16 28 4 3 2 2" xfId="35049"/>
    <cellStyle name="Обычный 3 16 28 4 3 3" xfId="35050"/>
    <cellStyle name="Обычный 3 16 28 4 4" xfId="35051"/>
    <cellStyle name="Обычный 3 16 28 4 4 2" xfId="35052"/>
    <cellStyle name="Обычный 3 16 28 4 5" xfId="35053"/>
    <cellStyle name="Обычный 3 16 28 5" xfId="35054"/>
    <cellStyle name="Обычный 3 16 28 5 2" xfId="35055"/>
    <cellStyle name="Обычный 3 16 28 5 2 2" xfId="35056"/>
    <cellStyle name="Обычный 3 16 28 5 2 2 2" xfId="35057"/>
    <cellStyle name="Обычный 3 16 28 5 2 3" xfId="35058"/>
    <cellStyle name="Обычный 3 16 28 5 3" xfId="35059"/>
    <cellStyle name="Обычный 3 16 28 5 3 2" xfId="35060"/>
    <cellStyle name="Обычный 3 16 28 5 4" xfId="35061"/>
    <cellStyle name="Обычный 3 16 28 6" xfId="35062"/>
    <cellStyle name="Обычный 3 16 28 6 2" xfId="35063"/>
    <cellStyle name="Обычный 3 16 28 6 2 2" xfId="35064"/>
    <cellStyle name="Обычный 3 16 28 6 3" xfId="35065"/>
    <cellStyle name="Обычный 3 16 28 7" xfId="35066"/>
    <cellStyle name="Обычный 3 16 28 7 2" xfId="35067"/>
    <cellStyle name="Обычный 3 16 28 8" xfId="35068"/>
    <cellStyle name="Обычный 3 16 29" xfId="35069"/>
    <cellStyle name="Обычный 3 16 29 2" xfId="35070"/>
    <cellStyle name="Обычный 3 16 29 2 2" xfId="35071"/>
    <cellStyle name="Обычный 3 16 29 2 2 2" xfId="35072"/>
    <cellStyle name="Обычный 3 16 29 2 2 2 2" xfId="35073"/>
    <cellStyle name="Обычный 3 16 29 2 2 2 2 2" xfId="35074"/>
    <cellStyle name="Обычный 3 16 29 2 2 2 2 2 2" xfId="35075"/>
    <cellStyle name="Обычный 3 16 29 2 2 2 2 3" xfId="35076"/>
    <cellStyle name="Обычный 3 16 29 2 2 2 3" xfId="35077"/>
    <cellStyle name="Обычный 3 16 29 2 2 2 3 2" xfId="35078"/>
    <cellStyle name="Обычный 3 16 29 2 2 2 4" xfId="35079"/>
    <cellStyle name="Обычный 3 16 29 2 2 3" xfId="35080"/>
    <cellStyle name="Обычный 3 16 29 2 2 3 2" xfId="35081"/>
    <cellStyle name="Обычный 3 16 29 2 2 3 2 2" xfId="35082"/>
    <cellStyle name="Обычный 3 16 29 2 2 3 3" xfId="35083"/>
    <cellStyle name="Обычный 3 16 29 2 2 4" xfId="35084"/>
    <cellStyle name="Обычный 3 16 29 2 2 4 2" xfId="35085"/>
    <cellStyle name="Обычный 3 16 29 2 2 5" xfId="35086"/>
    <cellStyle name="Обычный 3 16 29 2 3" xfId="35087"/>
    <cellStyle name="Обычный 3 16 29 2 3 2" xfId="35088"/>
    <cellStyle name="Обычный 3 16 29 2 3 2 2" xfId="35089"/>
    <cellStyle name="Обычный 3 16 29 2 3 2 2 2" xfId="35090"/>
    <cellStyle name="Обычный 3 16 29 2 3 2 2 2 2" xfId="35091"/>
    <cellStyle name="Обычный 3 16 29 2 3 2 2 3" xfId="35092"/>
    <cellStyle name="Обычный 3 16 29 2 3 2 3" xfId="35093"/>
    <cellStyle name="Обычный 3 16 29 2 3 2 3 2" xfId="35094"/>
    <cellStyle name="Обычный 3 16 29 2 3 2 4" xfId="35095"/>
    <cellStyle name="Обычный 3 16 29 2 3 3" xfId="35096"/>
    <cellStyle name="Обычный 3 16 29 2 3 3 2" xfId="35097"/>
    <cellStyle name="Обычный 3 16 29 2 3 3 2 2" xfId="35098"/>
    <cellStyle name="Обычный 3 16 29 2 3 3 3" xfId="35099"/>
    <cellStyle name="Обычный 3 16 29 2 3 4" xfId="35100"/>
    <cellStyle name="Обычный 3 16 29 2 3 4 2" xfId="35101"/>
    <cellStyle name="Обычный 3 16 29 2 3 5" xfId="35102"/>
    <cellStyle name="Обычный 3 16 29 2 4" xfId="35103"/>
    <cellStyle name="Обычный 3 16 29 2 4 2" xfId="35104"/>
    <cellStyle name="Обычный 3 16 29 2 4 2 2" xfId="35105"/>
    <cellStyle name="Обычный 3 16 29 2 4 2 2 2" xfId="35106"/>
    <cellStyle name="Обычный 3 16 29 2 4 2 3" xfId="35107"/>
    <cellStyle name="Обычный 3 16 29 2 4 3" xfId="35108"/>
    <cellStyle name="Обычный 3 16 29 2 4 3 2" xfId="35109"/>
    <cellStyle name="Обычный 3 16 29 2 4 4" xfId="35110"/>
    <cellStyle name="Обычный 3 16 29 2 5" xfId="35111"/>
    <cellStyle name="Обычный 3 16 29 2 5 2" xfId="35112"/>
    <cellStyle name="Обычный 3 16 29 2 5 2 2" xfId="35113"/>
    <cellStyle name="Обычный 3 16 29 2 5 3" xfId="35114"/>
    <cellStyle name="Обычный 3 16 29 2 6" xfId="35115"/>
    <cellStyle name="Обычный 3 16 29 2 6 2" xfId="35116"/>
    <cellStyle name="Обычный 3 16 29 2 7" xfId="35117"/>
    <cellStyle name="Обычный 3 16 29 3" xfId="35118"/>
    <cellStyle name="Обычный 3 16 29 3 2" xfId="35119"/>
    <cellStyle name="Обычный 3 16 29 3 2 2" xfId="35120"/>
    <cellStyle name="Обычный 3 16 29 3 2 2 2" xfId="35121"/>
    <cellStyle name="Обычный 3 16 29 3 2 2 2 2" xfId="35122"/>
    <cellStyle name="Обычный 3 16 29 3 2 2 3" xfId="35123"/>
    <cellStyle name="Обычный 3 16 29 3 2 3" xfId="35124"/>
    <cellStyle name="Обычный 3 16 29 3 2 3 2" xfId="35125"/>
    <cellStyle name="Обычный 3 16 29 3 2 4" xfId="35126"/>
    <cellStyle name="Обычный 3 16 29 3 3" xfId="35127"/>
    <cellStyle name="Обычный 3 16 29 3 3 2" xfId="35128"/>
    <cellStyle name="Обычный 3 16 29 3 3 2 2" xfId="35129"/>
    <cellStyle name="Обычный 3 16 29 3 3 3" xfId="35130"/>
    <cellStyle name="Обычный 3 16 29 3 4" xfId="35131"/>
    <cellStyle name="Обычный 3 16 29 3 4 2" xfId="35132"/>
    <cellStyle name="Обычный 3 16 29 3 5" xfId="35133"/>
    <cellStyle name="Обычный 3 16 29 4" xfId="35134"/>
    <cellStyle name="Обычный 3 16 29 4 2" xfId="35135"/>
    <cellStyle name="Обычный 3 16 29 4 2 2" xfId="35136"/>
    <cellStyle name="Обычный 3 16 29 4 2 2 2" xfId="35137"/>
    <cellStyle name="Обычный 3 16 29 4 2 2 2 2" xfId="35138"/>
    <cellStyle name="Обычный 3 16 29 4 2 2 3" xfId="35139"/>
    <cellStyle name="Обычный 3 16 29 4 2 3" xfId="35140"/>
    <cellStyle name="Обычный 3 16 29 4 2 3 2" xfId="35141"/>
    <cellStyle name="Обычный 3 16 29 4 2 4" xfId="35142"/>
    <cellStyle name="Обычный 3 16 29 4 3" xfId="35143"/>
    <cellStyle name="Обычный 3 16 29 4 3 2" xfId="35144"/>
    <cellStyle name="Обычный 3 16 29 4 3 2 2" xfId="35145"/>
    <cellStyle name="Обычный 3 16 29 4 3 3" xfId="35146"/>
    <cellStyle name="Обычный 3 16 29 4 4" xfId="35147"/>
    <cellStyle name="Обычный 3 16 29 4 4 2" xfId="35148"/>
    <cellStyle name="Обычный 3 16 29 4 5" xfId="35149"/>
    <cellStyle name="Обычный 3 16 29 5" xfId="35150"/>
    <cellStyle name="Обычный 3 16 29 5 2" xfId="35151"/>
    <cellStyle name="Обычный 3 16 29 5 2 2" xfId="35152"/>
    <cellStyle name="Обычный 3 16 29 5 2 2 2" xfId="35153"/>
    <cellStyle name="Обычный 3 16 29 5 2 3" xfId="35154"/>
    <cellStyle name="Обычный 3 16 29 5 3" xfId="35155"/>
    <cellStyle name="Обычный 3 16 29 5 3 2" xfId="35156"/>
    <cellStyle name="Обычный 3 16 29 5 4" xfId="35157"/>
    <cellStyle name="Обычный 3 16 29 6" xfId="35158"/>
    <cellStyle name="Обычный 3 16 29 6 2" xfId="35159"/>
    <cellStyle name="Обычный 3 16 29 6 2 2" xfId="35160"/>
    <cellStyle name="Обычный 3 16 29 6 3" xfId="35161"/>
    <cellStyle name="Обычный 3 16 29 7" xfId="35162"/>
    <cellStyle name="Обычный 3 16 29 7 2" xfId="35163"/>
    <cellStyle name="Обычный 3 16 29 8" xfId="35164"/>
    <cellStyle name="Обычный 3 16 3" xfId="35165"/>
    <cellStyle name="Обычный 3 16 3 2" xfId="35166"/>
    <cellStyle name="Обычный 3 16 3 2 2" xfId="35167"/>
    <cellStyle name="Обычный 3 16 3 2 2 2" xfId="35168"/>
    <cellStyle name="Обычный 3 16 3 2 2 2 2" xfId="35169"/>
    <cellStyle name="Обычный 3 16 3 2 2 2 2 2" xfId="35170"/>
    <cellStyle name="Обычный 3 16 3 2 2 2 2 2 2" xfId="35171"/>
    <cellStyle name="Обычный 3 16 3 2 2 2 2 3" xfId="35172"/>
    <cellStyle name="Обычный 3 16 3 2 2 2 3" xfId="35173"/>
    <cellStyle name="Обычный 3 16 3 2 2 2 3 2" xfId="35174"/>
    <cellStyle name="Обычный 3 16 3 2 2 2 4" xfId="35175"/>
    <cellStyle name="Обычный 3 16 3 2 2 3" xfId="35176"/>
    <cellStyle name="Обычный 3 16 3 2 2 3 2" xfId="35177"/>
    <cellStyle name="Обычный 3 16 3 2 2 3 2 2" xfId="35178"/>
    <cellStyle name="Обычный 3 16 3 2 2 3 3" xfId="35179"/>
    <cellStyle name="Обычный 3 16 3 2 2 4" xfId="35180"/>
    <cellStyle name="Обычный 3 16 3 2 2 4 2" xfId="35181"/>
    <cellStyle name="Обычный 3 16 3 2 2 5" xfId="35182"/>
    <cellStyle name="Обычный 3 16 3 2 3" xfId="35183"/>
    <cellStyle name="Обычный 3 16 3 2 3 2" xfId="35184"/>
    <cellStyle name="Обычный 3 16 3 2 3 2 2" xfId="35185"/>
    <cellStyle name="Обычный 3 16 3 2 3 2 2 2" xfId="35186"/>
    <cellStyle name="Обычный 3 16 3 2 3 2 2 2 2" xfId="35187"/>
    <cellStyle name="Обычный 3 16 3 2 3 2 2 3" xfId="35188"/>
    <cellStyle name="Обычный 3 16 3 2 3 2 3" xfId="35189"/>
    <cellStyle name="Обычный 3 16 3 2 3 2 3 2" xfId="35190"/>
    <cellStyle name="Обычный 3 16 3 2 3 2 4" xfId="35191"/>
    <cellStyle name="Обычный 3 16 3 2 3 3" xfId="35192"/>
    <cellStyle name="Обычный 3 16 3 2 3 3 2" xfId="35193"/>
    <cellStyle name="Обычный 3 16 3 2 3 3 2 2" xfId="35194"/>
    <cellStyle name="Обычный 3 16 3 2 3 3 3" xfId="35195"/>
    <cellStyle name="Обычный 3 16 3 2 3 4" xfId="35196"/>
    <cellStyle name="Обычный 3 16 3 2 3 4 2" xfId="35197"/>
    <cellStyle name="Обычный 3 16 3 2 3 5" xfId="35198"/>
    <cellStyle name="Обычный 3 16 3 2 4" xfId="35199"/>
    <cellStyle name="Обычный 3 16 3 2 4 2" xfId="35200"/>
    <cellStyle name="Обычный 3 16 3 2 4 2 2" xfId="35201"/>
    <cellStyle name="Обычный 3 16 3 2 4 2 2 2" xfId="35202"/>
    <cellStyle name="Обычный 3 16 3 2 4 2 3" xfId="35203"/>
    <cellStyle name="Обычный 3 16 3 2 4 3" xfId="35204"/>
    <cellStyle name="Обычный 3 16 3 2 4 3 2" xfId="35205"/>
    <cellStyle name="Обычный 3 16 3 2 4 4" xfId="35206"/>
    <cellStyle name="Обычный 3 16 3 2 5" xfId="35207"/>
    <cellStyle name="Обычный 3 16 3 2 5 2" xfId="35208"/>
    <cellStyle name="Обычный 3 16 3 2 5 2 2" xfId="35209"/>
    <cellStyle name="Обычный 3 16 3 2 5 3" xfId="35210"/>
    <cellStyle name="Обычный 3 16 3 2 6" xfId="35211"/>
    <cellStyle name="Обычный 3 16 3 2 6 2" xfId="35212"/>
    <cellStyle name="Обычный 3 16 3 2 7" xfId="35213"/>
    <cellStyle name="Обычный 3 16 3 3" xfId="35214"/>
    <cellStyle name="Обычный 3 16 3 3 2" xfId="35215"/>
    <cellStyle name="Обычный 3 16 3 3 2 2" xfId="35216"/>
    <cellStyle name="Обычный 3 16 3 3 2 2 2" xfId="35217"/>
    <cellStyle name="Обычный 3 16 3 3 2 2 2 2" xfId="35218"/>
    <cellStyle name="Обычный 3 16 3 3 2 2 3" xfId="35219"/>
    <cellStyle name="Обычный 3 16 3 3 2 3" xfId="35220"/>
    <cellStyle name="Обычный 3 16 3 3 2 3 2" xfId="35221"/>
    <cellStyle name="Обычный 3 16 3 3 2 4" xfId="35222"/>
    <cellStyle name="Обычный 3 16 3 3 3" xfId="35223"/>
    <cellStyle name="Обычный 3 16 3 3 3 2" xfId="35224"/>
    <cellStyle name="Обычный 3 16 3 3 3 2 2" xfId="35225"/>
    <cellStyle name="Обычный 3 16 3 3 3 3" xfId="35226"/>
    <cellStyle name="Обычный 3 16 3 3 4" xfId="35227"/>
    <cellStyle name="Обычный 3 16 3 3 4 2" xfId="35228"/>
    <cellStyle name="Обычный 3 16 3 3 5" xfId="35229"/>
    <cellStyle name="Обычный 3 16 3 4" xfId="35230"/>
    <cellStyle name="Обычный 3 16 3 4 2" xfId="35231"/>
    <cellStyle name="Обычный 3 16 3 4 2 2" xfId="35232"/>
    <cellStyle name="Обычный 3 16 3 4 2 2 2" xfId="35233"/>
    <cellStyle name="Обычный 3 16 3 4 2 2 2 2" xfId="35234"/>
    <cellStyle name="Обычный 3 16 3 4 2 2 3" xfId="35235"/>
    <cellStyle name="Обычный 3 16 3 4 2 3" xfId="35236"/>
    <cellStyle name="Обычный 3 16 3 4 2 3 2" xfId="35237"/>
    <cellStyle name="Обычный 3 16 3 4 2 4" xfId="35238"/>
    <cellStyle name="Обычный 3 16 3 4 3" xfId="35239"/>
    <cellStyle name="Обычный 3 16 3 4 3 2" xfId="35240"/>
    <cellStyle name="Обычный 3 16 3 4 3 2 2" xfId="35241"/>
    <cellStyle name="Обычный 3 16 3 4 3 3" xfId="35242"/>
    <cellStyle name="Обычный 3 16 3 4 4" xfId="35243"/>
    <cellStyle name="Обычный 3 16 3 4 4 2" xfId="35244"/>
    <cellStyle name="Обычный 3 16 3 4 5" xfId="35245"/>
    <cellStyle name="Обычный 3 16 3 5" xfId="35246"/>
    <cellStyle name="Обычный 3 16 3 5 2" xfId="35247"/>
    <cellStyle name="Обычный 3 16 3 5 2 2" xfId="35248"/>
    <cellStyle name="Обычный 3 16 3 5 2 2 2" xfId="35249"/>
    <cellStyle name="Обычный 3 16 3 5 2 3" xfId="35250"/>
    <cellStyle name="Обычный 3 16 3 5 3" xfId="35251"/>
    <cellStyle name="Обычный 3 16 3 5 3 2" xfId="35252"/>
    <cellStyle name="Обычный 3 16 3 5 4" xfId="35253"/>
    <cellStyle name="Обычный 3 16 3 6" xfId="35254"/>
    <cellStyle name="Обычный 3 16 3 6 2" xfId="35255"/>
    <cellStyle name="Обычный 3 16 3 6 2 2" xfId="35256"/>
    <cellStyle name="Обычный 3 16 3 6 3" xfId="35257"/>
    <cellStyle name="Обычный 3 16 3 7" xfId="35258"/>
    <cellStyle name="Обычный 3 16 3 7 2" xfId="35259"/>
    <cellStyle name="Обычный 3 16 3 8" xfId="35260"/>
    <cellStyle name="Обычный 3 16 30" xfId="35261"/>
    <cellStyle name="Обычный 3 16 30 2" xfId="35262"/>
    <cellStyle name="Обычный 3 16 30 2 2" xfId="35263"/>
    <cellStyle name="Обычный 3 16 30 2 2 2" xfId="35264"/>
    <cellStyle name="Обычный 3 16 30 2 2 2 2" xfId="35265"/>
    <cellStyle name="Обычный 3 16 30 2 2 2 2 2" xfId="35266"/>
    <cellStyle name="Обычный 3 16 30 2 2 2 2 2 2" xfId="35267"/>
    <cellStyle name="Обычный 3 16 30 2 2 2 2 3" xfId="35268"/>
    <cellStyle name="Обычный 3 16 30 2 2 2 3" xfId="35269"/>
    <cellStyle name="Обычный 3 16 30 2 2 2 3 2" xfId="35270"/>
    <cellStyle name="Обычный 3 16 30 2 2 2 4" xfId="35271"/>
    <cellStyle name="Обычный 3 16 30 2 2 3" xfId="35272"/>
    <cellStyle name="Обычный 3 16 30 2 2 3 2" xfId="35273"/>
    <cellStyle name="Обычный 3 16 30 2 2 3 2 2" xfId="35274"/>
    <cellStyle name="Обычный 3 16 30 2 2 3 3" xfId="35275"/>
    <cellStyle name="Обычный 3 16 30 2 2 4" xfId="35276"/>
    <cellStyle name="Обычный 3 16 30 2 2 4 2" xfId="35277"/>
    <cellStyle name="Обычный 3 16 30 2 2 5" xfId="35278"/>
    <cellStyle name="Обычный 3 16 30 2 3" xfId="35279"/>
    <cellStyle name="Обычный 3 16 30 2 3 2" xfId="35280"/>
    <cellStyle name="Обычный 3 16 30 2 3 2 2" xfId="35281"/>
    <cellStyle name="Обычный 3 16 30 2 3 2 2 2" xfId="35282"/>
    <cellStyle name="Обычный 3 16 30 2 3 2 2 2 2" xfId="35283"/>
    <cellStyle name="Обычный 3 16 30 2 3 2 2 3" xfId="35284"/>
    <cellStyle name="Обычный 3 16 30 2 3 2 3" xfId="35285"/>
    <cellStyle name="Обычный 3 16 30 2 3 2 3 2" xfId="35286"/>
    <cellStyle name="Обычный 3 16 30 2 3 2 4" xfId="35287"/>
    <cellStyle name="Обычный 3 16 30 2 3 3" xfId="35288"/>
    <cellStyle name="Обычный 3 16 30 2 3 3 2" xfId="35289"/>
    <cellStyle name="Обычный 3 16 30 2 3 3 2 2" xfId="35290"/>
    <cellStyle name="Обычный 3 16 30 2 3 3 3" xfId="35291"/>
    <cellStyle name="Обычный 3 16 30 2 3 4" xfId="35292"/>
    <cellStyle name="Обычный 3 16 30 2 3 4 2" xfId="35293"/>
    <cellStyle name="Обычный 3 16 30 2 3 5" xfId="35294"/>
    <cellStyle name="Обычный 3 16 30 2 4" xfId="35295"/>
    <cellStyle name="Обычный 3 16 30 2 4 2" xfId="35296"/>
    <cellStyle name="Обычный 3 16 30 2 4 2 2" xfId="35297"/>
    <cellStyle name="Обычный 3 16 30 2 4 2 2 2" xfId="35298"/>
    <cellStyle name="Обычный 3 16 30 2 4 2 3" xfId="35299"/>
    <cellStyle name="Обычный 3 16 30 2 4 3" xfId="35300"/>
    <cellStyle name="Обычный 3 16 30 2 4 3 2" xfId="35301"/>
    <cellStyle name="Обычный 3 16 30 2 4 4" xfId="35302"/>
    <cellStyle name="Обычный 3 16 30 2 5" xfId="35303"/>
    <cellStyle name="Обычный 3 16 30 2 5 2" xfId="35304"/>
    <cellStyle name="Обычный 3 16 30 2 5 2 2" xfId="35305"/>
    <cellStyle name="Обычный 3 16 30 2 5 3" xfId="35306"/>
    <cellStyle name="Обычный 3 16 30 2 6" xfId="35307"/>
    <cellStyle name="Обычный 3 16 30 2 6 2" xfId="35308"/>
    <cellStyle name="Обычный 3 16 30 2 7" xfId="35309"/>
    <cellStyle name="Обычный 3 16 30 3" xfId="35310"/>
    <cellStyle name="Обычный 3 16 30 3 2" xfId="35311"/>
    <cellStyle name="Обычный 3 16 30 3 2 2" xfId="35312"/>
    <cellStyle name="Обычный 3 16 30 3 2 2 2" xfId="35313"/>
    <cellStyle name="Обычный 3 16 30 3 2 2 2 2" xfId="35314"/>
    <cellStyle name="Обычный 3 16 30 3 2 2 3" xfId="35315"/>
    <cellStyle name="Обычный 3 16 30 3 2 3" xfId="35316"/>
    <cellStyle name="Обычный 3 16 30 3 2 3 2" xfId="35317"/>
    <cellStyle name="Обычный 3 16 30 3 2 4" xfId="35318"/>
    <cellStyle name="Обычный 3 16 30 3 3" xfId="35319"/>
    <cellStyle name="Обычный 3 16 30 3 3 2" xfId="35320"/>
    <cellStyle name="Обычный 3 16 30 3 3 2 2" xfId="35321"/>
    <cellStyle name="Обычный 3 16 30 3 3 3" xfId="35322"/>
    <cellStyle name="Обычный 3 16 30 3 4" xfId="35323"/>
    <cellStyle name="Обычный 3 16 30 3 4 2" xfId="35324"/>
    <cellStyle name="Обычный 3 16 30 3 5" xfId="35325"/>
    <cellStyle name="Обычный 3 16 30 4" xfId="35326"/>
    <cellStyle name="Обычный 3 16 30 4 2" xfId="35327"/>
    <cellStyle name="Обычный 3 16 30 4 2 2" xfId="35328"/>
    <cellStyle name="Обычный 3 16 30 4 2 2 2" xfId="35329"/>
    <cellStyle name="Обычный 3 16 30 4 2 2 2 2" xfId="35330"/>
    <cellStyle name="Обычный 3 16 30 4 2 2 3" xfId="35331"/>
    <cellStyle name="Обычный 3 16 30 4 2 3" xfId="35332"/>
    <cellStyle name="Обычный 3 16 30 4 2 3 2" xfId="35333"/>
    <cellStyle name="Обычный 3 16 30 4 2 4" xfId="35334"/>
    <cellStyle name="Обычный 3 16 30 4 3" xfId="35335"/>
    <cellStyle name="Обычный 3 16 30 4 3 2" xfId="35336"/>
    <cellStyle name="Обычный 3 16 30 4 3 2 2" xfId="35337"/>
    <cellStyle name="Обычный 3 16 30 4 3 3" xfId="35338"/>
    <cellStyle name="Обычный 3 16 30 4 4" xfId="35339"/>
    <cellStyle name="Обычный 3 16 30 4 4 2" xfId="35340"/>
    <cellStyle name="Обычный 3 16 30 4 5" xfId="35341"/>
    <cellStyle name="Обычный 3 16 30 5" xfId="35342"/>
    <cellStyle name="Обычный 3 16 30 5 2" xfId="35343"/>
    <cellStyle name="Обычный 3 16 30 5 2 2" xfId="35344"/>
    <cellStyle name="Обычный 3 16 30 5 2 2 2" xfId="35345"/>
    <cellStyle name="Обычный 3 16 30 5 2 3" xfId="35346"/>
    <cellStyle name="Обычный 3 16 30 5 3" xfId="35347"/>
    <cellStyle name="Обычный 3 16 30 5 3 2" xfId="35348"/>
    <cellStyle name="Обычный 3 16 30 5 4" xfId="35349"/>
    <cellStyle name="Обычный 3 16 30 6" xfId="35350"/>
    <cellStyle name="Обычный 3 16 30 6 2" xfId="35351"/>
    <cellStyle name="Обычный 3 16 30 6 2 2" xfId="35352"/>
    <cellStyle name="Обычный 3 16 30 6 3" xfId="35353"/>
    <cellStyle name="Обычный 3 16 30 7" xfId="35354"/>
    <cellStyle name="Обычный 3 16 30 7 2" xfId="35355"/>
    <cellStyle name="Обычный 3 16 30 8" xfId="35356"/>
    <cellStyle name="Обычный 3 16 31" xfId="35357"/>
    <cellStyle name="Обычный 3 16 31 2" xfId="35358"/>
    <cellStyle name="Обычный 3 16 31 2 2" xfId="35359"/>
    <cellStyle name="Обычный 3 16 31 2 2 2" xfId="35360"/>
    <cellStyle name="Обычный 3 16 31 2 2 2 2" xfId="35361"/>
    <cellStyle name="Обычный 3 16 31 2 2 2 2 2" xfId="35362"/>
    <cellStyle name="Обычный 3 16 31 2 2 2 2 2 2" xfId="35363"/>
    <cellStyle name="Обычный 3 16 31 2 2 2 2 3" xfId="35364"/>
    <cellStyle name="Обычный 3 16 31 2 2 2 3" xfId="35365"/>
    <cellStyle name="Обычный 3 16 31 2 2 2 3 2" xfId="35366"/>
    <cellStyle name="Обычный 3 16 31 2 2 2 4" xfId="35367"/>
    <cellStyle name="Обычный 3 16 31 2 2 3" xfId="35368"/>
    <cellStyle name="Обычный 3 16 31 2 2 3 2" xfId="35369"/>
    <cellStyle name="Обычный 3 16 31 2 2 3 2 2" xfId="35370"/>
    <cellStyle name="Обычный 3 16 31 2 2 3 3" xfId="35371"/>
    <cellStyle name="Обычный 3 16 31 2 2 4" xfId="35372"/>
    <cellStyle name="Обычный 3 16 31 2 2 4 2" xfId="35373"/>
    <cellStyle name="Обычный 3 16 31 2 2 5" xfId="35374"/>
    <cellStyle name="Обычный 3 16 31 2 3" xfId="35375"/>
    <cellStyle name="Обычный 3 16 31 2 3 2" xfId="35376"/>
    <cellStyle name="Обычный 3 16 31 2 3 2 2" xfId="35377"/>
    <cellStyle name="Обычный 3 16 31 2 3 2 2 2" xfId="35378"/>
    <cellStyle name="Обычный 3 16 31 2 3 2 2 2 2" xfId="35379"/>
    <cellStyle name="Обычный 3 16 31 2 3 2 2 3" xfId="35380"/>
    <cellStyle name="Обычный 3 16 31 2 3 2 3" xfId="35381"/>
    <cellStyle name="Обычный 3 16 31 2 3 2 3 2" xfId="35382"/>
    <cellStyle name="Обычный 3 16 31 2 3 2 4" xfId="35383"/>
    <cellStyle name="Обычный 3 16 31 2 3 3" xfId="35384"/>
    <cellStyle name="Обычный 3 16 31 2 3 3 2" xfId="35385"/>
    <cellStyle name="Обычный 3 16 31 2 3 3 2 2" xfId="35386"/>
    <cellStyle name="Обычный 3 16 31 2 3 3 3" xfId="35387"/>
    <cellStyle name="Обычный 3 16 31 2 3 4" xfId="35388"/>
    <cellStyle name="Обычный 3 16 31 2 3 4 2" xfId="35389"/>
    <cellStyle name="Обычный 3 16 31 2 3 5" xfId="35390"/>
    <cellStyle name="Обычный 3 16 31 2 4" xfId="35391"/>
    <cellStyle name="Обычный 3 16 31 2 4 2" xfId="35392"/>
    <cellStyle name="Обычный 3 16 31 2 4 2 2" xfId="35393"/>
    <cellStyle name="Обычный 3 16 31 2 4 2 2 2" xfId="35394"/>
    <cellStyle name="Обычный 3 16 31 2 4 2 3" xfId="35395"/>
    <cellStyle name="Обычный 3 16 31 2 4 3" xfId="35396"/>
    <cellStyle name="Обычный 3 16 31 2 4 3 2" xfId="35397"/>
    <cellStyle name="Обычный 3 16 31 2 4 4" xfId="35398"/>
    <cellStyle name="Обычный 3 16 31 2 5" xfId="35399"/>
    <cellStyle name="Обычный 3 16 31 2 5 2" xfId="35400"/>
    <cellStyle name="Обычный 3 16 31 2 5 2 2" xfId="35401"/>
    <cellStyle name="Обычный 3 16 31 2 5 3" xfId="35402"/>
    <cellStyle name="Обычный 3 16 31 2 6" xfId="35403"/>
    <cellStyle name="Обычный 3 16 31 2 6 2" xfId="35404"/>
    <cellStyle name="Обычный 3 16 31 2 7" xfId="35405"/>
    <cellStyle name="Обычный 3 16 31 3" xfId="35406"/>
    <cellStyle name="Обычный 3 16 31 3 2" xfId="35407"/>
    <cellStyle name="Обычный 3 16 31 3 2 2" xfId="35408"/>
    <cellStyle name="Обычный 3 16 31 3 2 2 2" xfId="35409"/>
    <cellStyle name="Обычный 3 16 31 3 2 2 2 2" xfId="35410"/>
    <cellStyle name="Обычный 3 16 31 3 2 2 3" xfId="35411"/>
    <cellStyle name="Обычный 3 16 31 3 2 3" xfId="35412"/>
    <cellStyle name="Обычный 3 16 31 3 2 3 2" xfId="35413"/>
    <cellStyle name="Обычный 3 16 31 3 2 4" xfId="35414"/>
    <cellStyle name="Обычный 3 16 31 3 3" xfId="35415"/>
    <cellStyle name="Обычный 3 16 31 3 3 2" xfId="35416"/>
    <cellStyle name="Обычный 3 16 31 3 3 2 2" xfId="35417"/>
    <cellStyle name="Обычный 3 16 31 3 3 3" xfId="35418"/>
    <cellStyle name="Обычный 3 16 31 3 4" xfId="35419"/>
    <cellStyle name="Обычный 3 16 31 3 4 2" xfId="35420"/>
    <cellStyle name="Обычный 3 16 31 3 5" xfId="35421"/>
    <cellStyle name="Обычный 3 16 31 4" xfId="35422"/>
    <cellStyle name="Обычный 3 16 31 4 2" xfId="35423"/>
    <cellStyle name="Обычный 3 16 31 4 2 2" xfId="35424"/>
    <cellStyle name="Обычный 3 16 31 4 2 2 2" xfId="35425"/>
    <cellStyle name="Обычный 3 16 31 4 2 2 2 2" xfId="35426"/>
    <cellStyle name="Обычный 3 16 31 4 2 2 3" xfId="35427"/>
    <cellStyle name="Обычный 3 16 31 4 2 3" xfId="35428"/>
    <cellStyle name="Обычный 3 16 31 4 2 3 2" xfId="35429"/>
    <cellStyle name="Обычный 3 16 31 4 2 4" xfId="35430"/>
    <cellStyle name="Обычный 3 16 31 4 3" xfId="35431"/>
    <cellStyle name="Обычный 3 16 31 4 3 2" xfId="35432"/>
    <cellStyle name="Обычный 3 16 31 4 3 2 2" xfId="35433"/>
    <cellStyle name="Обычный 3 16 31 4 3 3" xfId="35434"/>
    <cellStyle name="Обычный 3 16 31 4 4" xfId="35435"/>
    <cellStyle name="Обычный 3 16 31 4 4 2" xfId="35436"/>
    <cellStyle name="Обычный 3 16 31 4 5" xfId="35437"/>
    <cellStyle name="Обычный 3 16 31 5" xfId="35438"/>
    <cellStyle name="Обычный 3 16 31 5 2" xfId="35439"/>
    <cellStyle name="Обычный 3 16 31 5 2 2" xfId="35440"/>
    <cellStyle name="Обычный 3 16 31 5 2 2 2" xfId="35441"/>
    <cellStyle name="Обычный 3 16 31 5 2 3" xfId="35442"/>
    <cellStyle name="Обычный 3 16 31 5 3" xfId="35443"/>
    <cellStyle name="Обычный 3 16 31 5 3 2" xfId="35444"/>
    <cellStyle name="Обычный 3 16 31 5 4" xfId="35445"/>
    <cellStyle name="Обычный 3 16 31 6" xfId="35446"/>
    <cellStyle name="Обычный 3 16 31 6 2" xfId="35447"/>
    <cellStyle name="Обычный 3 16 31 6 2 2" xfId="35448"/>
    <cellStyle name="Обычный 3 16 31 6 3" xfId="35449"/>
    <cellStyle name="Обычный 3 16 31 7" xfId="35450"/>
    <cellStyle name="Обычный 3 16 31 7 2" xfId="35451"/>
    <cellStyle name="Обычный 3 16 31 8" xfId="35452"/>
    <cellStyle name="Обычный 3 16 32" xfId="35453"/>
    <cellStyle name="Обычный 3 16 32 2" xfId="35454"/>
    <cellStyle name="Обычный 3 16 32 2 2" xfId="35455"/>
    <cellStyle name="Обычный 3 16 32 2 2 2" xfId="35456"/>
    <cellStyle name="Обычный 3 16 32 2 2 2 2" xfId="35457"/>
    <cellStyle name="Обычный 3 16 32 2 2 2 2 2" xfId="35458"/>
    <cellStyle name="Обычный 3 16 32 2 2 2 2 2 2" xfId="35459"/>
    <cellStyle name="Обычный 3 16 32 2 2 2 2 3" xfId="35460"/>
    <cellStyle name="Обычный 3 16 32 2 2 2 3" xfId="35461"/>
    <cellStyle name="Обычный 3 16 32 2 2 2 3 2" xfId="35462"/>
    <cellStyle name="Обычный 3 16 32 2 2 2 4" xfId="35463"/>
    <cellStyle name="Обычный 3 16 32 2 2 3" xfId="35464"/>
    <cellStyle name="Обычный 3 16 32 2 2 3 2" xfId="35465"/>
    <cellStyle name="Обычный 3 16 32 2 2 3 2 2" xfId="35466"/>
    <cellStyle name="Обычный 3 16 32 2 2 3 3" xfId="35467"/>
    <cellStyle name="Обычный 3 16 32 2 2 4" xfId="35468"/>
    <cellStyle name="Обычный 3 16 32 2 2 4 2" xfId="35469"/>
    <cellStyle name="Обычный 3 16 32 2 2 5" xfId="35470"/>
    <cellStyle name="Обычный 3 16 32 2 3" xfId="35471"/>
    <cellStyle name="Обычный 3 16 32 2 3 2" xfId="35472"/>
    <cellStyle name="Обычный 3 16 32 2 3 2 2" xfId="35473"/>
    <cellStyle name="Обычный 3 16 32 2 3 2 2 2" xfId="35474"/>
    <cellStyle name="Обычный 3 16 32 2 3 2 2 2 2" xfId="35475"/>
    <cellStyle name="Обычный 3 16 32 2 3 2 2 3" xfId="35476"/>
    <cellStyle name="Обычный 3 16 32 2 3 2 3" xfId="35477"/>
    <cellStyle name="Обычный 3 16 32 2 3 2 3 2" xfId="35478"/>
    <cellStyle name="Обычный 3 16 32 2 3 2 4" xfId="35479"/>
    <cellStyle name="Обычный 3 16 32 2 3 3" xfId="35480"/>
    <cellStyle name="Обычный 3 16 32 2 3 3 2" xfId="35481"/>
    <cellStyle name="Обычный 3 16 32 2 3 3 2 2" xfId="35482"/>
    <cellStyle name="Обычный 3 16 32 2 3 3 3" xfId="35483"/>
    <cellStyle name="Обычный 3 16 32 2 3 4" xfId="35484"/>
    <cellStyle name="Обычный 3 16 32 2 3 4 2" xfId="35485"/>
    <cellStyle name="Обычный 3 16 32 2 3 5" xfId="35486"/>
    <cellStyle name="Обычный 3 16 32 2 4" xfId="35487"/>
    <cellStyle name="Обычный 3 16 32 2 4 2" xfId="35488"/>
    <cellStyle name="Обычный 3 16 32 2 4 2 2" xfId="35489"/>
    <cellStyle name="Обычный 3 16 32 2 4 2 2 2" xfId="35490"/>
    <cellStyle name="Обычный 3 16 32 2 4 2 3" xfId="35491"/>
    <cellStyle name="Обычный 3 16 32 2 4 3" xfId="35492"/>
    <cellStyle name="Обычный 3 16 32 2 4 3 2" xfId="35493"/>
    <cellStyle name="Обычный 3 16 32 2 4 4" xfId="35494"/>
    <cellStyle name="Обычный 3 16 32 2 5" xfId="35495"/>
    <cellStyle name="Обычный 3 16 32 2 5 2" xfId="35496"/>
    <cellStyle name="Обычный 3 16 32 2 5 2 2" xfId="35497"/>
    <cellStyle name="Обычный 3 16 32 2 5 3" xfId="35498"/>
    <cellStyle name="Обычный 3 16 32 2 6" xfId="35499"/>
    <cellStyle name="Обычный 3 16 32 2 6 2" xfId="35500"/>
    <cellStyle name="Обычный 3 16 32 2 7" xfId="35501"/>
    <cellStyle name="Обычный 3 16 32 3" xfId="35502"/>
    <cellStyle name="Обычный 3 16 32 3 2" xfId="35503"/>
    <cellStyle name="Обычный 3 16 32 3 2 2" xfId="35504"/>
    <cellStyle name="Обычный 3 16 32 3 2 2 2" xfId="35505"/>
    <cellStyle name="Обычный 3 16 32 3 2 2 2 2" xfId="35506"/>
    <cellStyle name="Обычный 3 16 32 3 2 2 3" xfId="35507"/>
    <cellStyle name="Обычный 3 16 32 3 2 3" xfId="35508"/>
    <cellStyle name="Обычный 3 16 32 3 2 3 2" xfId="35509"/>
    <cellStyle name="Обычный 3 16 32 3 2 4" xfId="35510"/>
    <cellStyle name="Обычный 3 16 32 3 3" xfId="35511"/>
    <cellStyle name="Обычный 3 16 32 3 3 2" xfId="35512"/>
    <cellStyle name="Обычный 3 16 32 3 3 2 2" xfId="35513"/>
    <cellStyle name="Обычный 3 16 32 3 3 3" xfId="35514"/>
    <cellStyle name="Обычный 3 16 32 3 4" xfId="35515"/>
    <cellStyle name="Обычный 3 16 32 3 4 2" xfId="35516"/>
    <cellStyle name="Обычный 3 16 32 3 5" xfId="35517"/>
    <cellStyle name="Обычный 3 16 32 4" xfId="35518"/>
    <cellStyle name="Обычный 3 16 32 4 2" xfId="35519"/>
    <cellStyle name="Обычный 3 16 32 4 2 2" xfId="35520"/>
    <cellStyle name="Обычный 3 16 32 4 2 2 2" xfId="35521"/>
    <cellStyle name="Обычный 3 16 32 4 2 2 2 2" xfId="35522"/>
    <cellStyle name="Обычный 3 16 32 4 2 2 3" xfId="35523"/>
    <cellStyle name="Обычный 3 16 32 4 2 3" xfId="35524"/>
    <cellStyle name="Обычный 3 16 32 4 2 3 2" xfId="35525"/>
    <cellStyle name="Обычный 3 16 32 4 2 4" xfId="35526"/>
    <cellStyle name="Обычный 3 16 32 4 3" xfId="35527"/>
    <cellStyle name="Обычный 3 16 32 4 3 2" xfId="35528"/>
    <cellStyle name="Обычный 3 16 32 4 3 2 2" xfId="35529"/>
    <cellStyle name="Обычный 3 16 32 4 3 3" xfId="35530"/>
    <cellStyle name="Обычный 3 16 32 4 4" xfId="35531"/>
    <cellStyle name="Обычный 3 16 32 4 4 2" xfId="35532"/>
    <cellStyle name="Обычный 3 16 32 4 5" xfId="35533"/>
    <cellStyle name="Обычный 3 16 32 5" xfId="35534"/>
    <cellStyle name="Обычный 3 16 32 5 2" xfId="35535"/>
    <cellStyle name="Обычный 3 16 32 5 2 2" xfId="35536"/>
    <cellStyle name="Обычный 3 16 32 5 2 2 2" xfId="35537"/>
    <cellStyle name="Обычный 3 16 32 5 2 3" xfId="35538"/>
    <cellStyle name="Обычный 3 16 32 5 3" xfId="35539"/>
    <cellStyle name="Обычный 3 16 32 5 3 2" xfId="35540"/>
    <cellStyle name="Обычный 3 16 32 5 4" xfId="35541"/>
    <cellStyle name="Обычный 3 16 32 6" xfId="35542"/>
    <cellStyle name="Обычный 3 16 32 6 2" xfId="35543"/>
    <cellStyle name="Обычный 3 16 32 6 2 2" xfId="35544"/>
    <cellStyle name="Обычный 3 16 32 6 3" xfId="35545"/>
    <cellStyle name="Обычный 3 16 32 7" xfId="35546"/>
    <cellStyle name="Обычный 3 16 32 7 2" xfId="35547"/>
    <cellStyle name="Обычный 3 16 32 8" xfId="35548"/>
    <cellStyle name="Обычный 3 16 33" xfId="35549"/>
    <cellStyle name="Обычный 3 16 33 2" xfId="35550"/>
    <cellStyle name="Обычный 3 16 33 2 2" xfId="35551"/>
    <cellStyle name="Обычный 3 16 33 2 2 2" xfId="35552"/>
    <cellStyle name="Обычный 3 16 33 2 2 2 2" xfId="35553"/>
    <cellStyle name="Обычный 3 16 33 2 2 2 2 2" xfId="35554"/>
    <cellStyle name="Обычный 3 16 33 2 2 2 2 2 2" xfId="35555"/>
    <cellStyle name="Обычный 3 16 33 2 2 2 2 3" xfId="35556"/>
    <cellStyle name="Обычный 3 16 33 2 2 2 3" xfId="35557"/>
    <cellStyle name="Обычный 3 16 33 2 2 2 3 2" xfId="35558"/>
    <cellStyle name="Обычный 3 16 33 2 2 2 4" xfId="35559"/>
    <cellStyle name="Обычный 3 16 33 2 2 3" xfId="35560"/>
    <cellStyle name="Обычный 3 16 33 2 2 3 2" xfId="35561"/>
    <cellStyle name="Обычный 3 16 33 2 2 3 2 2" xfId="35562"/>
    <cellStyle name="Обычный 3 16 33 2 2 3 3" xfId="35563"/>
    <cellStyle name="Обычный 3 16 33 2 2 4" xfId="35564"/>
    <cellStyle name="Обычный 3 16 33 2 2 4 2" xfId="35565"/>
    <cellStyle name="Обычный 3 16 33 2 2 5" xfId="35566"/>
    <cellStyle name="Обычный 3 16 33 2 3" xfId="35567"/>
    <cellStyle name="Обычный 3 16 33 2 3 2" xfId="35568"/>
    <cellStyle name="Обычный 3 16 33 2 3 2 2" xfId="35569"/>
    <cellStyle name="Обычный 3 16 33 2 3 2 2 2" xfId="35570"/>
    <cellStyle name="Обычный 3 16 33 2 3 2 2 2 2" xfId="35571"/>
    <cellStyle name="Обычный 3 16 33 2 3 2 2 3" xfId="35572"/>
    <cellStyle name="Обычный 3 16 33 2 3 2 3" xfId="35573"/>
    <cellStyle name="Обычный 3 16 33 2 3 2 3 2" xfId="35574"/>
    <cellStyle name="Обычный 3 16 33 2 3 2 4" xfId="35575"/>
    <cellStyle name="Обычный 3 16 33 2 3 3" xfId="35576"/>
    <cellStyle name="Обычный 3 16 33 2 3 3 2" xfId="35577"/>
    <cellStyle name="Обычный 3 16 33 2 3 3 2 2" xfId="35578"/>
    <cellStyle name="Обычный 3 16 33 2 3 3 3" xfId="35579"/>
    <cellStyle name="Обычный 3 16 33 2 3 4" xfId="35580"/>
    <cellStyle name="Обычный 3 16 33 2 3 4 2" xfId="35581"/>
    <cellStyle name="Обычный 3 16 33 2 3 5" xfId="35582"/>
    <cellStyle name="Обычный 3 16 33 2 4" xfId="35583"/>
    <cellStyle name="Обычный 3 16 33 2 4 2" xfId="35584"/>
    <cellStyle name="Обычный 3 16 33 2 4 2 2" xfId="35585"/>
    <cellStyle name="Обычный 3 16 33 2 4 2 2 2" xfId="35586"/>
    <cellStyle name="Обычный 3 16 33 2 4 2 3" xfId="35587"/>
    <cellStyle name="Обычный 3 16 33 2 4 3" xfId="35588"/>
    <cellStyle name="Обычный 3 16 33 2 4 3 2" xfId="35589"/>
    <cellStyle name="Обычный 3 16 33 2 4 4" xfId="35590"/>
    <cellStyle name="Обычный 3 16 33 2 5" xfId="35591"/>
    <cellStyle name="Обычный 3 16 33 2 5 2" xfId="35592"/>
    <cellStyle name="Обычный 3 16 33 2 5 2 2" xfId="35593"/>
    <cellStyle name="Обычный 3 16 33 2 5 3" xfId="35594"/>
    <cellStyle name="Обычный 3 16 33 2 6" xfId="35595"/>
    <cellStyle name="Обычный 3 16 33 2 6 2" xfId="35596"/>
    <cellStyle name="Обычный 3 16 33 2 7" xfId="35597"/>
    <cellStyle name="Обычный 3 16 33 3" xfId="35598"/>
    <cellStyle name="Обычный 3 16 33 3 2" xfId="35599"/>
    <cellStyle name="Обычный 3 16 33 3 2 2" xfId="35600"/>
    <cellStyle name="Обычный 3 16 33 3 2 2 2" xfId="35601"/>
    <cellStyle name="Обычный 3 16 33 3 2 2 2 2" xfId="35602"/>
    <cellStyle name="Обычный 3 16 33 3 2 2 3" xfId="35603"/>
    <cellStyle name="Обычный 3 16 33 3 2 3" xfId="35604"/>
    <cellStyle name="Обычный 3 16 33 3 2 3 2" xfId="35605"/>
    <cellStyle name="Обычный 3 16 33 3 2 4" xfId="35606"/>
    <cellStyle name="Обычный 3 16 33 3 3" xfId="35607"/>
    <cellStyle name="Обычный 3 16 33 3 3 2" xfId="35608"/>
    <cellStyle name="Обычный 3 16 33 3 3 2 2" xfId="35609"/>
    <cellStyle name="Обычный 3 16 33 3 3 3" xfId="35610"/>
    <cellStyle name="Обычный 3 16 33 3 4" xfId="35611"/>
    <cellStyle name="Обычный 3 16 33 3 4 2" xfId="35612"/>
    <cellStyle name="Обычный 3 16 33 3 5" xfId="35613"/>
    <cellStyle name="Обычный 3 16 33 4" xfId="35614"/>
    <cellStyle name="Обычный 3 16 33 4 2" xfId="35615"/>
    <cellStyle name="Обычный 3 16 33 4 2 2" xfId="35616"/>
    <cellStyle name="Обычный 3 16 33 4 2 2 2" xfId="35617"/>
    <cellStyle name="Обычный 3 16 33 4 2 2 2 2" xfId="35618"/>
    <cellStyle name="Обычный 3 16 33 4 2 2 3" xfId="35619"/>
    <cellStyle name="Обычный 3 16 33 4 2 3" xfId="35620"/>
    <cellStyle name="Обычный 3 16 33 4 2 3 2" xfId="35621"/>
    <cellStyle name="Обычный 3 16 33 4 2 4" xfId="35622"/>
    <cellStyle name="Обычный 3 16 33 4 3" xfId="35623"/>
    <cellStyle name="Обычный 3 16 33 4 3 2" xfId="35624"/>
    <cellStyle name="Обычный 3 16 33 4 3 2 2" xfId="35625"/>
    <cellStyle name="Обычный 3 16 33 4 3 3" xfId="35626"/>
    <cellStyle name="Обычный 3 16 33 4 4" xfId="35627"/>
    <cellStyle name="Обычный 3 16 33 4 4 2" xfId="35628"/>
    <cellStyle name="Обычный 3 16 33 4 5" xfId="35629"/>
    <cellStyle name="Обычный 3 16 33 5" xfId="35630"/>
    <cellStyle name="Обычный 3 16 33 5 2" xfId="35631"/>
    <cellStyle name="Обычный 3 16 33 5 2 2" xfId="35632"/>
    <cellStyle name="Обычный 3 16 33 5 2 2 2" xfId="35633"/>
    <cellStyle name="Обычный 3 16 33 5 2 3" xfId="35634"/>
    <cellStyle name="Обычный 3 16 33 5 3" xfId="35635"/>
    <cellStyle name="Обычный 3 16 33 5 3 2" xfId="35636"/>
    <cellStyle name="Обычный 3 16 33 5 4" xfId="35637"/>
    <cellStyle name="Обычный 3 16 33 6" xfId="35638"/>
    <cellStyle name="Обычный 3 16 33 6 2" xfId="35639"/>
    <cellStyle name="Обычный 3 16 33 6 2 2" xfId="35640"/>
    <cellStyle name="Обычный 3 16 33 6 3" xfId="35641"/>
    <cellStyle name="Обычный 3 16 33 7" xfId="35642"/>
    <cellStyle name="Обычный 3 16 33 7 2" xfId="35643"/>
    <cellStyle name="Обычный 3 16 33 8" xfId="35644"/>
    <cellStyle name="Обычный 3 16 34" xfId="35645"/>
    <cellStyle name="Обычный 3 16 34 2" xfId="35646"/>
    <cellStyle name="Обычный 3 16 34 2 2" xfId="35647"/>
    <cellStyle name="Обычный 3 16 34 2 2 2" xfId="35648"/>
    <cellStyle name="Обычный 3 16 34 2 2 2 2" xfId="35649"/>
    <cellStyle name="Обычный 3 16 34 2 2 2 2 2" xfId="35650"/>
    <cellStyle name="Обычный 3 16 34 2 2 2 2 2 2" xfId="35651"/>
    <cellStyle name="Обычный 3 16 34 2 2 2 2 3" xfId="35652"/>
    <cellStyle name="Обычный 3 16 34 2 2 2 3" xfId="35653"/>
    <cellStyle name="Обычный 3 16 34 2 2 2 3 2" xfId="35654"/>
    <cellStyle name="Обычный 3 16 34 2 2 2 4" xfId="35655"/>
    <cellStyle name="Обычный 3 16 34 2 2 3" xfId="35656"/>
    <cellStyle name="Обычный 3 16 34 2 2 3 2" xfId="35657"/>
    <cellStyle name="Обычный 3 16 34 2 2 3 2 2" xfId="35658"/>
    <cellStyle name="Обычный 3 16 34 2 2 3 3" xfId="35659"/>
    <cellStyle name="Обычный 3 16 34 2 2 4" xfId="35660"/>
    <cellStyle name="Обычный 3 16 34 2 2 4 2" xfId="35661"/>
    <cellStyle name="Обычный 3 16 34 2 2 5" xfId="35662"/>
    <cellStyle name="Обычный 3 16 34 2 3" xfId="35663"/>
    <cellStyle name="Обычный 3 16 34 2 3 2" xfId="35664"/>
    <cellStyle name="Обычный 3 16 34 2 3 2 2" xfId="35665"/>
    <cellStyle name="Обычный 3 16 34 2 3 2 2 2" xfId="35666"/>
    <cellStyle name="Обычный 3 16 34 2 3 2 2 2 2" xfId="35667"/>
    <cellStyle name="Обычный 3 16 34 2 3 2 2 3" xfId="35668"/>
    <cellStyle name="Обычный 3 16 34 2 3 2 3" xfId="35669"/>
    <cellStyle name="Обычный 3 16 34 2 3 2 3 2" xfId="35670"/>
    <cellStyle name="Обычный 3 16 34 2 3 2 4" xfId="35671"/>
    <cellStyle name="Обычный 3 16 34 2 3 3" xfId="35672"/>
    <cellStyle name="Обычный 3 16 34 2 3 3 2" xfId="35673"/>
    <cellStyle name="Обычный 3 16 34 2 3 3 2 2" xfId="35674"/>
    <cellStyle name="Обычный 3 16 34 2 3 3 3" xfId="35675"/>
    <cellStyle name="Обычный 3 16 34 2 3 4" xfId="35676"/>
    <cellStyle name="Обычный 3 16 34 2 3 4 2" xfId="35677"/>
    <cellStyle name="Обычный 3 16 34 2 3 5" xfId="35678"/>
    <cellStyle name="Обычный 3 16 34 2 4" xfId="35679"/>
    <cellStyle name="Обычный 3 16 34 2 4 2" xfId="35680"/>
    <cellStyle name="Обычный 3 16 34 2 4 2 2" xfId="35681"/>
    <cellStyle name="Обычный 3 16 34 2 4 2 2 2" xfId="35682"/>
    <cellStyle name="Обычный 3 16 34 2 4 2 3" xfId="35683"/>
    <cellStyle name="Обычный 3 16 34 2 4 3" xfId="35684"/>
    <cellStyle name="Обычный 3 16 34 2 4 3 2" xfId="35685"/>
    <cellStyle name="Обычный 3 16 34 2 4 4" xfId="35686"/>
    <cellStyle name="Обычный 3 16 34 2 5" xfId="35687"/>
    <cellStyle name="Обычный 3 16 34 2 5 2" xfId="35688"/>
    <cellStyle name="Обычный 3 16 34 2 5 2 2" xfId="35689"/>
    <cellStyle name="Обычный 3 16 34 2 5 3" xfId="35690"/>
    <cellStyle name="Обычный 3 16 34 2 6" xfId="35691"/>
    <cellStyle name="Обычный 3 16 34 2 6 2" xfId="35692"/>
    <cellStyle name="Обычный 3 16 34 2 7" xfId="35693"/>
    <cellStyle name="Обычный 3 16 34 3" xfId="35694"/>
    <cellStyle name="Обычный 3 16 34 3 2" xfId="35695"/>
    <cellStyle name="Обычный 3 16 34 3 2 2" xfId="35696"/>
    <cellStyle name="Обычный 3 16 34 3 2 2 2" xfId="35697"/>
    <cellStyle name="Обычный 3 16 34 3 2 2 2 2" xfId="35698"/>
    <cellStyle name="Обычный 3 16 34 3 2 2 3" xfId="35699"/>
    <cellStyle name="Обычный 3 16 34 3 2 3" xfId="35700"/>
    <cellStyle name="Обычный 3 16 34 3 2 3 2" xfId="35701"/>
    <cellStyle name="Обычный 3 16 34 3 2 4" xfId="35702"/>
    <cellStyle name="Обычный 3 16 34 3 3" xfId="35703"/>
    <cellStyle name="Обычный 3 16 34 3 3 2" xfId="35704"/>
    <cellStyle name="Обычный 3 16 34 3 3 2 2" xfId="35705"/>
    <cellStyle name="Обычный 3 16 34 3 3 3" xfId="35706"/>
    <cellStyle name="Обычный 3 16 34 3 4" xfId="35707"/>
    <cellStyle name="Обычный 3 16 34 3 4 2" xfId="35708"/>
    <cellStyle name="Обычный 3 16 34 3 5" xfId="35709"/>
    <cellStyle name="Обычный 3 16 34 4" xfId="35710"/>
    <cellStyle name="Обычный 3 16 34 4 2" xfId="35711"/>
    <cellStyle name="Обычный 3 16 34 4 2 2" xfId="35712"/>
    <cellStyle name="Обычный 3 16 34 4 2 2 2" xfId="35713"/>
    <cellStyle name="Обычный 3 16 34 4 2 2 2 2" xfId="35714"/>
    <cellStyle name="Обычный 3 16 34 4 2 2 3" xfId="35715"/>
    <cellStyle name="Обычный 3 16 34 4 2 3" xfId="35716"/>
    <cellStyle name="Обычный 3 16 34 4 2 3 2" xfId="35717"/>
    <cellStyle name="Обычный 3 16 34 4 2 4" xfId="35718"/>
    <cellStyle name="Обычный 3 16 34 4 3" xfId="35719"/>
    <cellStyle name="Обычный 3 16 34 4 3 2" xfId="35720"/>
    <cellStyle name="Обычный 3 16 34 4 3 2 2" xfId="35721"/>
    <cellStyle name="Обычный 3 16 34 4 3 3" xfId="35722"/>
    <cellStyle name="Обычный 3 16 34 4 4" xfId="35723"/>
    <cellStyle name="Обычный 3 16 34 4 4 2" xfId="35724"/>
    <cellStyle name="Обычный 3 16 34 4 5" xfId="35725"/>
    <cellStyle name="Обычный 3 16 34 5" xfId="35726"/>
    <cellStyle name="Обычный 3 16 34 5 2" xfId="35727"/>
    <cellStyle name="Обычный 3 16 34 5 2 2" xfId="35728"/>
    <cellStyle name="Обычный 3 16 34 5 2 2 2" xfId="35729"/>
    <cellStyle name="Обычный 3 16 34 5 2 3" xfId="35730"/>
    <cellStyle name="Обычный 3 16 34 5 3" xfId="35731"/>
    <cellStyle name="Обычный 3 16 34 5 3 2" xfId="35732"/>
    <cellStyle name="Обычный 3 16 34 5 4" xfId="35733"/>
    <cellStyle name="Обычный 3 16 34 6" xfId="35734"/>
    <cellStyle name="Обычный 3 16 34 6 2" xfId="35735"/>
    <cellStyle name="Обычный 3 16 34 6 2 2" xfId="35736"/>
    <cellStyle name="Обычный 3 16 34 6 3" xfId="35737"/>
    <cellStyle name="Обычный 3 16 34 7" xfId="35738"/>
    <cellStyle name="Обычный 3 16 34 7 2" xfId="35739"/>
    <cellStyle name="Обычный 3 16 34 8" xfId="35740"/>
    <cellStyle name="Обычный 3 16 35" xfId="35741"/>
    <cellStyle name="Обычный 3 16 35 2" xfId="35742"/>
    <cellStyle name="Обычный 3 16 35 2 2" xfId="35743"/>
    <cellStyle name="Обычный 3 16 35 2 2 2" xfId="35744"/>
    <cellStyle name="Обычный 3 16 35 2 2 2 2" xfId="35745"/>
    <cellStyle name="Обычный 3 16 35 2 2 2 2 2" xfId="35746"/>
    <cellStyle name="Обычный 3 16 35 2 2 2 2 2 2" xfId="35747"/>
    <cellStyle name="Обычный 3 16 35 2 2 2 2 3" xfId="35748"/>
    <cellStyle name="Обычный 3 16 35 2 2 2 3" xfId="35749"/>
    <cellStyle name="Обычный 3 16 35 2 2 2 3 2" xfId="35750"/>
    <cellStyle name="Обычный 3 16 35 2 2 2 4" xfId="35751"/>
    <cellStyle name="Обычный 3 16 35 2 2 3" xfId="35752"/>
    <cellStyle name="Обычный 3 16 35 2 2 3 2" xfId="35753"/>
    <cellStyle name="Обычный 3 16 35 2 2 3 2 2" xfId="35754"/>
    <cellStyle name="Обычный 3 16 35 2 2 3 3" xfId="35755"/>
    <cellStyle name="Обычный 3 16 35 2 2 4" xfId="35756"/>
    <cellStyle name="Обычный 3 16 35 2 2 4 2" xfId="35757"/>
    <cellStyle name="Обычный 3 16 35 2 2 5" xfId="35758"/>
    <cellStyle name="Обычный 3 16 35 2 3" xfId="35759"/>
    <cellStyle name="Обычный 3 16 35 2 3 2" xfId="35760"/>
    <cellStyle name="Обычный 3 16 35 2 3 2 2" xfId="35761"/>
    <cellStyle name="Обычный 3 16 35 2 3 2 2 2" xfId="35762"/>
    <cellStyle name="Обычный 3 16 35 2 3 2 2 2 2" xfId="35763"/>
    <cellStyle name="Обычный 3 16 35 2 3 2 2 3" xfId="35764"/>
    <cellStyle name="Обычный 3 16 35 2 3 2 3" xfId="35765"/>
    <cellStyle name="Обычный 3 16 35 2 3 2 3 2" xfId="35766"/>
    <cellStyle name="Обычный 3 16 35 2 3 2 4" xfId="35767"/>
    <cellStyle name="Обычный 3 16 35 2 3 3" xfId="35768"/>
    <cellStyle name="Обычный 3 16 35 2 3 3 2" xfId="35769"/>
    <cellStyle name="Обычный 3 16 35 2 3 3 2 2" xfId="35770"/>
    <cellStyle name="Обычный 3 16 35 2 3 3 3" xfId="35771"/>
    <cellStyle name="Обычный 3 16 35 2 3 4" xfId="35772"/>
    <cellStyle name="Обычный 3 16 35 2 3 4 2" xfId="35773"/>
    <cellStyle name="Обычный 3 16 35 2 3 5" xfId="35774"/>
    <cellStyle name="Обычный 3 16 35 2 4" xfId="35775"/>
    <cellStyle name="Обычный 3 16 35 2 4 2" xfId="35776"/>
    <cellStyle name="Обычный 3 16 35 2 4 2 2" xfId="35777"/>
    <cellStyle name="Обычный 3 16 35 2 4 2 2 2" xfId="35778"/>
    <cellStyle name="Обычный 3 16 35 2 4 2 3" xfId="35779"/>
    <cellStyle name="Обычный 3 16 35 2 4 3" xfId="35780"/>
    <cellStyle name="Обычный 3 16 35 2 4 3 2" xfId="35781"/>
    <cellStyle name="Обычный 3 16 35 2 4 4" xfId="35782"/>
    <cellStyle name="Обычный 3 16 35 2 5" xfId="35783"/>
    <cellStyle name="Обычный 3 16 35 2 5 2" xfId="35784"/>
    <cellStyle name="Обычный 3 16 35 2 5 2 2" xfId="35785"/>
    <cellStyle name="Обычный 3 16 35 2 5 3" xfId="35786"/>
    <cellStyle name="Обычный 3 16 35 2 6" xfId="35787"/>
    <cellStyle name="Обычный 3 16 35 2 6 2" xfId="35788"/>
    <cellStyle name="Обычный 3 16 35 2 7" xfId="35789"/>
    <cellStyle name="Обычный 3 16 35 3" xfId="35790"/>
    <cellStyle name="Обычный 3 16 35 3 2" xfId="35791"/>
    <cellStyle name="Обычный 3 16 35 3 2 2" xfId="35792"/>
    <cellStyle name="Обычный 3 16 35 3 2 2 2" xfId="35793"/>
    <cellStyle name="Обычный 3 16 35 3 2 2 2 2" xfId="35794"/>
    <cellStyle name="Обычный 3 16 35 3 2 2 3" xfId="35795"/>
    <cellStyle name="Обычный 3 16 35 3 2 3" xfId="35796"/>
    <cellStyle name="Обычный 3 16 35 3 2 3 2" xfId="35797"/>
    <cellStyle name="Обычный 3 16 35 3 2 4" xfId="35798"/>
    <cellStyle name="Обычный 3 16 35 3 3" xfId="35799"/>
    <cellStyle name="Обычный 3 16 35 3 3 2" xfId="35800"/>
    <cellStyle name="Обычный 3 16 35 3 3 2 2" xfId="35801"/>
    <cellStyle name="Обычный 3 16 35 3 3 3" xfId="35802"/>
    <cellStyle name="Обычный 3 16 35 3 4" xfId="35803"/>
    <cellStyle name="Обычный 3 16 35 3 4 2" xfId="35804"/>
    <cellStyle name="Обычный 3 16 35 3 5" xfId="35805"/>
    <cellStyle name="Обычный 3 16 35 4" xfId="35806"/>
    <cellStyle name="Обычный 3 16 35 4 2" xfId="35807"/>
    <cellStyle name="Обычный 3 16 35 4 2 2" xfId="35808"/>
    <cellStyle name="Обычный 3 16 35 4 2 2 2" xfId="35809"/>
    <cellStyle name="Обычный 3 16 35 4 2 2 2 2" xfId="35810"/>
    <cellStyle name="Обычный 3 16 35 4 2 2 3" xfId="35811"/>
    <cellStyle name="Обычный 3 16 35 4 2 3" xfId="35812"/>
    <cellStyle name="Обычный 3 16 35 4 2 3 2" xfId="35813"/>
    <cellStyle name="Обычный 3 16 35 4 2 4" xfId="35814"/>
    <cellStyle name="Обычный 3 16 35 4 3" xfId="35815"/>
    <cellStyle name="Обычный 3 16 35 4 3 2" xfId="35816"/>
    <cellStyle name="Обычный 3 16 35 4 3 2 2" xfId="35817"/>
    <cellStyle name="Обычный 3 16 35 4 3 3" xfId="35818"/>
    <cellStyle name="Обычный 3 16 35 4 4" xfId="35819"/>
    <cellStyle name="Обычный 3 16 35 4 4 2" xfId="35820"/>
    <cellStyle name="Обычный 3 16 35 4 5" xfId="35821"/>
    <cellStyle name="Обычный 3 16 35 5" xfId="35822"/>
    <cellStyle name="Обычный 3 16 35 5 2" xfId="35823"/>
    <cellStyle name="Обычный 3 16 35 5 2 2" xfId="35824"/>
    <cellStyle name="Обычный 3 16 35 5 2 2 2" xfId="35825"/>
    <cellStyle name="Обычный 3 16 35 5 2 3" xfId="35826"/>
    <cellStyle name="Обычный 3 16 35 5 3" xfId="35827"/>
    <cellStyle name="Обычный 3 16 35 5 3 2" xfId="35828"/>
    <cellStyle name="Обычный 3 16 35 5 4" xfId="35829"/>
    <cellStyle name="Обычный 3 16 35 6" xfId="35830"/>
    <cellStyle name="Обычный 3 16 35 6 2" xfId="35831"/>
    <cellStyle name="Обычный 3 16 35 6 2 2" xfId="35832"/>
    <cellStyle name="Обычный 3 16 35 6 3" xfId="35833"/>
    <cellStyle name="Обычный 3 16 35 7" xfId="35834"/>
    <cellStyle name="Обычный 3 16 35 7 2" xfId="35835"/>
    <cellStyle name="Обычный 3 16 35 8" xfId="35836"/>
    <cellStyle name="Обычный 3 16 36" xfId="35837"/>
    <cellStyle name="Обычный 3 16 36 2" xfId="35838"/>
    <cellStyle name="Обычный 3 16 36 2 2" xfId="35839"/>
    <cellStyle name="Обычный 3 16 36 2 2 2" xfId="35840"/>
    <cellStyle name="Обычный 3 16 36 2 2 2 2" xfId="35841"/>
    <cellStyle name="Обычный 3 16 36 2 2 2 2 2" xfId="35842"/>
    <cellStyle name="Обычный 3 16 36 2 2 2 2 2 2" xfId="35843"/>
    <cellStyle name="Обычный 3 16 36 2 2 2 2 3" xfId="35844"/>
    <cellStyle name="Обычный 3 16 36 2 2 2 3" xfId="35845"/>
    <cellStyle name="Обычный 3 16 36 2 2 2 3 2" xfId="35846"/>
    <cellStyle name="Обычный 3 16 36 2 2 2 4" xfId="35847"/>
    <cellStyle name="Обычный 3 16 36 2 2 3" xfId="35848"/>
    <cellStyle name="Обычный 3 16 36 2 2 3 2" xfId="35849"/>
    <cellStyle name="Обычный 3 16 36 2 2 3 2 2" xfId="35850"/>
    <cellStyle name="Обычный 3 16 36 2 2 3 3" xfId="35851"/>
    <cellStyle name="Обычный 3 16 36 2 2 4" xfId="35852"/>
    <cellStyle name="Обычный 3 16 36 2 2 4 2" xfId="35853"/>
    <cellStyle name="Обычный 3 16 36 2 2 5" xfId="35854"/>
    <cellStyle name="Обычный 3 16 36 2 3" xfId="35855"/>
    <cellStyle name="Обычный 3 16 36 2 3 2" xfId="35856"/>
    <cellStyle name="Обычный 3 16 36 2 3 2 2" xfId="35857"/>
    <cellStyle name="Обычный 3 16 36 2 3 2 2 2" xfId="35858"/>
    <cellStyle name="Обычный 3 16 36 2 3 2 2 2 2" xfId="35859"/>
    <cellStyle name="Обычный 3 16 36 2 3 2 2 3" xfId="35860"/>
    <cellStyle name="Обычный 3 16 36 2 3 2 3" xfId="35861"/>
    <cellStyle name="Обычный 3 16 36 2 3 2 3 2" xfId="35862"/>
    <cellStyle name="Обычный 3 16 36 2 3 2 4" xfId="35863"/>
    <cellStyle name="Обычный 3 16 36 2 3 3" xfId="35864"/>
    <cellStyle name="Обычный 3 16 36 2 3 3 2" xfId="35865"/>
    <cellStyle name="Обычный 3 16 36 2 3 3 2 2" xfId="35866"/>
    <cellStyle name="Обычный 3 16 36 2 3 3 3" xfId="35867"/>
    <cellStyle name="Обычный 3 16 36 2 3 4" xfId="35868"/>
    <cellStyle name="Обычный 3 16 36 2 3 4 2" xfId="35869"/>
    <cellStyle name="Обычный 3 16 36 2 3 5" xfId="35870"/>
    <cellStyle name="Обычный 3 16 36 2 4" xfId="35871"/>
    <cellStyle name="Обычный 3 16 36 2 4 2" xfId="35872"/>
    <cellStyle name="Обычный 3 16 36 2 4 2 2" xfId="35873"/>
    <cellStyle name="Обычный 3 16 36 2 4 2 2 2" xfId="35874"/>
    <cellStyle name="Обычный 3 16 36 2 4 2 3" xfId="35875"/>
    <cellStyle name="Обычный 3 16 36 2 4 3" xfId="35876"/>
    <cellStyle name="Обычный 3 16 36 2 4 3 2" xfId="35877"/>
    <cellStyle name="Обычный 3 16 36 2 4 4" xfId="35878"/>
    <cellStyle name="Обычный 3 16 36 2 5" xfId="35879"/>
    <cellStyle name="Обычный 3 16 36 2 5 2" xfId="35880"/>
    <cellStyle name="Обычный 3 16 36 2 5 2 2" xfId="35881"/>
    <cellStyle name="Обычный 3 16 36 2 5 3" xfId="35882"/>
    <cellStyle name="Обычный 3 16 36 2 6" xfId="35883"/>
    <cellStyle name="Обычный 3 16 36 2 6 2" xfId="35884"/>
    <cellStyle name="Обычный 3 16 36 2 7" xfId="35885"/>
    <cellStyle name="Обычный 3 16 36 3" xfId="35886"/>
    <cellStyle name="Обычный 3 16 36 3 2" xfId="35887"/>
    <cellStyle name="Обычный 3 16 36 3 2 2" xfId="35888"/>
    <cellStyle name="Обычный 3 16 36 3 2 2 2" xfId="35889"/>
    <cellStyle name="Обычный 3 16 36 3 2 2 2 2" xfId="35890"/>
    <cellStyle name="Обычный 3 16 36 3 2 2 3" xfId="35891"/>
    <cellStyle name="Обычный 3 16 36 3 2 3" xfId="35892"/>
    <cellStyle name="Обычный 3 16 36 3 2 3 2" xfId="35893"/>
    <cellStyle name="Обычный 3 16 36 3 2 4" xfId="35894"/>
    <cellStyle name="Обычный 3 16 36 3 3" xfId="35895"/>
    <cellStyle name="Обычный 3 16 36 3 3 2" xfId="35896"/>
    <cellStyle name="Обычный 3 16 36 3 3 2 2" xfId="35897"/>
    <cellStyle name="Обычный 3 16 36 3 3 3" xfId="35898"/>
    <cellStyle name="Обычный 3 16 36 3 4" xfId="35899"/>
    <cellStyle name="Обычный 3 16 36 3 4 2" xfId="35900"/>
    <cellStyle name="Обычный 3 16 36 3 5" xfId="35901"/>
    <cellStyle name="Обычный 3 16 36 4" xfId="35902"/>
    <cellStyle name="Обычный 3 16 36 4 2" xfId="35903"/>
    <cellStyle name="Обычный 3 16 36 4 2 2" xfId="35904"/>
    <cellStyle name="Обычный 3 16 36 4 2 2 2" xfId="35905"/>
    <cellStyle name="Обычный 3 16 36 4 2 2 2 2" xfId="35906"/>
    <cellStyle name="Обычный 3 16 36 4 2 2 3" xfId="35907"/>
    <cellStyle name="Обычный 3 16 36 4 2 3" xfId="35908"/>
    <cellStyle name="Обычный 3 16 36 4 2 3 2" xfId="35909"/>
    <cellStyle name="Обычный 3 16 36 4 2 4" xfId="35910"/>
    <cellStyle name="Обычный 3 16 36 4 3" xfId="35911"/>
    <cellStyle name="Обычный 3 16 36 4 3 2" xfId="35912"/>
    <cellStyle name="Обычный 3 16 36 4 3 2 2" xfId="35913"/>
    <cellStyle name="Обычный 3 16 36 4 3 3" xfId="35914"/>
    <cellStyle name="Обычный 3 16 36 4 4" xfId="35915"/>
    <cellStyle name="Обычный 3 16 36 4 4 2" xfId="35916"/>
    <cellStyle name="Обычный 3 16 36 4 5" xfId="35917"/>
    <cellStyle name="Обычный 3 16 36 5" xfId="35918"/>
    <cellStyle name="Обычный 3 16 36 5 2" xfId="35919"/>
    <cellStyle name="Обычный 3 16 36 5 2 2" xfId="35920"/>
    <cellStyle name="Обычный 3 16 36 5 2 2 2" xfId="35921"/>
    <cellStyle name="Обычный 3 16 36 5 2 3" xfId="35922"/>
    <cellStyle name="Обычный 3 16 36 5 3" xfId="35923"/>
    <cellStyle name="Обычный 3 16 36 5 3 2" xfId="35924"/>
    <cellStyle name="Обычный 3 16 36 5 4" xfId="35925"/>
    <cellStyle name="Обычный 3 16 36 6" xfId="35926"/>
    <cellStyle name="Обычный 3 16 36 6 2" xfId="35927"/>
    <cellStyle name="Обычный 3 16 36 6 2 2" xfId="35928"/>
    <cellStyle name="Обычный 3 16 36 6 3" xfId="35929"/>
    <cellStyle name="Обычный 3 16 36 7" xfId="35930"/>
    <cellStyle name="Обычный 3 16 36 7 2" xfId="35931"/>
    <cellStyle name="Обычный 3 16 36 8" xfId="35932"/>
    <cellStyle name="Обычный 3 16 37" xfId="35933"/>
    <cellStyle name="Обычный 3 16 37 2" xfId="35934"/>
    <cellStyle name="Обычный 3 16 37 2 2" xfId="35935"/>
    <cellStyle name="Обычный 3 16 37 2 2 2" xfId="35936"/>
    <cellStyle name="Обычный 3 16 37 2 2 2 2" xfId="35937"/>
    <cellStyle name="Обычный 3 16 37 2 2 2 2 2" xfId="35938"/>
    <cellStyle name="Обычный 3 16 37 2 2 2 2 2 2" xfId="35939"/>
    <cellStyle name="Обычный 3 16 37 2 2 2 2 3" xfId="35940"/>
    <cellStyle name="Обычный 3 16 37 2 2 2 3" xfId="35941"/>
    <cellStyle name="Обычный 3 16 37 2 2 2 3 2" xfId="35942"/>
    <cellStyle name="Обычный 3 16 37 2 2 2 4" xfId="35943"/>
    <cellStyle name="Обычный 3 16 37 2 2 3" xfId="35944"/>
    <cellStyle name="Обычный 3 16 37 2 2 3 2" xfId="35945"/>
    <cellStyle name="Обычный 3 16 37 2 2 3 2 2" xfId="35946"/>
    <cellStyle name="Обычный 3 16 37 2 2 3 3" xfId="35947"/>
    <cellStyle name="Обычный 3 16 37 2 2 4" xfId="35948"/>
    <cellStyle name="Обычный 3 16 37 2 2 4 2" xfId="35949"/>
    <cellStyle name="Обычный 3 16 37 2 2 5" xfId="35950"/>
    <cellStyle name="Обычный 3 16 37 2 3" xfId="35951"/>
    <cellStyle name="Обычный 3 16 37 2 3 2" xfId="35952"/>
    <cellStyle name="Обычный 3 16 37 2 3 2 2" xfId="35953"/>
    <cellStyle name="Обычный 3 16 37 2 3 2 2 2" xfId="35954"/>
    <cellStyle name="Обычный 3 16 37 2 3 2 2 2 2" xfId="35955"/>
    <cellStyle name="Обычный 3 16 37 2 3 2 2 3" xfId="35956"/>
    <cellStyle name="Обычный 3 16 37 2 3 2 3" xfId="35957"/>
    <cellStyle name="Обычный 3 16 37 2 3 2 3 2" xfId="35958"/>
    <cellStyle name="Обычный 3 16 37 2 3 2 4" xfId="35959"/>
    <cellStyle name="Обычный 3 16 37 2 3 3" xfId="35960"/>
    <cellStyle name="Обычный 3 16 37 2 3 3 2" xfId="35961"/>
    <cellStyle name="Обычный 3 16 37 2 3 3 2 2" xfId="35962"/>
    <cellStyle name="Обычный 3 16 37 2 3 3 3" xfId="35963"/>
    <cellStyle name="Обычный 3 16 37 2 3 4" xfId="35964"/>
    <cellStyle name="Обычный 3 16 37 2 3 4 2" xfId="35965"/>
    <cellStyle name="Обычный 3 16 37 2 3 5" xfId="35966"/>
    <cellStyle name="Обычный 3 16 37 2 4" xfId="35967"/>
    <cellStyle name="Обычный 3 16 37 2 4 2" xfId="35968"/>
    <cellStyle name="Обычный 3 16 37 2 4 2 2" xfId="35969"/>
    <cellStyle name="Обычный 3 16 37 2 4 2 2 2" xfId="35970"/>
    <cellStyle name="Обычный 3 16 37 2 4 2 3" xfId="35971"/>
    <cellStyle name="Обычный 3 16 37 2 4 3" xfId="35972"/>
    <cellStyle name="Обычный 3 16 37 2 4 3 2" xfId="35973"/>
    <cellStyle name="Обычный 3 16 37 2 4 4" xfId="35974"/>
    <cellStyle name="Обычный 3 16 37 2 5" xfId="35975"/>
    <cellStyle name="Обычный 3 16 37 2 5 2" xfId="35976"/>
    <cellStyle name="Обычный 3 16 37 2 5 2 2" xfId="35977"/>
    <cellStyle name="Обычный 3 16 37 2 5 3" xfId="35978"/>
    <cellStyle name="Обычный 3 16 37 2 6" xfId="35979"/>
    <cellStyle name="Обычный 3 16 37 2 6 2" xfId="35980"/>
    <cellStyle name="Обычный 3 16 37 2 7" xfId="35981"/>
    <cellStyle name="Обычный 3 16 37 3" xfId="35982"/>
    <cellStyle name="Обычный 3 16 37 3 2" xfId="35983"/>
    <cellStyle name="Обычный 3 16 37 3 2 2" xfId="35984"/>
    <cellStyle name="Обычный 3 16 37 3 2 2 2" xfId="35985"/>
    <cellStyle name="Обычный 3 16 37 3 2 2 2 2" xfId="35986"/>
    <cellStyle name="Обычный 3 16 37 3 2 2 3" xfId="35987"/>
    <cellStyle name="Обычный 3 16 37 3 2 3" xfId="35988"/>
    <cellStyle name="Обычный 3 16 37 3 2 3 2" xfId="35989"/>
    <cellStyle name="Обычный 3 16 37 3 2 4" xfId="35990"/>
    <cellStyle name="Обычный 3 16 37 3 3" xfId="35991"/>
    <cellStyle name="Обычный 3 16 37 3 3 2" xfId="35992"/>
    <cellStyle name="Обычный 3 16 37 3 3 2 2" xfId="35993"/>
    <cellStyle name="Обычный 3 16 37 3 3 3" xfId="35994"/>
    <cellStyle name="Обычный 3 16 37 3 4" xfId="35995"/>
    <cellStyle name="Обычный 3 16 37 3 4 2" xfId="35996"/>
    <cellStyle name="Обычный 3 16 37 3 5" xfId="35997"/>
    <cellStyle name="Обычный 3 16 37 4" xfId="35998"/>
    <cellStyle name="Обычный 3 16 37 4 2" xfId="35999"/>
    <cellStyle name="Обычный 3 16 37 4 2 2" xfId="36000"/>
    <cellStyle name="Обычный 3 16 37 4 2 2 2" xfId="36001"/>
    <cellStyle name="Обычный 3 16 37 4 2 2 2 2" xfId="36002"/>
    <cellStyle name="Обычный 3 16 37 4 2 2 3" xfId="36003"/>
    <cellStyle name="Обычный 3 16 37 4 2 3" xfId="36004"/>
    <cellStyle name="Обычный 3 16 37 4 2 3 2" xfId="36005"/>
    <cellStyle name="Обычный 3 16 37 4 2 4" xfId="36006"/>
    <cellStyle name="Обычный 3 16 37 4 3" xfId="36007"/>
    <cellStyle name="Обычный 3 16 37 4 3 2" xfId="36008"/>
    <cellStyle name="Обычный 3 16 37 4 3 2 2" xfId="36009"/>
    <cellStyle name="Обычный 3 16 37 4 3 3" xfId="36010"/>
    <cellStyle name="Обычный 3 16 37 4 4" xfId="36011"/>
    <cellStyle name="Обычный 3 16 37 4 4 2" xfId="36012"/>
    <cellStyle name="Обычный 3 16 37 4 5" xfId="36013"/>
    <cellStyle name="Обычный 3 16 37 5" xfId="36014"/>
    <cellStyle name="Обычный 3 16 37 5 2" xfId="36015"/>
    <cellStyle name="Обычный 3 16 37 5 2 2" xfId="36016"/>
    <cellStyle name="Обычный 3 16 37 5 2 2 2" xfId="36017"/>
    <cellStyle name="Обычный 3 16 37 5 2 3" xfId="36018"/>
    <cellStyle name="Обычный 3 16 37 5 3" xfId="36019"/>
    <cellStyle name="Обычный 3 16 37 5 3 2" xfId="36020"/>
    <cellStyle name="Обычный 3 16 37 5 4" xfId="36021"/>
    <cellStyle name="Обычный 3 16 37 6" xfId="36022"/>
    <cellStyle name="Обычный 3 16 37 6 2" xfId="36023"/>
    <cellStyle name="Обычный 3 16 37 6 2 2" xfId="36024"/>
    <cellStyle name="Обычный 3 16 37 6 3" xfId="36025"/>
    <cellStyle name="Обычный 3 16 37 7" xfId="36026"/>
    <cellStyle name="Обычный 3 16 37 7 2" xfId="36027"/>
    <cellStyle name="Обычный 3 16 37 8" xfId="36028"/>
    <cellStyle name="Обычный 3 16 38" xfId="36029"/>
    <cellStyle name="Обычный 3 16 38 2" xfId="36030"/>
    <cellStyle name="Обычный 3 16 38 2 2" xfId="36031"/>
    <cellStyle name="Обычный 3 16 38 2 2 2" xfId="36032"/>
    <cellStyle name="Обычный 3 16 38 2 2 2 2" xfId="36033"/>
    <cellStyle name="Обычный 3 16 38 2 2 2 2 2" xfId="36034"/>
    <cellStyle name="Обычный 3 16 38 2 2 2 2 2 2" xfId="36035"/>
    <cellStyle name="Обычный 3 16 38 2 2 2 2 3" xfId="36036"/>
    <cellStyle name="Обычный 3 16 38 2 2 2 3" xfId="36037"/>
    <cellStyle name="Обычный 3 16 38 2 2 2 3 2" xfId="36038"/>
    <cellStyle name="Обычный 3 16 38 2 2 2 4" xfId="36039"/>
    <cellStyle name="Обычный 3 16 38 2 2 3" xfId="36040"/>
    <cellStyle name="Обычный 3 16 38 2 2 3 2" xfId="36041"/>
    <cellStyle name="Обычный 3 16 38 2 2 3 2 2" xfId="36042"/>
    <cellStyle name="Обычный 3 16 38 2 2 3 3" xfId="36043"/>
    <cellStyle name="Обычный 3 16 38 2 2 4" xfId="36044"/>
    <cellStyle name="Обычный 3 16 38 2 2 4 2" xfId="36045"/>
    <cellStyle name="Обычный 3 16 38 2 2 5" xfId="36046"/>
    <cellStyle name="Обычный 3 16 38 2 3" xfId="36047"/>
    <cellStyle name="Обычный 3 16 38 2 3 2" xfId="36048"/>
    <cellStyle name="Обычный 3 16 38 2 3 2 2" xfId="36049"/>
    <cellStyle name="Обычный 3 16 38 2 3 2 2 2" xfId="36050"/>
    <cellStyle name="Обычный 3 16 38 2 3 2 2 2 2" xfId="36051"/>
    <cellStyle name="Обычный 3 16 38 2 3 2 2 3" xfId="36052"/>
    <cellStyle name="Обычный 3 16 38 2 3 2 3" xfId="36053"/>
    <cellStyle name="Обычный 3 16 38 2 3 2 3 2" xfId="36054"/>
    <cellStyle name="Обычный 3 16 38 2 3 2 4" xfId="36055"/>
    <cellStyle name="Обычный 3 16 38 2 3 3" xfId="36056"/>
    <cellStyle name="Обычный 3 16 38 2 3 3 2" xfId="36057"/>
    <cellStyle name="Обычный 3 16 38 2 3 3 2 2" xfId="36058"/>
    <cellStyle name="Обычный 3 16 38 2 3 3 3" xfId="36059"/>
    <cellStyle name="Обычный 3 16 38 2 3 4" xfId="36060"/>
    <cellStyle name="Обычный 3 16 38 2 3 4 2" xfId="36061"/>
    <cellStyle name="Обычный 3 16 38 2 3 5" xfId="36062"/>
    <cellStyle name="Обычный 3 16 38 2 4" xfId="36063"/>
    <cellStyle name="Обычный 3 16 38 2 4 2" xfId="36064"/>
    <cellStyle name="Обычный 3 16 38 2 4 2 2" xfId="36065"/>
    <cellStyle name="Обычный 3 16 38 2 4 2 2 2" xfId="36066"/>
    <cellStyle name="Обычный 3 16 38 2 4 2 3" xfId="36067"/>
    <cellStyle name="Обычный 3 16 38 2 4 3" xfId="36068"/>
    <cellStyle name="Обычный 3 16 38 2 4 3 2" xfId="36069"/>
    <cellStyle name="Обычный 3 16 38 2 4 4" xfId="36070"/>
    <cellStyle name="Обычный 3 16 38 2 5" xfId="36071"/>
    <cellStyle name="Обычный 3 16 38 2 5 2" xfId="36072"/>
    <cellStyle name="Обычный 3 16 38 2 5 2 2" xfId="36073"/>
    <cellStyle name="Обычный 3 16 38 2 5 3" xfId="36074"/>
    <cellStyle name="Обычный 3 16 38 2 6" xfId="36075"/>
    <cellStyle name="Обычный 3 16 38 2 6 2" xfId="36076"/>
    <cellStyle name="Обычный 3 16 38 2 7" xfId="36077"/>
    <cellStyle name="Обычный 3 16 38 3" xfId="36078"/>
    <cellStyle name="Обычный 3 16 38 3 2" xfId="36079"/>
    <cellStyle name="Обычный 3 16 38 3 2 2" xfId="36080"/>
    <cellStyle name="Обычный 3 16 38 3 2 2 2" xfId="36081"/>
    <cellStyle name="Обычный 3 16 38 3 2 2 2 2" xfId="36082"/>
    <cellStyle name="Обычный 3 16 38 3 2 2 3" xfId="36083"/>
    <cellStyle name="Обычный 3 16 38 3 2 3" xfId="36084"/>
    <cellStyle name="Обычный 3 16 38 3 2 3 2" xfId="36085"/>
    <cellStyle name="Обычный 3 16 38 3 2 4" xfId="36086"/>
    <cellStyle name="Обычный 3 16 38 3 3" xfId="36087"/>
    <cellStyle name="Обычный 3 16 38 3 3 2" xfId="36088"/>
    <cellStyle name="Обычный 3 16 38 3 3 2 2" xfId="36089"/>
    <cellStyle name="Обычный 3 16 38 3 3 3" xfId="36090"/>
    <cellStyle name="Обычный 3 16 38 3 4" xfId="36091"/>
    <cellStyle name="Обычный 3 16 38 3 4 2" xfId="36092"/>
    <cellStyle name="Обычный 3 16 38 3 5" xfId="36093"/>
    <cellStyle name="Обычный 3 16 38 4" xfId="36094"/>
    <cellStyle name="Обычный 3 16 38 4 2" xfId="36095"/>
    <cellStyle name="Обычный 3 16 38 4 2 2" xfId="36096"/>
    <cellStyle name="Обычный 3 16 38 4 2 2 2" xfId="36097"/>
    <cellStyle name="Обычный 3 16 38 4 2 2 2 2" xfId="36098"/>
    <cellStyle name="Обычный 3 16 38 4 2 2 3" xfId="36099"/>
    <cellStyle name="Обычный 3 16 38 4 2 3" xfId="36100"/>
    <cellStyle name="Обычный 3 16 38 4 2 3 2" xfId="36101"/>
    <cellStyle name="Обычный 3 16 38 4 2 4" xfId="36102"/>
    <cellStyle name="Обычный 3 16 38 4 3" xfId="36103"/>
    <cellStyle name="Обычный 3 16 38 4 3 2" xfId="36104"/>
    <cellStyle name="Обычный 3 16 38 4 3 2 2" xfId="36105"/>
    <cellStyle name="Обычный 3 16 38 4 3 3" xfId="36106"/>
    <cellStyle name="Обычный 3 16 38 4 4" xfId="36107"/>
    <cellStyle name="Обычный 3 16 38 4 4 2" xfId="36108"/>
    <cellStyle name="Обычный 3 16 38 4 5" xfId="36109"/>
    <cellStyle name="Обычный 3 16 38 5" xfId="36110"/>
    <cellStyle name="Обычный 3 16 38 5 2" xfId="36111"/>
    <cellStyle name="Обычный 3 16 38 5 2 2" xfId="36112"/>
    <cellStyle name="Обычный 3 16 38 5 2 2 2" xfId="36113"/>
    <cellStyle name="Обычный 3 16 38 5 2 3" xfId="36114"/>
    <cellStyle name="Обычный 3 16 38 5 3" xfId="36115"/>
    <cellStyle name="Обычный 3 16 38 5 3 2" xfId="36116"/>
    <cellStyle name="Обычный 3 16 38 5 4" xfId="36117"/>
    <cellStyle name="Обычный 3 16 38 6" xfId="36118"/>
    <cellStyle name="Обычный 3 16 38 6 2" xfId="36119"/>
    <cellStyle name="Обычный 3 16 38 6 2 2" xfId="36120"/>
    <cellStyle name="Обычный 3 16 38 6 3" xfId="36121"/>
    <cellStyle name="Обычный 3 16 38 7" xfId="36122"/>
    <cellStyle name="Обычный 3 16 38 7 2" xfId="36123"/>
    <cellStyle name="Обычный 3 16 38 8" xfId="36124"/>
    <cellStyle name="Обычный 3 16 39" xfId="36125"/>
    <cellStyle name="Обычный 3 16 39 2" xfId="36126"/>
    <cellStyle name="Обычный 3 16 39 2 2" xfId="36127"/>
    <cellStyle name="Обычный 3 16 39 2 2 2" xfId="36128"/>
    <cellStyle name="Обычный 3 16 39 2 2 2 2" xfId="36129"/>
    <cellStyle name="Обычный 3 16 39 2 2 2 2 2" xfId="36130"/>
    <cellStyle name="Обычный 3 16 39 2 2 2 2 2 2" xfId="36131"/>
    <cellStyle name="Обычный 3 16 39 2 2 2 2 3" xfId="36132"/>
    <cellStyle name="Обычный 3 16 39 2 2 2 3" xfId="36133"/>
    <cellStyle name="Обычный 3 16 39 2 2 2 3 2" xfId="36134"/>
    <cellStyle name="Обычный 3 16 39 2 2 2 4" xfId="36135"/>
    <cellStyle name="Обычный 3 16 39 2 2 3" xfId="36136"/>
    <cellStyle name="Обычный 3 16 39 2 2 3 2" xfId="36137"/>
    <cellStyle name="Обычный 3 16 39 2 2 3 2 2" xfId="36138"/>
    <cellStyle name="Обычный 3 16 39 2 2 3 3" xfId="36139"/>
    <cellStyle name="Обычный 3 16 39 2 2 4" xfId="36140"/>
    <cellStyle name="Обычный 3 16 39 2 2 4 2" xfId="36141"/>
    <cellStyle name="Обычный 3 16 39 2 2 5" xfId="36142"/>
    <cellStyle name="Обычный 3 16 39 2 3" xfId="36143"/>
    <cellStyle name="Обычный 3 16 39 2 3 2" xfId="36144"/>
    <cellStyle name="Обычный 3 16 39 2 3 2 2" xfId="36145"/>
    <cellStyle name="Обычный 3 16 39 2 3 2 2 2" xfId="36146"/>
    <cellStyle name="Обычный 3 16 39 2 3 2 2 2 2" xfId="36147"/>
    <cellStyle name="Обычный 3 16 39 2 3 2 2 3" xfId="36148"/>
    <cellStyle name="Обычный 3 16 39 2 3 2 3" xfId="36149"/>
    <cellStyle name="Обычный 3 16 39 2 3 2 3 2" xfId="36150"/>
    <cellStyle name="Обычный 3 16 39 2 3 2 4" xfId="36151"/>
    <cellStyle name="Обычный 3 16 39 2 3 3" xfId="36152"/>
    <cellStyle name="Обычный 3 16 39 2 3 3 2" xfId="36153"/>
    <cellStyle name="Обычный 3 16 39 2 3 3 2 2" xfId="36154"/>
    <cellStyle name="Обычный 3 16 39 2 3 3 3" xfId="36155"/>
    <cellStyle name="Обычный 3 16 39 2 3 4" xfId="36156"/>
    <cellStyle name="Обычный 3 16 39 2 3 4 2" xfId="36157"/>
    <cellStyle name="Обычный 3 16 39 2 3 5" xfId="36158"/>
    <cellStyle name="Обычный 3 16 39 2 4" xfId="36159"/>
    <cellStyle name="Обычный 3 16 39 2 4 2" xfId="36160"/>
    <cellStyle name="Обычный 3 16 39 2 4 2 2" xfId="36161"/>
    <cellStyle name="Обычный 3 16 39 2 4 2 2 2" xfId="36162"/>
    <cellStyle name="Обычный 3 16 39 2 4 2 3" xfId="36163"/>
    <cellStyle name="Обычный 3 16 39 2 4 3" xfId="36164"/>
    <cellStyle name="Обычный 3 16 39 2 4 3 2" xfId="36165"/>
    <cellStyle name="Обычный 3 16 39 2 4 4" xfId="36166"/>
    <cellStyle name="Обычный 3 16 39 2 5" xfId="36167"/>
    <cellStyle name="Обычный 3 16 39 2 5 2" xfId="36168"/>
    <cellStyle name="Обычный 3 16 39 2 5 2 2" xfId="36169"/>
    <cellStyle name="Обычный 3 16 39 2 5 3" xfId="36170"/>
    <cellStyle name="Обычный 3 16 39 2 6" xfId="36171"/>
    <cellStyle name="Обычный 3 16 39 2 6 2" xfId="36172"/>
    <cellStyle name="Обычный 3 16 39 2 7" xfId="36173"/>
    <cellStyle name="Обычный 3 16 39 3" xfId="36174"/>
    <cellStyle name="Обычный 3 16 39 3 2" xfId="36175"/>
    <cellStyle name="Обычный 3 16 39 3 2 2" xfId="36176"/>
    <cellStyle name="Обычный 3 16 39 3 2 2 2" xfId="36177"/>
    <cellStyle name="Обычный 3 16 39 3 2 2 2 2" xfId="36178"/>
    <cellStyle name="Обычный 3 16 39 3 2 2 3" xfId="36179"/>
    <cellStyle name="Обычный 3 16 39 3 2 3" xfId="36180"/>
    <cellStyle name="Обычный 3 16 39 3 2 3 2" xfId="36181"/>
    <cellStyle name="Обычный 3 16 39 3 2 4" xfId="36182"/>
    <cellStyle name="Обычный 3 16 39 3 3" xfId="36183"/>
    <cellStyle name="Обычный 3 16 39 3 3 2" xfId="36184"/>
    <cellStyle name="Обычный 3 16 39 3 3 2 2" xfId="36185"/>
    <cellStyle name="Обычный 3 16 39 3 3 3" xfId="36186"/>
    <cellStyle name="Обычный 3 16 39 3 4" xfId="36187"/>
    <cellStyle name="Обычный 3 16 39 3 4 2" xfId="36188"/>
    <cellStyle name="Обычный 3 16 39 3 5" xfId="36189"/>
    <cellStyle name="Обычный 3 16 39 4" xfId="36190"/>
    <cellStyle name="Обычный 3 16 39 4 2" xfId="36191"/>
    <cellStyle name="Обычный 3 16 39 4 2 2" xfId="36192"/>
    <cellStyle name="Обычный 3 16 39 4 2 2 2" xfId="36193"/>
    <cellStyle name="Обычный 3 16 39 4 2 2 2 2" xfId="36194"/>
    <cellStyle name="Обычный 3 16 39 4 2 2 3" xfId="36195"/>
    <cellStyle name="Обычный 3 16 39 4 2 3" xfId="36196"/>
    <cellStyle name="Обычный 3 16 39 4 2 3 2" xfId="36197"/>
    <cellStyle name="Обычный 3 16 39 4 2 4" xfId="36198"/>
    <cellStyle name="Обычный 3 16 39 4 3" xfId="36199"/>
    <cellStyle name="Обычный 3 16 39 4 3 2" xfId="36200"/>
    <cellStyle name="Обычный 3 16 39 4 3 2 2" xfId="36201"/>
    <cellStyle name="Обычный 3 16 39 4 3 3" xfId="36202"/>
    <cellStyle name="Обычный 3 16 39 4 4" xfId="36203"/>
    <cellStyle name="Обычный 3 16 39 4 4 2" xfId="36204"/>
    <cellStyle name="Обычный 3 16 39 4 5" xfId="36205"/>
    <cellStyle name="Обычный 3 16 39 5" xfId="36206"/>
    <cellStyle name="Обычный 3 16 39 5 2" xfId="36207"/>
    <cellStyle name="Обычный 3 16 39 5 2 2" xfId="36208"/>
    <cellStyle name="Обычный 3 16 39 5 2 2 2" xfId="36209"/>
    <cellStyle name="Обычный 3 16 39 5 2 3" xfId="36210"/>
    <cellStyle name="Обычный 3 16 39 5 3" xfId="36211"/>
    <cellStyle name="Обычный 3 16 39 5 3 2" xfId="36212"/>
    <cellStyle name="Обычный 3 16 39 5 4" xfId="36213"/>
    <cellStyle name="Обычный 3 16 39 6" xfId="36214"/>
    <cellStyle name="Обычный 3 16 39 6 2" xfId="36215"/>
    <cellStyle name="Обычный 3 16 39 6 2 2" xfId="36216"/>
    <cellStyle name="Обычный 3 16 39 6 3" xfId="36217"/>
    <cellStyle name="Обычный 3 16 39 7" xfId="36218"/>
    <cellStyle name="Обычный 3 16 39 7 2" xfId="36219"/>
    <cellStyle name="Обычный 3 16 39 8" xfId="36220"/>
    <cellStyle name="Обычный 3 16 4" xfId="36221"/>
    <cellStyle name="Обычный 3 16 4 2" xfId="36222"/>
    <cellStyle name="Обычный 3 16 4 2 2" xfId="36223"/>
    <cellStyle name="Обычный 3 16 4 2 2 2" xfId="36224"/>
    <cellStyle name="Обычный 3 16 4 2 2 2 2" xfId="36225"/>
    <cellStyle name="Обычный 3 16 4 2 2 2 2 2" xfId="36226"/>
    <cellStyle name="Обычный 3 16 4 2 2 2 2 2 2" xfId="36227"/>
    <cellStyle name="Обычный 3 16 4 2 2 2 2 3" xfId="36228"/>
    <cellStyle name="Обычный 3 16 4 2 2 2 3" xfId="36229"/>
    <cellStyle name="Обычный 3 16 4 2 2 2 3 2" xfId="36230"/>
    <cellStyle name="Обычный 3 16 4 2 2 2 4" xfId="36231"/>
    <cellStyle name="Обычный 3 16 4 2 2 3" xfId="36232"/>
    <cellStyle name="Обычный 3 16 4 2 2 3 2" xfId="36233"/>
    <cellStyle name="Обычный 3 16 4 2 2 3 2 2" xfId="36234"/>
    <cellStyle name="Обычный 3 16 4 2 2 3 3" xfId="36235"/>
    <cellStyle name="Обычный 3 16 4 2 2 4" xfId="36236"/>
    <cellStyle name="Обычный 3 16 4 2 2 4 2" xfId="36237"/>
    <cellStyle name="Обычный 3 16 4 2 2 5" xfId="36238"/>
    <cellStyle name="Обычный 3 16 4 2 3" xfId="36239"/>
    <cellStyle name="Обычный 3 16 4 2 3 2" xfId="36240"/>
    <cellStyle name="Обычный 3 16 4 2 3 2 2" xfId="36241"/>
    <cellStyle name="Обычный 3 16 4 2 3 2 2 2" xfId="36242"/>
    <cellStyle name="Обычный 3 16 4 2 3 2 2 2 2" xfId="36243"/>
    <cellStyle name="Обычный 3 16 4 2 3 2 2 3" xfId="36244"/>
    <cellStyle name="Обычный 3 16 4 2 3 2 3" xfId="36245"/>
    <cellStyle name="Обычный 3 16 4 2 3 2 3 2" xfId="36246"/>
    <cellStyle name="Обычный 3 16 4 2 3 2 4" xfId="36247"/>
    <cellStyle name="Обычный 3 16 4 2 3 3" xfId="36248"/>
    <cellStyle name="Обычный 3 16 4 2 3 3 2" xfId="36249"/>
    <cellStyle name="Обычный 3 16 4 2 3 3 2 2" xfId="36250"/>
    <cellStyle name="Обычный 3 16 4 2 3 3 3" xfId="36251"/>
    <cellStyle name="Обычный 3 16 4 2 3 4" xfId="36252"/>
    <cellStyle name="Обычный 3 16 4 2 3 4 2" xfId="36253"/>
    <cellStyle name="Обычный 3 16 4 2 3 5" xfId="36254"/>
    <cellStyle name="Обычный 3 16 4 2 4" xfId="36255"/>
    <cellStyle name="Обычный 3 16 4 2 4 2" xfId="36256"/>
    <cellStyle name="Обычный 3 16 4 2 4 2 2" xfId="36257"/>
    <cellStyle name="Обычный 3 16 4 2 4 2 2 2" xfId="36258"/>
    <cellStyle name="Обычный 3 16 4 2 4 2 3" xfId="36259"/>
    <cellStyle name="Обычный 3 16 4 2 4 3" xfId="36260"/>
    <cellStyle name="Обычный 3 16 4 2 4 3 2" xfId="36261"/>
    <cellStyle name="Обычный 3 16 4 2 4 4" xfId="36262"/>
    <cellStyle name="Обычный 3 16 4 2 5" xfId="36263"/>
    <cellStyle name="Обычный 3 16 4 2 5 2" xfId="36264"/>
    <cellStyle name="Обычный 3 16 4 2 5 2 2" xfId="36265"/>
    <cellStyle name="Обычный 3 16 4 2 5 3" xfId="36266"/>
    <cellStyle name="Обычный 3 16 4 2 6" xfId="36267"/>
    <cellStyle name="Обычный 3 16 4 2 6 2" xfId="36268"/>
    <cellStyle name="Обычный 3 16 4 2 7" xfId="36269"/>
    <cellStyle name="Обычный 3 16 4 3" xfId="36270"/>
    <cellStyle name="Обычный 3 16 4 3 2" xfId="36271"/>
    <cellStyle name="Обычный 3 16 4 3 2 2" xfId="36272"/>
    <cellStyle name="Обычный 3 16 4 3 2 2 2" xfId="36273"/>
    <cellStyle name="Обычный 3 16 4 3 2 2 2 2" xfId="36274"/>
    <cellStyle name="Обычный 3 16 4 3 2 2 3" xfId="36275"/>
    <cellStyle name="Обычный 3 16 4 3 2 3" xfId="36276"/>
    <cellStyle name="Обычный 3 16 4 3 2 3 2" xfId="36277"/>
    <cellStyle name="Обычный 3 16 4 3 2 4" xfId="36278"/>
    <cellStyle name="Обычный 3 16 4 3 3" xfId="36279"/>
    <cellStyle name="Обычный 3 16 4 3 3 2" xfId="36280"/>
    <cellStyle name="Обычный 3 16 4 3 3 2 2" xfId="36281"/>
    <cellStyle name="Обычный 3 16 4 3 3 3" xfId="36282"/>
    <cellStyle name="Обычный 3 16 4 3 4" xfId="36283"/>
    <cellStyle name="Обычный 3 16 4 3 4 2" xfId="36284"/>
    <cellStyle name="Обычный 3 16 4 3 5" xfId="36285"/>
    <cellStyle name="Обычный 3 16 4 4" xfId="36286"/>
    <cellStyle name="Обычный 3 16 4 4 2" xfId="36287"/>
    <cellStyle name="Обычный 3 16 4 4 2 2" xfId="36288"/>
    <cellStyle name="Обычный 3 16 4 4 2 2 2" xfId="36289"/>
    <cellStyle name="Обычный 3 16 4 4 2 2 2 2" xfId="36290"/>
    <cellStyle name="Обычный 3 16 4 4 2 2 3" xfId="36291"/>
    <cellStyle name="Обычный 3 16 4 4 2 3" xfId="36292"/>
    <cellStyle name="Обычный 3 16 4 4 2 3 2" xfId="36293"/>
    <cellStyle name="Обычный 3 16 4 4 2 4" xfId="36294"/>
    <cellStyle name="Обычный 3 16 4 4 3" xfId="36295"/>
    <cellStyle name="Обычный 3 16 4 4 3 2" xfId="36296"/>
    <cellStyle name="Обычный 3 16 4 4 3 2 2" xfId="36297"/>
    <cellStyle name="Обычный 3 16 4 4 3 3" xfId="36298"/>
    <cellStyle name="Обычный 3 16 4 4 4" xfId="36299"/>
    <cellStyle name="Обычный 3 16 4 4 4 2" xfId="36300"/>
    <cellStyle name="Обычный 3 16 4 4 5" xfId="36301"/>
    <cellStyle name="Обычный 3 16 4 5" xfId="36302"/>
    <cellStyle name="Обычный 3 16 4 5 2" xfId="36303"/>
    <cellStyle name="Обычный 3 16 4 5 2 2" xfId="36304"/>
    <cellStyle name="Обычный 3 16 4 5 2 2 2" xfId="36305"/>
    <cellStyle name="Обычный 3 16 4 5 2 3" xfId="36306"/>
    <cellStyle name="Обычный 3 16 4 5 3" xfId="36307"/>
    <cellStyle name="Обычный 3 16 4 5 3 2" xfId="36308"/>
    <cellStyle name="Обычный 3 16 4 5 4" xfId="36309"/>
    <cellStyle name="Обычный 3 16 4 6" xfId="36310"/>
    <cellStyle name="Обычный 3 16 4 6 2" xfId="36311"/>
    <cellStyle name="Обычный 3 16 4 6 2 2" xfId="36312"/>
    <cellStyle name="Обычный 3 16 4 6 3" xfId="36313"/>
    <cellStyle name="Обычный 3 16 4 7" xfId="36314"/>
    <cellStyle name="Обычный 3 16 4 7 2" xfId="36315"/>
    <cellStyle name="Обычный 3 16 4 8" xfId="36316"/>
    <cellStyle name="Обычный 3 16 40" xfId="36317"/>
    <cellStyle name="Обычный 3 16 40 2" xfId="36318"/>
    <cellStyle name="Обычный 3 16 40 2 2" xfId="36319"/>
    <cellStyle name="Обычный 3 16 40 2 2 2" xfId="36320"/>
    <cellStyle name="Обычный 3 16 40 2 2 2 2" xfId="36321"/>
    <cellStyle name="Обычный 3 16 40 2 2 2 2 2" xfId="36322"/>
    <cellStyle name="Обычный 3 16 40 2 2 2 2 2 2" xfId="36323"/>
    <cellStyle name="Обычный 3 16 40 2 2 2 2 3" xfId="36324"/>
    <cellStyle name="Обычный 3 16 40 2 2 2 3" xfId="36325"/>
    <cellStyle name="Обычный 3 16 40 2 2 2 3 2" xfId="36326"/>
    <cellStyle name="Обычный 3 16 40 2 2 2 4" xfId="36327"/>
    <cellStyle name="Обычный 3 16 40 2 2 3" xfId="36328"/>
    <cellStyle name="Обычный 3 16 40 2 2 3 2" xfId="36329"/>
    <cellStyle name="Обычный 3 16 40 2 2 3 2 2" xfId="36330"/>
    <cellStyle name="Обычный 3 16 40 2 2 3 3" xfId="36331"/>
    <cellStyle name="Обычный 3 16 40 2 2 4" xfId="36332"/>
    <cellStyle name="Обычный 3 16 40 2 2 4 2" xfId="36333"/>
    <cellStyle name="Обычный 3 16 40 2 2 5" xfId="36334"/>
    <cellStyle name="Обычный 3 16 40 2 3" xfId="36335"/>
    <cellStyle name="Обычный 3 16 40 2 3 2" xfId="36336"/>
    <cellStyle name="Обычный 3 16 40 2 3 2 2" xfId="36337"/>
    <cellStyle name="Обычный 3 16 40 2 3 2 2 2" xfId="36338"/>
    <cellStyle name="Обычный 3 16 40 2 3 2 2 2 2" xfId="36339"/>
    <cellStyle name="Обычный 3 16 40 2 3 2 2 3" xfId="36340"/>
    <cellStyle name="Обычный 3 16 40 2 3 2 3" xfId="36341"/>
    <cellStyle name="Обычный 3 16 40 2 3 2 3 2" xfId="36342"/>
    <cellStyle name="Обычный 3 16 40 2 3 2 4" xfId="36343"/>
    <cellStyle name="Обычный 3 16 40 2 3 3" xfId="36344"/>
    <cellStyle name="Обычный 3 16 40 2 3 3 2" xfId="36345"/>
    <cellStyle name="Обычный 3 16 40 2 3 3 2 2" xfId="36346"/>
    <cellStyle name="Обычный 3 16 40 2 3 3 3" xfId="36347"/>
    <cellStyle name="Обычный 3 16 40 2 3 4" xfId="36348"/>
    <cellStyle name="Обычный 3 16 40 2 3 4 2" xfId="36349"/>
    <cellStyle name="Обычный 3 16 40 2 3 5" xfId="36350"/>
    <cellStyle name="Обычный 3 16 40 2 4" xfId="36351"/>
    <cellStyle name="Обычный 3 16 40 2 4 2" xfId="36352"/>
    <cellStyle name="Обычный 3 16 40 2 4 2 2" xfId="36353"/>
    <cellStyle name="Обычный 3 16 40 2 4 2 2 2" xfId="36354"/>
    <cellStyle name="Обычный 3 16 40 2 4 2 3" xfId="36355"/>
    <cellStyle name="Обычный 3 16 40 2 4 3" xfId="36356"/>
    <cellStyle name="Обычный 3 16 40 2 4 3 2" xfId="36357"/>
    <cellStyle name="Обычный 3 16 40 2 4 4" xfId="36358"/>
    <cellStyle name="Обычный 3 16 40 2 5" xfId="36359"/>
    <cellStyle name="Обычный 3 16 40 2 5 2" xfId="36360"/>
    <cellStyle name="Обычный 3 16 40 2 5 2 2" xfId="36361"/>
    <cellStyle name="Обычный 3 16 40 2 5 3" xfId="36362"/>
    <cellStyle name="Обычный 3 16 40 2 6" xfId="36363"/>
    <cellStyle name="Обычный 3 16 40 2 6 2" xfId="36364"/>
    <cellStyle name="Обычный 3 16 40 2 7" xfId="36365"/>
    <cellStyle name="Обычный 3 16 40 3" xfId="36366"/>
    <cellStyle name="Обычный 3 16 40 3 2" xfId="36367"/>
    <cellStyle name="Обычный 3 16 40 3 2 2" xfId="36368"/>
    <cellStyle name="Обычный 3 16 40 3 2 2 2" xfId="36369"/>
    <cellStyle name="Обычный 3 16 40 3 2 2 2 2" xfId="36370"/>
    <cellStyle name="Обычный 3 16 40 3 2 2 3" xfId="36371"/>
    <cellStyle name="Обычный 3 16 40 3 2 3" xfId="36372"/>
    <cellStyle name="Обычный 3 16 40 3 2 3 2" xfId="36373"/>
    <cellStyle name="Обычный 3 16 40 3 2 4" xfId="36374"/>
    <cellStyle name="Обычный 3 16 40 3 3" xfId="36375"/>
    <cellStyle name="Обычный 3 16 40 3 3 2" xfId="36376"/>
    <cellStyle name="Обычный 3 16 40 3 3 2 2" xfId="36377"/>
    <cellStyle name="Обычный 3 16 40 3 3 3" xfId="36378"/>
    <cellStyle name="Обычный 3 16 40 3 4" xfId="36379"/>
    <cellStyle name="Обычный 3 16 40 3 4 2" xfId="36380"/>
    <cellStyle name="Обычный 3 16 40 3 5" xfId="36381"/>
    <cellStyle name="Обычный 3 16 40 4" xfId="36382"/>
    <cellStyle name="Обычный 3 16 40 4 2" xfId="36383"/>
    <cellStyle name="Обычный 3 16 40 4 2 2" xfId="36384"/>
    <cellStyle name="Обычный 3 16 40 4 2 2 2" xfId="36385"/>
    <cellStyle name="Обычный 3 16 40 4 2 2 2 2" xfId="36386"/>
    <cellStyle name="Обычный 3 16 40 4 2 2 3" xfId="36387"/>
    <cellStyle name="Обычный 3 16 40 4 2 3" xfId="36388"/>
    <cellStyle name="Обычный 3 16 40 4 2 3 2" xfId="36389"/>
    <cellStyle name="Обычный 3 16 40 4 2 4" xfId="36390"/>
    <cellStyle name="Обычный 3 16 40 4 3" xfId="36391"/>
    <cellStyle name="Обычный 3 16 40 4 3 2" xfId="36392"/>
    <cellStyle name="Обычный 3 16 40 4 3 2 2" xfId="36393"/>
    <cellStyle name="Обычный 3 16 40 4 3 3" xfId="36394"/>
    <cellStyle name="Обычный 3 16 40 4 4" xfId="36395"/>
    <cellStyle name="Обычный 3 16 40 4 4 2" xfId="36396"/>
    <cellStyle name="Обычный 3 16 40 4 5" xfId="36397"/>
    <cellStyle name="Обычный 3 16 40 5" xfId="36398"/>
    <cellStyle name="Обычный 3 16 40 5 2" xfId="36399"/>
    <cellStyle name="Обычный 3 16 40 5 2 2" xfId="36400"/>
    <cellStyle name="Обычный 3 16 40 5 2 2 2" xfId="36401"/>
    <cellStyle name="Обычный 3 16 40 5 2 3" xfId="36402"/>
    <cellStyle name="Обычный 3 16 40 5 3" xfId="36403"/>
    <cellStyle name="Обычный 3 16 40 5 3 2" xfId="36404"/>
    <cellStyle name="Обычный 3 16 40 5 4" xfId="36405"/>
    <cellStyle name="Обычный 3 16 40 6" xfId="36406"/>
    <cellStyle name="Обычный 3 16 40 6 2" xfId="36407"/>
    <cellStyle name="Обычный 3 16 40 6 2 2" xfId="36408"/>
    <cellStyle name="Обычный 3 16 40 6 3" xfId="36409"/>
    <cellStyle name="Обычный 3 16 40 7" xfId="36410"/>
    <cellStyle name="Обычный 3 16 40 7 2" xfId="36411"/>
    <cellStyle name="Обычный 3 16 40 8" xfId="36412"/>
    <cellStyle name="Обычный 3 16 41" xfId="36413"/>
    <cellStyle name="Обычный 3 16 41 2" xfId="36414"/>
    <cellStyle name="Обычный 3 16 41 2 2" xfId="36415"/>
    <cellStyle name="Обычный 3 16 41 2 2 2" xfId="36416"/>
    <cellStyle name="Обычный 3 16 41 2 2 2 2" xfId="36417"/>
    <cellStyle name="Обычный 3 16 41 2 2 2 2 2" xfId="36418"/>
    <cellStyle name="Обычный 3 16 41 2 2 2 2 2 2" xfId="36419"/>
    <cellStyle name="Обычный 3 16 41 2 2 2 2 3" xfId="36420"/>
    <cellStyle name="Обычный 3 16 41 2 2 2 3" xfId="36421"/>
    <cellStyle name="Обычный 3 16 41 2 2 2 3 2" xfId="36422"/>
    <cellStyle name="Обычный 3 16 41 2 2 2 4" xfId="36423"/>
    <cellStyle name="Обычный 3 16 41 2 2 3" xfId="36424"/>
    <cellStyle name="Обычный 3 16 41 2 2 3 2" xfId="36425"/>
    <cellStyle name="Обычный 3 16 41 2 2 3 2 2" xfId="36426"/>
    <cellStyle name="Обычный 3 16 41 2 2 3 3" xfId="36427"/>
    <cellStyle name="Обычный 3 16 41 2 2 4" xfId="36428"/>
    <cellStyle name="Обычный 3 16 41 2 2 4 2" xfId="36429"/>
    <cellStyle name="Обычный 3 16 41 2 2 5" xfId="36430"/>
    <cellStyle name="Обычный 3 16 41 2 3" xfId="36431"/>
    <cellStyle name="Обычный 3 16 41 2 3 2" xfId="36432"/>
    <cellStyle name="Обычный 3 16 41 2 3 2 2" xfId="36433"/>
    <cellStyle name="Обычный 3 16 41 2 3 2 2 2" xfId="36434"/>
    <cellStyle name="Обычный 3 16 41 2 3 2 2 2 2" xfId="36435"/>
    <cellStyle name="Обычный 3 16 41 2 3 2 2 3" xfId="36436"/>
    <cellStyle name="Обычный 3 16 41 2 3 2 3" xfId="36437"/>
    <cellStyle name="Обычный 3 16 41 2 3 2 3 2" xfId="36438"/>
    <cellStyle name="Обычный 3 16 41 2 3 2 4" xfId="36439"/>
    <cellStyle name="Обычный 3 16 41 2 3 3" xfId="36440"/>
    <cellStyle name="Обычный 3 16 41 2 3 3 2" xfId="36441"/>
    <cellStyle name="Обычный 3 16 41 2 3 3 2 2" xfId="36442"/>
    <cellStyle name="Обычный 3 16 41 2 3 3 3" xfId="36443"/>
    <cellStyle name="Обычный 3 16 41 2 3 4" xfId="36444"/>
    <cellStyle name="Обычный 3 16 41 2 3 4 2" xfId="36445"/>
    <cellStyle name="Обычный 3 16 41 2 3 5" xfId="36446"/>
    <cellStyle name="Обычный 3 16 41 2 4" xfId="36447"/>
    <cellStyle name="Обычный 3 16 41 2 4 2" xfId="36448"/>
    <cellStyle name="Обычный 3 16 41 2 4 2 2" xfId="36449"/>
    <cellStyle name="Обычный 3 16 41 2 4 2 2 2" xfId="36450"/>
    <cellStyle name="Обычный 3 16 41 2 4 2 3" xfId="36451"/>
    <cellStyle name="Обычный 3 16 41 2 4 3" xfId="36452"/>
    <cellStyle name="Обычный 3 16 41 2 4 3 2" xfId="36453"/>
    <cellStyle name="Обычный 3 16 41 2 4 4" xfId="36454"/>
    <cellStyle name="Обычный 3 16 41 2 5" xfId="36455"/>
    <cellStyle name="Обычный 3 16 41 2 5 2" xfId="36456"/>
    <cellStyle name="Обычный 3 16 41 2 5 2 2" xfId="36457"/>
    <cellStyle name="Обычный 3 16 41 2 5 3" xfId="36458"/>
    <cellStyle name="Обычный 3 16 41 2 6" xfId="36459"/>
    <cellStyle name="Обычный 3 16 41 2 6 2" xfId="36460"/>
    <cellStyle name="Обычный 3 16 41 2 7" xfId="36461"/>
    <cellStyle name="Обычный 3 16 41 3" xfId="36462"/>
    <cellStyle name="Обычный 3 16 41 3 2" xfId="36463"/>
    <cellStyle name="Обычный 3 16 41 3 2 2" xfId="36464"/>
    <cellStyle name="Обычный 3 16 41 3 2 2 2" xfId="36465"/>
    <cellStyle name="Обычный 3 16 41 3 2 2 2 2" xfId="36466"/>
    <cellStyle name="Обычный 3 16 41 3 2 2 3" xfId="36467"/>
    <cellStyle name="Обычный 3 16 41 3 2 3" xfId="36468"/>
    <cellStyle name="Обычный 3 16 41 3 2 3 2" xfId="36469"/>
    <cellStyle name="Обычный 3 16 41 3 2 4" xfId="36470"/>
    <cellStyle name="Обычный 3 16 41 3 3" xfId="36471"/>
    <cellStyle name="Обычный 3 16 41 3 3 2" xfId="36472"/>
    <cellStyle name="Обычный 3 16 41 3 3 2 2" xfId="36473"/>
    <cellStyle name="Обычный 3 16 41 3 3 3" xfId="36474"/>
    <cellStyle name="Обычный 3 16 41 3 4" xfId="36475"/>
    <cellStyle name="Обычный 3 16 41 3 4 2" xfId="36476"/>
    <cellStyle name="Обычный 3 16 41 3 5" xfId="36477"/>
    <cellStyle name="Обычный 3 16 41 4" xfId="36478"/>
    <cellStyle name="Обычный 3 16 41 4 2" xfId="36479"/>
    <cellStyle name="Обычный 3 16 41 4 2 2" xfId="36480"/>
    <cellStyle name="Обычный 3 16 41 4 2 2 2" xfId="36481"/>
    <cellStyle name="Обычный 3 16 41 4 2 2 2 2" xfId="36482"/>
    <cellStyle name="Обычный 3 16 41 4 2 2 3" xfId="36483"/>
    <cellStyle name="Обычный 3 16 41 4 2 3" xfId="36484"/>
    <cellStyle name="Обычный 3 16 41 4 2 3 2" xfId="36485"/>
    <cellStyle name="Обычный 3 16 41 4 2 4" xfId="36486"/>
    <cellStyle name="Обычный 3 16 41 4 3" xfId="36487"/>
    <cellStyle name="Обычный 3 16 41 4 3 2" xfId="36488"/>
    <cellStyle name="Обычный 3 16 41 4 3 2 2" xfId="36489"/>
    <cellStyle name="Обычный 3 16 41 4 3 3" xfId="36490"/>
    <cellStyle name="Обычный 3 16 41 4 4" xfId="36491"/>
    <cellStyle name="Обычный 3 16 41 4 4 2" xfId="36492"/>
    <cellStyle name="Обычный 3 16 41 4 5" xfId="36493"/>
    <cellStyle name="Обычный 3 16 41 5" xfId="36494"/>
    <cellStyle name="Обычный 3 16 41 5 2" xfId="36495"/>
    <cellStyle name="Обычный 3 16 41 5 2 2" xfId="36496"/>
    <cellStyle name="Обычный 3 16 41 5 2 2 2" xfId="36497"/>
    <cellStyle name="Обычный 3 16 41 5 2 3" xfId="36498"/>
    <cellStyle name="Обычный 3 16 41 5 3" xfId="36499"/>
    <cellStyle name="Обычный 3 16 41 5 3 2" xfId="36500"/>
    <cellStyle name="Обычный 3 16 41 5 4" xfId="36501"/>
    <cellStyle name="Обычный 3 16 41 6" xfId="36502"/>
    <cellStyle name="Обычный 3 16 41 6 2" xfId="36503"/>
    <cellStyle name="Обычный 3 16 41 6 2 2" xfId="36504"/>
    <cellStyle name="Обычный 3 16 41 6 3" xfId="36505"/>
    <cellStyle name="Обычный 3 16 41 7" xfId="36506"/>
    <cellStyle name="Обычный 3 16 41 7 2" xfId="36507"/>
    <cellStyle name="Обычный 3 16 41 8" xfId="36508"/>
    <cellStyle name="Обычный 3 16 42" xfId="36509"/>
    <cellStyle name="Обычный 3 16 42 2" xfId="36510"/>
    <cellStyle name="Обычный 3 16 42 2 2" xfId="36511"/>
    <cellStyle name="Обычный 3 16 42 2 2 2" xfId="36512"/>
    <cellStyle name="Обычный 3 16 42 2 2 2 2" xfId="36513"/>
    <cellStyle name="Обычный 3 16 42 2 2 2 2 2" xfId="36514"/>
    <cellStyle name="Обычный 3 16 42 2 2 2 2 2 2" xfId="36515"/>
    <cellStyle name="Обычный 3 16 42 2 2 2 2 3" xfId="36516"/>
    <cellStyle name="Обычный 3 16 42 2 2 2 3" xfId="36517"/>
    <cellStyle name="Обычный 3 16 42 2 2 2 3 2" xfId="36518"/>
    <cellStyle name="Обычный 3 16 42 2 2 2 4" xfId="36519"/>
    <cellStyle name="Обычный 3 16 42 2 2 3" xfId="36520"/>
    <cellStyle name="Обычный 3 16 42 2 2 3 2" xfId="36521"/>
    <cellStyle name="Обычный 3 16 42 2 2 3 2 2" xfId="36522"/>
    <cellStyle name="Обычный 3 16 42 2 2 3 3" xfId="36523"/>
    <cellStyle name="Обычный 3 16 42 2 2 4" xfId="36524"/>
    <cellStyle name="Обычный 3 16 42 2 2 4 2" xfId="36525"/>
    <cellStyle name="Обычный 3 16 42 2 2 5" xfId="36526"/>
    <cellStyle name="Обычный 3 16 42 2 3" xfId="36527"/>
    <cellStyle name="Обычный 3 16 42 2 3 2" xfId="36528"/>
    <cellStyle name="Обычный 3 16 42 2 3 2 2" xfId="36529"/>
    <cellStyle name="Обычный 3 16 42 2 3 2 2 2" xfId="36530"/>
    <cellStyle name="Обычный 3 16 42 2 3 2 2 2 2" xfId="36531"/>
    <cellStyle name="Обычный 3 16 42 2 3 2 2 3" xfId="36532"/>
    <cellStyle name="Обычный 3 16 42 2 3 2 3" xfId="36533"/>
    <cellStyle name="Обычный 3 16 42 2 3 2 3 2" xfId="36534"/>
    <cellStyle name="Обычный 3 16 42 2 3 2 4" xfId="36535"/>
    <cellStyle name="Обычный 3 16 42 2 3 3" xfId="36536"/>
    <cellStyle name="Обычный 3 16 42 2 3 3 2" xfId="36537"/>
    <cellStyle name="Обычный 3 16 42 2 3 3 2 2" xfId="36538"/>
    <cellStyle name="Обычный 3 16 42 2 3 3 3" xfId="36539"/>
    <cellStyle name="Обычный 3 16 42 2 3 4" xfId="36540"/>
    <cellStyle name="Обычный 3 16 42 2 3 4 2" xfId="36541"/>
    <cellStyle name="Обычный 3 16 42 2 3 5" xfId="36542"/>
    <cellStyle name="Обычный 3 16 42 2 4" xfId="36543"/>
    <cellStyle name="Обычный 3 16 42 2 4 2" xfId="36544"/>
    <cellStyle name="Обычный 3 16 42 2 4 2 2" xfId="36545"/>
    <cellStyle name="Обычный 3 16 42 2 4 2 2 2" xfId="36546"/>
    <cellStyle name="Обычный 3 16 42 2 4 2 3" xfId="36547"/>
    <cellStyle name="Обычный 3 16 42 2 4 3" xfId="36548"/>
    <cellStyle name="Обычный 3 16 42 2 4 3 2" xfId="36549"/>
    <cellStyle name="Обычный 3 16 42 2 4 4" xfId="36550"/>
    <cellStyle name="Обычный 3 16 42 2 5" xfId="36551"/>
    <cellStyle name="Обычный 3 16 42 2 5 2" xfId="36552"/>
    <cellStyle name="Обычный 3 16 42 2 5 2 2" xfId="36553"/>
    <cellStyle name="Обычный 3 16 42 2 5 3" xfId="36554"/>
    <cellStyle name="Обычный 3 16 42 2 6" xfId="36555"/>
    <cellStyle name="Обычный 3 16 42 2 6 2" xfId="36556"/>
    <cellStyle name="Обычный 3 16 42 2 7" xfId="36557"/>
    <cellStyle name="Обычный 3 16 42 3" xfId="36558"/>
    <cellStyle name="Обычный 3 16 42 3 2" xfId="36559"/>
    <cellStyle name="Обычный 3 16 42 3 2 2" xfId="36560"/>
    <cellStyle name="Обычный 3 16 42 3 2 2 2" xfId="36561"/>
    <cellStyle name="Обычный 3 16 42 3 2 2 2 2" xfId="36562"/>
    <cellStyle name="Обычный 3 16 42 3 2 2 3" xfId="36563"/>
    <cellStyle name="Обычный 3 16 42 3 2 3" xfId="36564"/>
    <cellStyle name="Обычный 3 16 42 3 2 3 2" xfId="36565"/>
    <cellStyle name="Обычный 3 16 42 3 2 4" xfId="36566"/>
    <cellStyle name="Обычный 3 16 42 3 3" xfId="36567"/>
    <cellStyle name="Обычный 3 16 42 3 3 2" xfId="36568"/>
    <cellStyle name="Обычный 3 16 42 3 3 2 2" xfId="36569"/>
    <cellStyle name="Обычный 3 16 42 3 3 3" xfId="36570"/>
    <cellStyle name="Обычный 3 16 42 3 4" xfId="36571"/>
    <cellStyle name="Обычный 3 16 42 3 4 2" xfId="36572"/>
    <cellStyle name="Обычный 3 16 42 3 5" xfId="36573"/>
    <cellStyle name="Обычный 3 16 42 4" xfId="36574"/>
    <cellStyle name="Обычный 3 16 42 4 2" xfId="36575"/>
    <cellStyle name="Обычный 3 16 42 4 2 2" xfId="36576"/>
    <cellStyle name="Обычный 3 16 42 4 2 2 2" xfId="36577"/>
    <cellStyle name="Обычный 3 16 42 4 2 2 2 2" xfId="36578"/>
    <cellStyle name="Обычный 3 16 42 4 2 2 3" xfId="36579"/>
    <cellStyle name="Обычный 3 16 42 4 2 3" xfId="36580"/>
    <cellStyle name="Обычный 3 16 42 4 2 3 2" xfId="36581"/>
    <cellStyle name="Обычный 3 16 42 4 2 4" xfId="36582"/>
    <cellStyle name="Обычный 3 16 42 4 3" xfId="36583"/>
    <cellStyle name="Обычный 3 16 42 4 3 2" xfId="36584"/>
    <cellStyle name="Обычный 3 16 42 4 3 2 2" xfId="36585"/>
    <cellStyle name="Обычный 3 16 42 4 3 3" xfId="36586"/>
    <cellStyle name="Обычный 3 16 42 4 4" xfId="36587"/>
    <cellStyle name="Обычный 3 16 42 4 4 2" xfId="36588"/>
    <cellStyle name="Обычный 3 16 42 4 5" xfId="36589"/>
    <cellStyle name="Обычный 3 16 42 5" xfId="36590"/>
    <cellStyle name="Обычный 3 16 42 5 2" xfId="36591"/>
    <cellStyle name="Обычный 3 16 42 5 2 2" xfId="36592"/>
    <cellStyle name="Обычный 3 16 42 5 2 2 2" xfId="36593"/>
    <cellStyle name="Обычный 3 16 42 5 2 3" xfId="36594"/>
    <cellStyle name="Обычный 3 16 42 5 3" xfId="36595"/>
    <cellStyle name="Обычный 3 16 42 5 3 2" xfId="36596"/>
    <cellStyle name="Обычный 3 16 42 5 4" xfId="36597"/>
    <cellStyle name="Обычный 3 16 42 6" xfId="36598"/>
    <cellStyle name="Обычный 3 16 42 6 2" xfId="36599"/>
    <cellStyle name="Обычный 3 16 42 6 2 2" xfId="36600"/>
    <cellStyle name="Обычный 3 16 42 6 3" xfId="36601"/>
    <cellStyle name="Обычный 3 16 42 7" xfId="36602"/>
    <cellStyle name="Обычный 3 16 42 7 2" xfId="36603"/>
    <cellStyle name="Обычный 3 16 42 8" xfId="36604"/>
    <cellStyle name="Обычный 3 16 43" xfId="36605"/>
    <cellStyle name="Обычный 3 16 43 2" xfId="36606"/>
    <cellStyle name="Обычный 3 16 43 2 2" xfId="36607"/>
    <cellStyle name="Обычный 3 16 43 2 2 2" xfId="36608"/>
    <cellStyle name="Обычный 3 16 43 2 2 2 2" xfId="36609"/>
    <cellStyle name="Обычный 3 16 43 2 2 2 2 2" xfId="36610"/>
    <cellStyle name="Обычный 3 16 43 2 2 2 2 2 2" xfId="36611"/>
    <cellStyle name="Обычный 3 16 43 2 2 2 2 3" xfId="36612"/>
    <cellStyle name="Обычный 3 16 43 2 2 2 3" xfId="36613"/>
    <cellStyle name="Обычный 3 16 43 2 2 2 3 2" xfId="36614"/>
    <cellStyle name="Обычный 3 16 43 2 2 2 4" xfId="36615"/>
    <cellStyle name="Обычный 3 16 43 2 2 3" xfId="36616"/>
    <cellStyle name="Обычный 3 16 43 2 2 3 2" xfId="36617"/>
    <cellStyle name="Обычный 3 16 43 2 2 3 2 2" xfId="36618"/>
    <cellStyle name="Обычный 3 16 43 2 2 3 3" xfId="36619"/>
    <cellStyle name="Обычный 3 16 43 2 2 4" xfId="36620"/>
    <cellStyle name="Обычный 3 16 43 2 2 4 2" xfId="36621"/>
    <cellStyle name="Обычный 3 16 43 2 2 5" xfId="36622"/>
    <cellStyle name="Обычный 3 16 43 2 3" xfId="36623"/>
    <cellStyle name="Обычный 3 16 43 2 3 2" xfId="36624"/>
    <cellStyle name="Обычный 3 16 43 2 3 2 2" xfId="36625"/>
    <cellStyle name="Обычный 3 16 43 2 3 2 2 2" xfId="36626"/>
    <cellStyle name="Обычный 3 16 43 2 3 2 2 2 2" xfId="36627"/>
    <cellStyle name="Обычный 3 16 43 2 3 2 2 3" xfId="36628"/>
    <cellStyle name="Обычный 3 16 43 2 3 2 3" xfId="36629"/>
    <cellStyle name="Обычный 3 16 43 2 3 2 3 2" xfId="36630"/>
    <cellStyle name="Обычный 3 16 43 2 3 2 4" xfId="36631"/>
    <cellStyle name="Обычный 3 16 43 2 3 3" xfId="36632"/>
    <cellStyle name="Обычный 3 16 43 2 3 3 2" xfId="36633"/>
    <cellStyle name="Обычный 3 16 43 2 3 3 2 2" xfId="36634"/>
    <cellStyle name="Обычный 3 16 43 2 3 3 3" xfId="36635"/>
    <cellStyle name="Обычный 3 16 43 2 3 4" xfId="36636"/>
    <cellStyle name="Обычный 3 16 43 2 3 4 2" xfId="36637"/>
    <cellStyle name="Обычный 3 16 43 2 3 5" xfId="36638"/>
    <cellStyle name="Обычный 3 16 43 2 4" xfId="36639"/>
    <cellStyle name="Обычный 3 16 43 2 4 2" xfId="36640"/>
    <cellStyle name="Обычный 3 16 43 2 4 2 2" xfId="36641"/>
    <cellStyle name="Обычный 3 16 43 2 4 2 2 2" xfId="36642"/>
    <cellStyle name="Обычный 3 16 43 2 4 2 3" xfId="36643"/>
    <cellStyle name="Обычный 3 16 43 2 4 3" xfId="36644"/>
    <cellStyle name="Обычный 3 16 43 2 4 3 2" xfId="36645"/>
    <cellStyle name="Обычный 3 16 43 2 4 4" xfId="36646"/>
    <cellStyle name="Обычный 3 16 43 2 5" xfId="36647"/>
    <cellStyle name="Обычный 3 16 43 2 5 2" xfId="36648"/>
    <cellStyle name="Обычный 3 16 43 2 5 2 2" xfId="36649"/>
    <cellStyle name="Обычный 3 16 43 2 5 3" xfId="36650"/>
    <cellStyle name="Обычный 3 16 43 2 6" xfId="36651"/>
    <cellStyle name="Обычный 3 16 43 2 6 2" xfId="36652"/>
    <cellStyle name="Обычный 3 16 43 2 7" xfId="36653"/>
    <cellStyle name="Обычный 3 16 43 3" xfId="36654"/>
    <cellStyle name="Обычный 3 16 43 3 2" xfId="36655"/>
    <cellStyle name="Обычный 3 16 43 3 2 2" xfId="36656"/>
    <cellStyle name="Обычный 3 16 43 3 2 2 2" xfId="36657"/>
    <cellStyle name="Обычный 3 16 43 3 2 2 2 2" xfId="36658"/>
    <cellStyle name="Обычный 3 16 43 3 2 2 3" xfId="36659"/>
    <cellStyle name="Обычный 3 16 43 3 2 3" xfId="36660"/>
    <cellStyle name="Обычный 3 16 43 3 2 3 2" xfId="36661"/>
    <cellStyle name="Обычный 3 16 43 3 2 4" xfId="36662"/>
    <cellStyle name="Обычный 3 16 43 3 3" xfId="36663"/>
    <cellStyle name="Обычный 3 16 43 3 3 2" xfId="36664"/>
    <cellStyle name="Обычный 3 16 43 3 3 2 2" xfId="36665"/>
    <cellStyle name="Обычный 3 16 43 3 3 3" xfId="36666"/>
    <cellStyle name="Обычный 3 16 43 3 4" xfId="36667"/>
    <cellStyle name="Обычный 3 16 43 3 4 2" xfId="36668"/>
    <cellStyle name="Обычный 3 16 43 3 5" xfId="36669"/>
    <cellStyle name="Обычный 3 16 43 4" xfId="36670"/>
    <cellStyle name="Обычный 3 16 43 4 2" xfId="36671"/>
    <cellStyle name="Обычный 3 16 43 4 2 2" xfId="36672"/>
    <cellStyle name="Обычный 3 16 43 4 2 2 2" xfId="36673"/>
    <cellStyle name="Обычный 3 16 43 4 2 2 2 2" xfId="36674"/>
    <cellStyle name="Обычный 3 16 43 4 2 2 3" xfId="36675"/>
    <cellStyle name="Обычный 3 16 43 4 2 3" xfId="36676"/>
    <cellStyle name="Обычный 3 16 43 4 2 3 2" xfId="36677"/>
    <cellStyle name="Обычный 3 16 43 4 2 4" xfId="36678"/>
    <cellStyle name="Обычный 3 16 43 4 3" xfId="36679"/>
    <cellStyle name="Обычный 3 16 43 4 3 2" xfId="36680"/>
    <cellStyle name="Обычный 3 16 43 4 3 2 2" xfId="36681"/>
    <cellStyle name="Обычный 3 16 43 4 3 3" xfId="36682"/>
    <cellStyle name="Обычный 3 16 43 4 4" xfId="36683"/>
    <cellStyle name="Обычный 3 16 43 4 4 2" xfId="36684"/>
    <cellStyle name="Обычный 3 16 43 4 5" xfId="36685"/>
    <cellStyle name="Обычный 3 16 43 5" xfId="36686"/>
    <cellStyle name="Обычный 3 16 43 5 2" xfId="36687"/>
    <cellStyle name="Обычный 3 16 43 5 2 2" xfId="36688"/>
    <cellStyle name="Обычный 3 16 43 5 2 2 2" xfId="36689"/>
    <cellStyle name="Обычный 3 16 43 5 2 3" xfId="36690"/>
    <cellStyle name="Обычный 3 16 43 5 3" xfId="36691"/>
    <cellStyle name="Обычный 3 16 43 5 3 2" xfId="36692"/>
    <cellStyle name="Обычный 3 16 43 5 4" xfId="36693"/>
    <cellStyle name="Обычный 3 16 43 6" xfId="36694"/>
    <cellStyle name="Обычный 3 16 43 6 2" xfId="36695"/>
    <cellStyle name="Обычный 3 16 43 6 2 2" xfId="36696"/>
    <cellStyle name="Обычный 3 16 43 6 3" xfId="36697"/>
    <cellStyle name="Обычный 3 16 43 7" xfId="36698"/>
    <cellStyle name="Обычный 3 16 43 7 2" xfId="36699"/>
    <cellStyle name="Обычный 3 16 43 8" xfId="36700"/>
    <cellStyle name="Обычный 3 16 44" xfId="36701"/>
    <cellStyle name="Обычный 3 16 44 2" xfId="36702"/>
    <cellStyle name="Обычный 3 16 44 2 2" xfId="36703"/>
    <cellStyle name="Обычный 3 16 44 2 2 2" xfId="36704"/>
    <cellStyle name="Обычный 3 16 44 2 2 2 2" xfId="36705"/>
    <cellStyle name="Обычный 3 16 44 2 2 2 2 2" xfId="36706"/>
    <cellStyle name="Обычный 3 16 44 2 2 2 2 2 2" xfId="36707"/>
    <cellStyle name="Обычный 3 16 44 2 2 2 2 3" xfId="36708"/>
    <cellStyle name="Обычный 3 16 44 2 2 2 3" xfId="36709"/>
    <cellStyle name="Обычный 3 16 44 2 2 2 3 2" xfId="36710"/>
    <cellStyle name="Обычный 3 16 44 2 2 2 4" xfId="36711"/>
    <cellStyle name="Обычный 3 16 44 2 2 3" xfId="36712"/>
    <cellStyle name="Обычный 3 16 44 2 2 3 2" xfId="36713"/>
    <cellStyle name="Обычный 3 16 44 2 2 3 2 2" xfId="36714"/>
    <cellStyle name="Обычный 3 16 44 2 2 3 3" xfId="36715"/>
    <cellStyle name="Обычный 3 16 44 2 2 4" xfId="36716"/>
    <cellStyle name="Обычный 3 16 44 2 2 4 2" xfId="36717"/>
    <cellStyle name="Обычный 3 16 44 2 2 5" xfId="36718"/>
    <cellStyle name="Обычный 3 16 44 2 3" xfId="36719"/>
    <cellStyle name="Обычный 3 16 44 2 3 2" xfId="36720"/>
    <cellStyle name="Обычный 3 16 44 2 3 2 2" xfId="36721"/>
    <cellStyle name="Обычный 3 16 44 2 3 2 2 2" xfId="36722"/>
    <cellStyle name="Обычный 3 16 44 2 3 2 2 2 2" xfId="36723"/>
    <cellStyle name="Обычный 3 16 44 2 3 2 2 3" xfId="36724"/>
    <cellStyle name="Обычный 3 16 44 2 3 2 3" xfId="36725"/>
    <cellStyle name="Обычный 3 16 44 2 3 2 3 2" xfId="36726"/>
    <cellStyle name="Обычный 3 16 44 2 3 2 4" xfId="36727"/>
    <cellStyle name="Обычный 3 16 44 2 3 3" xfId="36728"/>
    <cellStyle name="Обычный 3 16 44 2 3 3 2" xfId="36729"/>
    <cellStyle name="Обычный 3 16 44 2 3 3 2 2" xfId="36730"/>
    <cellStyle name="Обычный 3 16 44 2 3 3 3" xfId="36731"/>
    <cellStyle name="Обычный 3 16 44 2 3 4" xfId="36732"/>
    <cellStyle name="Обычный 3 16 44 2 3 4 2" xfId="36733"/>
    <cellStyle name="Обычный 3 16 44 2 3 5" xfId="36734"/>
    <cellStyle name="Обычный 3 16 44 2 4" xfId="36735"/>
    <cellStyle name="Обычный 3 16 44 2 4 2" xfId="36736"/>
    <cellStyle name="Обычный 3 16 44 2 4 2 2" xfId="36737"/>
    <cellStyle name="Обычный 3 16 44 2 4 2 2 2" xfId="36738"/>
    <cellStyle name="Обычный 3 16 44 2 4 2 3" xfId="36739"/>
    <cellStyle name="Обычный 3 16 44 2 4 3" xfId="36740"/>
    <cellStyle name="Обычный 3 16 44 2 4 3 2" xfId="36741"/>
    <cellStyle name="Обычный 3 16 44 2 4 4" xfId="36742"/>
    <cellStyle name="Обычный 3 16 44 2 5" xfId="36743"/>
    <cellStyle name="Обычный 3 16 44 2 5 2" xfId="36744"/>
    <cellStyle name="Обычный 3 16 44 2 5 2 2" xfId="36745"/>
    <cellStyle name="Обычный 3 16 44 2 5 3" xfId="36746"/>
    <cellStyle name="Обычный 3 16 44 2 6" xfId="36747"/>
    <cellStyle name="Обычный 3 16 44 2 6 2" xfId="36748"/>
    <cellStyle name="Обычный 3 16 44 2 7" xfId="36749"/>
    <cellStyle name="Обычный 3 16 44 3" xfId="36750"/>
    <cellStyle name="Обычный 3 16 44 3 2" xfId="36751"/>
    <cellStyle name="Обычный 3 16 44 3 2 2" xfId="36752"/>
    <cellStyle name="Обычный 3 16 44 3 2 2 2" xfId="36753"/>
    <cellStyle name="Обычный 3 16 44 3 2 2 2 2" xfId="36754"/>
    <cellStyle name="Обычный 3 16 44 3 2 2 3" xfId="36755"/>
    <cellStyle name="Обычный 3 16 44 3 2 3" xfId="36756"/>
    <cellStyle name="Обычный 3 16 44 3 2 3 2" xfId="36757"/>
    <cellStyle name="Обычный 3 16 44 3 2 4" xfId="36758"/>
    <cellStyle name="Обычный 3 16 44 3 3" xfId="36759"/>
    <cellStyle name="Обычный 3 16 44 3 3 2" xfId="36760"/>
    <cellStyle name="Обычный 3 16 44 3 3 2 2" xfId="36761"/>
    <cellStyle name="Обычный 3 16 44 3 3 3" xfId="36762"/>
    <cellStyle name="Обычный 3 16 44 3 4" xfId="36763"/>
    <cellStyle name="Обычный 3 16 44 3 4 2" xfId="36764"/>
    <cellStyle name="Обычный 3 16 44 3 5" xfId="36765"/>
    <cellStyle name="Обычный 3 16 44 4" xfId="36766"/>
    <cellStyle name="Обычный 3 16 44 4 2" xfId="36767"/>
    <cellStyle name="Обычный 3 16 44 4 2 2" xfId="36768"/>
    <cellStyle name="Обычный 3 16 44 4 2 2 2" xfId="36769"/>
    <cellStyle name="Обычный 3 16 44 4 2 2 2 2" xfId="36770"/>
    <cellStyle name="Обычный 3 16 44 4 2 2 3" xfId="36771"/>
    <cellStyle name="Обычный 3 16 44 4 2 3" xfId="36772"/>
    <cellStyle name="Обычный 3 16 44 4 2 3 2" xfId="36773"/>
    <cellStyle name="Обычный 3 16 44 4 2 4" xfId="36774"/>
    <cellStyle name="Обычный 3 16 44 4 3" xfId="36775"/>
    <cellStyle name="Обычный 3 16 44 4 3 2" xfId="36776"/>
    <cellStyle name="Обычный 3 16 44 4 3 2 2" xfId="36777"/>
    <cellStyle name="Обычный 3 16 44 4 3 3" xfId="36778"/>
    <cellStyle name="Обычный 3 16 44 4 4" xfId="36779"/>
    <cellStyle name="Обычный 3 16 44 4 4 2" xfId="36780"/>
    <cellStyle name="Обычный 3 16 44 4 5" xfId="36781"/>
    <cellStyle name="Обычный 3 16 44 5" xfId="36782"/>
    <cellStyle name="Обычный 3 16 44 5 2" xfId="36783"/>
    <cellStyle name="Обычный 3 16 44 5 2 2" xfId="36784"/>
    <cellStyle name="Обычный 3 16 44 5 2 2 2" xfId="36785"/>
    <cellStyle name="Обычный 3 16 44 5 2 3" xfId="36786"/>
    <cellStyle name="Обычный 3 16 44 5 3" xfId="36787"/>
    <cellStyle name="Обычный 3 16 44 5 3 2" xfId="36788"/>
    <cellStyle name="Обычный 3 16 44 5 4" xfId="36789"/>
    <cellStyle name="Обычный 3 16 44 6" xfId="36790"/>
    <cellStyle name="Обычный 3 16 44 6 2" xfId="36791"/>
    <cellStyle name="Обычный 3 16 44 6 2 2" xfId="36792"/>
    <cellStyle name="Обычный 3 16 44 6 3" xfId="36793"/>
    <cellStyle name="Обычный 3 16 44 7" xfId="36794"/>
    <cellStyle name="Обычный 3 16 44 7 2" xfId="36795"/>
    <cellStyle name="Обычный 3 16 44 8" xfId="36796"/>
    <cellStyle name="Обычный 3 16 45" xfId="36797"/>
    <cellStyle name="Обычный 3 16 45 2" xfId="36798"/>
    <cellStyle name="Обычный 3 16 45 2 2" xfId="36799"/>
    <cellStyle name="Обычный 3 16 45 2 2 2" xfId="36800"/>
    <cellStyle name="Обычный 3 16 45 2 2 2 2" xfId="36801"/>
    <cellStyle name="Обычный 3 16 45 2 2 2 2 2" xfId="36802"/>
    <cellStyle name="Обычный 3 16 45 2 2 2 2 2 2" xfId="36803"/>
    <cellStyle name="Обычный 3 16 45 2 2 2 2 3" xfId="36804"/>
    <cellStyle name="Обычный 3 16 45 2 2 2 3" xfId="36805"/>
    <cellStyle name="Обычный 3 16 45 2 2 2 3 2" xfId="36806"/>
    <cellStyle name="Обычный 3 16 45 2 2 2 4" xfId="36807"/>
    <cellStyle name="Обычный 3 16 45 2 2 3" xfId="36808"/>
    <cellStyle name="Обычный 3 16 45 2 2 3 2" xfId="36809"/>
    <cellStyle name="Обычный 3 16 45 2 2 3 2 2" xfId="36810"/>
    <cellStyle name="Обычный 3 16 45 2 2 3 3" xfId="36811"/>
    <cellStyle name="Обычный 3 16 45 2 2 4" xfId="36812"/>
    <cellStyle name="Обычный 3 16 45 2 2 4 2" xfId="36813"/>
    <cellStyle name="Обычный 3 16 45 2 2 5" xfId="36814"/>
    <cellStyle name="Обычный 3 16 45 2 3" xfId="36815"/>
    <cellStyle name="Обычный 3 16 45 2 3 2" xfId="36816"/>
    <cellStyle name="Обычный 3 16 45 2 3 2 2" xfId="36817"/>
    <cellStyle name="Обычный 3 16 45 2 3 2 2 2" xfId="36818"/>
    <cellStyle name="Обычный 3 16 45 2 3 2 2 2 2" xfId="36819"/>
    <cellStyle name="Обычный 3 16 45 2 3 2 2 3" xfId="36820"/>
    <cellStyle name="Обычный 3 16 45 2 3 2 3" xfId="36821"/>
    <cellStyle name="Обычный 3 16 45 2 3 2 3 2" xfId="36822"/>
    <cellStyle name="Обычный 3 16 45 2 3 2 4" xfId="36823"/>
    <cellStyle name="Обычный 3 16 45 2 3 3" xfId="36824"/>
    <cellStyle name="Обычный 3 16 45 2 3 3 2" xfId="36825"/>
    <cellStyle name="Обычный 3 16 45 2 3 3 2 2" xfId="36826"/>
    <cellStyle name="Обычный 3 16 45 2 3 3 3" xfId="36827"/>
    <cellStyle name="Обычный 3 16 45 2 3 4" xfId="36828"/>
    <cellStyle name="Обычный 3 16 45 2 3 4 2" xfId="36829"/>
    <cellStyle name="Обычный 3 16 45 2 3 5" xfId="36830"/>
    <cellStyle name="Обычный 3 16 45 2 4" xfId="36831"/>
    <cellStyle name="Обычный 3 16 45 2 4 2" xfId="36832"/>
    <cellStyle name="Обычный 3 16 45 2 4 2 2" xfId="36833"/>
    <cellStyle name="Обычный 3 16 45 2 4 2 2 2" xfId="36834"/>
    <cellStyle name="Обычный 3 16 45 2 4 2 3" xfId="36835"/>
    <cellStyle name="Обычный 3 16 45 2 4 3" xfId="36836"/>
    <cellStyle name="Обычный 3 16 45 2 4 3 2" xfId="36837"/>
    <cellStyle name="Обычный 3 16 45 2 4 4" xfId="36838"/>
    <cellStyle name="Обычный 3 16 45 2 5" xfId="36839"/>
    <cellStyle name="Обычный 3 16 45 2 5 2" xfId="36840"/>
    <cellStyle name="Обычный 3 16 45 2 5 2 2" xfId="36841"/>
    <cellStyle name="Обычный 3 16 45 2 5 3" xfId="36842"/>
    <cellStyle name="Обычный 3 16 45 2 6" xfId="36843"/>
    <cellStyle name="Обычный 3 16 45 2 6 2" xfId="36844"/>
    <cellStyle name="Обычный 3 16 45 2 7" xfId="36845"/>
    <cellStyle name="Обычный 3 16 45 3" xfId="36846"/>
    <cellStyle name="Обычный 3 16 45 3 2" xfId="36847"/>
    <cellStyle name="Обычный 3 16 45 3 2 2" xfId="36848"/>
    <cellStyle name="Обычный 3 16 45 3 2 2 2" xfId="36849"/>
    <cellStyle name="Обычный 3 16 45 3 2 2 2 2" xfId="36850"/>
    <cellStyle name="Обычный 3 16 45 3 2 2 3" xfId="36851"/>
    <cellStyle name="Обычный 3 16 45 3 2 3" xfId="36852"/>
    <cellStyle name="Обычный 3 16 45 3 2 3 2" xfId="36853"/>
    <cellStyle name="Обычный 3 16 45 3 2 4" xfId="36854"/>
    <cellStyle name="Обычный 3 16 45 3 3" xfId="36855"/>
    <cellStyle name="Обычный 3 16 45 3 3 2" xfId="36856"/>
    <cellStyle name="Обычный 3 16 45 3 3 2 2" xfId="36857"/>
    <cellStyle name="Обычный 3 16 45 3 3 3" xfId="36858"/>
    <cellStyle name="Обычный 3 16 45 3 4" xfId="36859"/>
    <cellStyle name="Обычный 3 16 45 3 4 2" xfId="36860"/>
    <cellStyle name="Обычный 3 16 45 3 5" xfId="36861"/>
    <cellStyle name="Обычный 3 16 45 4" xfId="36862"/>
    <cellStyle name="Обычный 3 16 45 4 2" xfId="36863"/>
    <cellStyle name="Обычный 3 16 45 4 2 2" xfId="36864"/>
    <cellStyle name="Обычный 3 16 45 4 2 2 2" xfId="36865"/>
    <cellStyle name="Обычный 3 16 45 4 2 2 2 2" xfId="36866"/>
    <cellStyle name="Обычный 3 16 45 4 2 2 3" xfId="36867"/>
    <cellStyle name="Обычный 3 16 45 4 2 3" xfId="36868"/>
    <cellStyle name="Обычный 3 16 45 4 2 3 2" xfId="36869"/>
    <cellStyle name="Обычный 3 16 45 4 2 4" xfId="36870"/>
    <cellStyle name="Обычный 3 16 45 4 3" xfId="36871"/>
    <cellStyle name="Обычный 3 16 45 4 3 2" xfId="36872"/>
    <cellStyle name="Обычный 3 16 45 4 3 2 2" xfId="36873"/>
    <cellStyle name="Обычный 3 16 45 4 3 3" xfId="36874"/>
    <cellStyle name="Обычный 3 16 45 4 4" xfId="36875"/>
    <cellStyle name="Обычный 3 16 45 4 4 2" xfId="36876"/>
    <cellStyle name="Обычный 3 16 45 4 5" xfId="36877"/>
    <cellStyle name="Обычный 3 16 45 5" xfId="36878"/>
    <cellStyle name="Обычный 3 16 45 5 2" xfId="36879"/>
    <cellStyle name="Обычный 3 16 45 5 2 2" xfId="36880"/>
    <cellStyle name="Обычный 3 16 45 5 2 2 2" xfId="36881"/>
    <cellStyle name="Обычный 3 16 45 5 2 3" xfId="36882"/>
    <cellStyle name="Обычный 3 16 45 5 3" xfId="36883"/>
    <cellStyle name="Обычный 3 16 45 5 3 2" xfId="36884"/>
    <cellStyle name="Обычный 3 16 45 5 4" xfId="36885"/>
    <cellStyle name="Обычный 3 16 45 6" xfId="36886"/>
    <cellStyle name="Обычный 3 16 45 6 2" xfId="36887"/>
    <cellStyle name="Обычный 3 16 45 6 2 2" xfId="36888"/>
    <cellStyle name="Обычный 3 16 45 6 3" xfId="36889"/>
    <cellStyle name="Обычный 3 16 45 7" xfId="36890"/>
    <cellStyle name="Обычный 3 16 45 7 2" xfId="36891"/>
    <cellStyle name="Обычный 3 16 45 8" xfId="36892"/>
    <cellStyle name="Обычный 3 16 46" xfId="36893"/>
    <cellStyle name="Обычный 3 16 46 2" xfId="36894"/>
    <cellStyle name="Обычный 3 16 46 2 2" xfId="36895"/>
    <cellStyle name="Обычный 3 16 46 2 2 2" xfId="36896"/>
    <cellStyle name="Обычный 3 16 46 2 2 2 2" xfId="36897"/>
    <cellStyle name="Обычный 3 16 46 2 2 2 2 2" xfId="36898"/>
    <cellStyle name="Обычный 3 16 46 2 2 2 2 2 2" xfId="36899"/>
    <cellStyle name="Обычный 3 16 46 2 2 2 2 3" xfId="36900"/>
    <cellStyle name="Обычный 3 16 46 2 2 2 3" xfId="36901"/>
    <cellStyle name="Обычный 3 16 46 2 2 2 3 2" xfId="36902"/>
    <cellStyle name="Обычный 3 16 46 2 2 2 4" xfId="36903"/>
    <cellStyle name="Обычный 3 16 46 2 2 3" xfId="36904"/>
    <cellStyle name="Обычный 3 16 46 2 2 3 2" xfId="36905"/>
    <cellStyle name="Обычный 3 16 46 2 2 3 2 2" xfId="36906"/>
    <cellStyle name="Обычный 3 16 46 2 2 3 3" xfId="36907"/>
    <cellStyle name="Обычный 3 16 46 2 2 4" xfId="36908"/>
    <cellStyle name="Обычный 3 16 46 2 2 4 2" xfId="36909"/>
    <cellStyle name="Обычный 3 16 46 2 2 5" xfId="36910"/>
    <cellStyle name="Обычный 3 16 46 2 3" xfId="36911"/>
    <cellStyle name="Обычный 3 16 46 2 3 2" xfId="36912"/>
    <cellStyle name="Обычный 3 16 46 2 3 2 2" xfId="36913"/>
    <cellStyle name="Обычный 3 16 46 2 3 2 2 2" xfId="36914"/>
    <cellStyle name="Обычный 3 16 46 2 3 2 2 2 2" xfId="36915"/>
    <cellStyle name="Обычный 3 16 46 2 3 2 2 3" xfId="36916"/>
    <cellStyle name="Обычный 3 16 46 2 3 2 3" xfId="36917"/>
    <cellStyle name="Обычный 3 16 46 2 3 2 3 2" xfId="36918"/>
    <cellStyle name="Обычный 3 16 46 2 3 2 4" xfId="36919"/>
    <cellStyle name="Обычный 3 16 46 2 3 3" xfId="36920"/>
    <cellStyle name="Обычный 3 16 46 2 3 3 2" xfId="36921"/>
    <cellStyle name="Обычный 3 16 46 2 3 3 2 2" xfId="36922"/>
    <cellStyle name="Обычный 3 16 46 2 3 3 3" xfId="36923"/>
    <cellStyle name="Обычный 3 16 46 2 3 4" xfId="36924"/>
    <cellStyle name="Обычный 3 16 46 2 3 4 2" xfId="36925"/>
    <cellStyle name="Обычный 3 16 46 2 3 5" xfId="36926"/>
    <cellStyle name="Обычный 3 16 46 2 4" xfId="36927"/>
    <cellStyle name="Обычный 3 16 46 2 4 2" xfId="36928"/>
    <cellStyle name="Обычный 3 16 46 2 4 2 2" xfId="36929"/>
    <cellStyle name="Обычный 3 16 46 2 4 2 2 2" xfId="36930"/>
    <cellStyle name="Обычный 3 16 46 2 4 2 3" xfId="36931"/>
    <cellStyle name="Обычный 3 16 46 2 4 3" xfId="36932"/>
    <cellStyle name="Обычный 3 16 46 2 4 3 2" xfId="36933"/>
    <cellStyle name="Обычный 3 16 46 2 4 4" xfId="36934"/>
    <cellStyle name="Обычный 3 16 46 2 5" xfId="36935"/>
    <cellStyle name="Обычный 3 16 46 2 5 2" xfId="36936"/>
    <cellStyle name="Обычный 3 16 46 2 5 2 2" xfId="36937"/>
    <cellStyle name="Обычный 3 16 46 2 5 3" xfId="36938"/>
    <cellStyle name="Обычный 3 16 46 2 6" xfId="36939"/>
    <cellStyle name="Обычный 3 16 46 2 6 2" xfId="36940"/>
    <cellStyle name="Обычный 3 16 46 2 7" xfId="36941"/>
    <cellStyle name="Обычный 3 16 46 3" xfId="36942"/>
    <cellStyle name="Обычный 3 16 46 3 2" xfId="36943"/>
    <cellStyle name="Обычный 3 16 46 3 2 2" xfId="36944"/>
    <cellStyle name="Обычный 3 16 46 3 2 2 2" xfId="36945"/>
    <cellStyle name="Обычный 3 16 46 3 2 2 2 2" xfId="36946"/>
    <cellStyle name="Обычный 3 16 46 3 2 2 3" xfId="36947"/>
    <cellStyle name="Обычный 3 16 46 3 2 3" xfId="36948"/>
    <cellStyle name="Обычный 3 16 46 3 2 3 2" xfId="36949"/>
    <cellStyle name="Обычный 3 16 46 3 2 4" xfId="36950"/>
    <cellStyle name="Обычный 3 16 46 3 3" xfId="36951"/>
    <cellStyle name="Обычный 3 16 46 3 3 2" xfId="36952"/>
    <cellStyle name="Обычный 3 16 46 3 3 2 2" xfId="36953"/>
    <cellStyle name="Обычный 3 16 46 3 3 3" xfId="36954"/>
    <cellStyle name="Обычный 3 16 46 3 4" xfId="36955"/>
    <cellStyle name="Обычный 3 16 46 3 4 2" xfId="36956"/>
    <cellStyle name="Обычный 3 16 46 3 5" xfId="36957"/>
    <cellStyle name="Обычный 3 16 46 4" xfId="36958"/>
    <cellStyle name="Обычный 3 16 46 4 2" xfId="36959"/>
    <cellStyle name="Обычный 3 16 46 4 2 2" xfId="36960"/>
    <cellStyle name="Обычный 3 16 46 4 2 2 2" xfId="36961"/>
    <cellStyle name="Обычный 3 16 46 4 2 2 2 2" xfId="36962"/>
    <cellStyle name="Обычный 3 16 46 4 2 2 3" xfId="36963"/>
    <cellStyle name="Обычный 3 16 46 4 2 3" xfId="36964"/>
    <cellStyle name="Обычный 3 16 46 4 2 3 2" xfId="36965"/>
    <cellStyle name="Обычный 3 16 46 4 2 4" xfId="36966"/>
    <cellStyle name="Обычный 3 16 46 4 3" xfId="36967"/>
    <cellStyle name="Обычный 3 16 46 4 3 2" xfId="36968"/>
    <cellStyle name="Обычный 3 16 46 4 3 2 2" xfId="36969"/>
    <cellStyle name="Обычный 3 16 46 4 3 3" xfId="36970"/>
    <cellStyle name="Обычный 3 16 46 4 4" xfId="36971"/>
    <cellStyle name="Обычный 3 16 46 4 4 2" xfId="36972"/>
    <cellStyle name="Обычный 3 16 46 4 5" xfId="36973"/>
    <cellStyle name="Обычный 3 16 46 5" xfId="36974"/>
    <cellStyle name="Обычный 3 16 46 5 2" xfId="36975"/>
    <cellStyle name="Обычный 3 16 46 5 2 2" xfId="36976"/>
    <cellStyle name="Обычный 3 16 46 5 2 2 2" xfId="36977"/>
    <cellStyle name="Обычный 3 16 46 5 2 3" xfId="36978"/>
    <cellStyle name="Обычный 3 16 46 5 3" xfId="36979"/>
    <cellStyle name="Обычный 3 16 46 5 3 2" xfId="36980"/>
    <cellStyle name="Обычный 3 16 46 5 4" xfId="36981"/>
    <cellStyle name="Обычный 3 16 46 6" xfId="36982"/>
    <cellStyle name="Обычный 3 16 46 6 2" xfId="36983"/>
    <cellStyle name="Обычный 3 16 46 6 2 2" xfId="36984"/>
    <cellStyle name="Обычный 3 16 46 6 3" xfId="36985"/>
    <cellStyle name="Обычный 3 16 46 7" xfId="36986"/>
    <cellStyle name="Обычный 3 16 46 7 2" xfId="36987"/>
    <cellStyle name="Обычный 3 16 46 8" xfId="36988"/>
    <cellStyle name="Обычный 3 16 47" xfId="36989"/>
    <cellStyle name="Обычный 3 16 47 2" xfId="36990"/>
    <cellStyle name="Обычный 3 16 47 2 2" xfId="36991"/>
    <cellStyle name="Обычный 3 16 47 2 2 2" xfId="36992"/>
    <cellStyle name="Обычный 3 16 47 2 2 2 2" xfId="36993"/>
    <cellStyle name="Обычный 3 16 47 2 2 2 2 2" xfId="36994"/>
    <cellStyle name="Обычный 3 16 47 2 2 2 2 2 2" xfId="36995"/>
    <cellStyle name="Обычный 3 16 47 2 2 2 2 3" xfId="36996"/>
    <cellStyle name="Обычный 3 16 47 2 2 2 3" xfId="36997"/>
    <cellStyle name="Обычный 3 16 47 2 2 2 3 2" xfId="36998"/>
    <cellStyle name="Обычный 3 16 47 2 2 2 4" xfId="36999"/>
    <cellStyle name="Обычный 3 16 47 2 2 3" xfId="37000"/>
    <cellStyle name="Обычный 3 16 47 2 2 3 2" xfId="37001"/>
    <cellStyle name="Обычный 3 16 47 2 2 3 2 2" xfId="37002"/>
    <cellStyle name="Обычный 3 16 47 2 2 3 3" xfId="37003"/>
    <cellStyle name="Обычный 3 16 47 2 2 4" xfId="37004"/>
    <cellStyle name="Обычный 3 16 47 2 2 4 2" xfId="37005"/>
    <cellStyle name="Обычный 3 16 47 2 2 5" xfId="37006"/>
    <cellStyle name="Обычный 3 16 47 2 3" xfId="37007"/>
    <cellStyle name="Обычный 3 16 47 2 3 2" xfId="37008"/>
    <cellStyle name="Обычный 3 16 47 2 3 2 2" xfId="37009"/>
    <cellStyle name="Обычный 3 16 47 2 3 2 2 2" xfId="37010"/>
    <cellStyle name="Обычный 3 16 47 2 3 2 2 2 2" xfId="37011"/>
    <cellStyle name="Обычный 3 16 47 2 3 2 2 3" xfId="37012"/>
    <cellStyle name="Обычный 3 16 47 2 3 2 3" xfId="37013"/>
    <cellStyle name="Обычный 3 16 47 2 3 2 3 2" xfId="37014"/>
    <cellStyle name="Обычный 3 16 47 2 3 2 4" xfId="37015"/>
    <cellStyle name="Обычный 3 16 47 2 3 3" xfId="37016"/>
    <cellStyle name="Обычный 3 16 47 2 3 3 2" xfId="37017"/>
    <cellStyle name="Обычный 3 16 47 2 3 3 2 2" xfId="37018"/>
    <cellStyle name="Обычный 3 16 47 2 3 3 3" xfId="37019"/>
    <cellStyle name="Обычный 3 16 47 2 3 4" xfId="37020"/>
    <cellStyle name="Обычный 3 16 47 2 3 4 2" xfId="37021"/>
    <cellStyle name="Обычный 3 16 47 2 3 5" xfId="37022"/>
    <cellStyle name="Обычный 3 16 47 2 4" xfId="37023"/>
    <cellStyle name="Обычный 3 16 47 2 4 2" xfId="37024"/>
    <cellStyle name="Обычный 3 16 47 2 4 2 2" xfId="37025"/>
    <cellStyle name="Обычный 3 16 47 2 4 2 2 2" xfId="37026"/>
    <cellStyle name="Обычный 3 16 47 2 4 2 3" xfId="37027"/>
    <cellStyle name="Обычный 3 16 47 2 4 3" xfId="37028"/>
    <cellStyle name="Обычный 3 16 47 2 4 3 2" xfId="37029"/>
    <cellStyle name="Обычный 3 16 47 2 4 4" xfId="37030"/>
    <cellStyle name="Обычный 3 16 47 2 5" xfId="37031"/>
    <cellStyle name="Обычный 3 16 47 2 5 2" xfId="37032"/>
    <cellStyle name="Обычный 3 16 47 2 5 2 2" xfId="37033"/>
    <cellStyle name="Обычный 3 16 47 2 5 3" xfId="37034"/>
    <cellStyle name="Обычный 3 16 47 2 6" xfId="37035"/>
    <cellStyle name="Обычный 3 16 47 2 6 2" xfId="37036"/>
    <cellStyle name="Обычный 3 16 47 2 7" xfId="37037"/>
    <cellStyle name="Обычный 3 16 47 3" xfId="37038"/>
    <cellStyle name="Обычный 3 16 47 3 2" xfId="37039"/>
    <cellStyle name="Обычный 3 16 47 3 2 2" xfId="37040"/>
    <cellStyle name="Обычный 3 16 47 3 2 2 2" xfId="37041"/>
    <cellStyle name="Обычный 3 16 47 3 2 2 2 2" xfId="37042"/>
    <cellStyle name="Обычный 3 16 47 3 2 2 3" xfId="37043"/>
    <cellStyle name="Обычный 3 16 47 3 2 3" xfId="37044"/>
    <cellStyle name="Обычный 3 16 47 3 2 3 2" xfId="37045"/>
    <cellStyle name="Обычный 3 16 47 3 2 4" xfId="37046"/>
    <cellStyle name="Обычный 3 16 47 3 3" xfId="37047"/>
    <cellStyle name="Обычный 3 16 47 3 3 2" xfId="37048"/>
    <cellStyle name="Обычный 3 16 47 3 3 2 2" xfId="37049"/>
    <cellStyle name="Обычный 3 16 47 3 3 3" xfId="37050"/>
    <cellStyle name="Обычный 3 16 47 3 4" xfId="37051"/>
    <cellStyle name="Обычный 3 16 47 3 4 2" xfId="37052"/>
    <cellStyle name="Обычный 3 16 47 3 5" xfId="37053"/>
    <cellStyle name="Обычный 3 16 47 4" xfId="37054"/>
    <cellStyle name="Обычный 3 16 47 4 2" xfId="37055"/>
    <cellStyle name="Обычный 3 16 47 4 2 2" xfId="37056"/>
    <cellStyle name="Обычный 3 16 47 4 2 2 2" xfId="37057"/>
    <cellStyle name="Обычный 3 16 47 4 2 2 2 2" xfId="37058"/>
    <cellStyle name="Обычный 3 16 47 4 2 2 3" xfId="37059"/>
    <cellStyle name="Обычный 3 16 47 4 2 3" xfId="37060"/>
    <cellStyle name="Обычный 3 16 47 4 2 3 2" xfId="37061"/>
    <cellStyle name="Обычный 3 16 47 4 2 4" xfId="37062"/>
    <cellStyle name="Обычный 3 16 47 4 3" xfId="37063"/>
    <cellStyle name="Обычный 3 16 47 4 3 2" xfId="37064"/>
    <cellStyle name="Обычный 3 16 47 4 3 2 2" xfId="37065"/>
    <cellStyle name="Обычный 3 16 47 4 3 3" xfId="37066"/>
    <cellStyle name="Обычный 3 16 47 4 4" xfId="37067"/>
    <cellStyle name="Обычный 3 16 47 4 4 2" xfId="37068"/>
    <cellStyle name="Обычный 3 16 47 4 5" xfId="37069"/>
    <cellStyle name="Обычный 3 16 47 5" xfId="37070"/>
    <cellStyle name="Обычный 3 16 47 5 2" xfId="37071"/>
    <cellStyle name="Обычный 3 16 47 5 2 2" xfId="37072"/>
    <cellStyle name="Обычный 3 16 47 5 2 2 2" xfId="37073"/>
    <cellStyle name="Обычный 3 16 47 5 2 3" xfId="37074"/>
    <cellStyle name="Обычный 3 16 47 5 3" xfId="37075"/>
    <cellStyle name="Обычный 3 16 47 5 3 2" xfId="37076"/>
    <cellStyle name="Обычный 3 16 47 5 4" xfId="37077"/>
    <cellStyle name="Обычный 3 16 47 6" xfId="37078"/>
    <cellStyle name="Обычный 3 16 47 6 2" xfId="37079"/>
    <cellStyle name="Обычный 3 16 47 6 2 2" xfId="37080"/>
    <cellStyle name="Обычный 3 16 47 6 3" xfId="37081"/>
    <cellStyle name="Обычный 3 16 47 7" xfId="37082"/>
    <cellStyle name="Обычный 3 16 47 7 2" xfId="37083"/>
    <cellStyle name="Обычный 3 16 47 8" xfId="37084"/>
    <cellStyle name="Обычный 3 16 48" xfId="37085"/>
    <cellStyle name="Обычный 3 16 48 2" xfId="37086"/>
    <cellStyle name="Обычный 3 16 48 2 2" xfId="37087"/>
    <cellStyle name="Обычный 3 16 48 2 2 2" xfId="37088"/>
    <cellStyle name="Обычный 3 16 48 2 2 2 2" xfId="37089"/>
    <cellStyle name="Обычный 3 16 48 2 2 2 2 2" xfId="37090"/>
    <cellStyle name="Обычный 3 16 48 2 2 2 3" xfId="37091"/>
    <cellStyle name="Обычный 3 16 48 2 2 3" xfId="37092"/>
    <cellStyle name="Обычный 3 16 48 2 2 3 2" xfId="37093"/>
    <cellStyle name="Обычный 3 16 48 2 2 4" xfId="37094"/>
    <cellStyle name="Обычный 3 16 48 2 3" xfId="37095"/>
    <cellStyle name="Обычный 3 16 48 2 3 2" xfId="37096"/>
    <cellStyle name="Обычный 3 16 48 2 3 2 2" xfId="37097"/>
    <cellStyle name="Обычный 3 16 48 2 3 3" xfId="37098"/>
    <cellStyle name="Обычный 3 16 48 2 4" xfId="37099"/>
    <cellStyle name="Обычный 3 16 48 2 4 2" xfId="37100"/>
    <cellStyle name="Обычный 3 16 48 2 5" xfId="37101"/>
    <cellStyle name="Обычный 3 16 48 3" xfId="37102"/>
    <cellStyle name="Обычный 3 16 48 3 2" xfId="37103"/>
    <cellStyle name="Обычный 3 16 48 3 2 2" xfId="37104"/>
    <cellStyle name="Обычный 3 16 48 3 2 2 2" xfId="37105"/>
    <cellStyle name="Обычный 3 16 48 3 2 2 2 2" xfId="37106"/>
    <cellStyle name="Обычный 3 16 48 3 2 2 3" xfId="37107"/>
    <cellStyle name="Обычный 3 16 48 3 2 3" xfId="37108"/>
    <cellStyle name="Обычный 3 16 48 3 2 3 2" xfId="37109"/>
    <cellStyle name="Обычный 3 16 48 3 2 4" xfId="37110"/>
    <cellStyle name="Обычный 3 16 48 3 3" xfId="37111"/>
    <cellStyle name="Обычный 3 16 48 3 3 2" xfId="37112"/>
    <cellStyle name="Обычный 3 16 48 3 3 2 2" xfId="37113"/>
    <cellStyle name="Обычный 3 16 48 3 3 3" xfId="37114"/>
    <cellStyle name="Обычный 3 16 48 3 4" xfId="37115"/>
    <cellStyle name="Обычный 3 16 48 3 4 2" xfId="37116"/>
    <cellStyle name="Обычный 3 16 48 3 5" xfId="37117"/>
    <cellStyle name="Обычный 3 16 48 4" xfId="37118"/>
    <cellStyle name="Обычный 3 16 48 4 2" xfId="37119"/>
    <cellStyle name="Обычный 3 16 48 4 2 2" xfId="37120"/>
    <cellStyle name="Обычный 3 16 48 4 2 2 2" xfId="37121"/>
    <cellStyle name="Обычный 3 16 48 4 2 3" xfId="37122"/>
    <cellStyle name="Обычный 3 16 48 4 3" xfId="37123"/>
    <cellStyle name="Обычный 3 16 48 4 3 2" xfId="37124"/>
    <cellStyle name="Обычный 3 16 48 4 4" xfId="37125"/>
    <cellStyle name="Обычный 3 16 48 5" xfId="37126"/>
    <cellStyle name="Обычный 3 16 48 5 2" xfId="37127"/>
    <cellStyle name="Обычный 3 16 48 5 2 2" xfId="37128"/>
    <cellStyle name="Обычный 3 16 48 5 3" xfId="37129"/>
    <cellStyle name="Обычный 3 16 48 6" xfId="37130"/>
    <cellStyle name="Обычный 3 16 48 6 2" xfId="37131"/>
    <cellStyle name="Обычный 3 16 48 7" xfId="37132"/>
    <cellStyle name="Обычный 3 16 49" xfId="37133"/>
    <cellStyle name="Обычный 3 16 49 2" xfId="37134"/>
    <cellStyle name="Обычный 3 16 49 2 2" xfId="37135"/>
    <cellStyle name="Обычный 3 16 49 2 2 2" xfId="37136"/>
    <cellStyle name="Обычный 3 16 49 2 2 2 2" xfId="37137"/>
    <cellStyle name="Обычный 3 16 49 2 2 3" xfId="37138"/>
    <cellStyle name="Обычный 3 16 49 2 3" xfId="37139"/>
    <cellStyle name="Обычный 3 16 49 2 3 2" xfId="37140"/>
    <cellStyle name="Обычный 3 16 49 2 4" xfId="37141"/>
    <cellStyle name="Обычный 3 16 49 3" xfId="37142"/>
    <cellStyle name="Обычный 3 16 49 3 2" xfId="37143"/>
    <cellStyle name="Обычный 3 16 49 3 2 2" xfId="37144"/>
    <cellStyle name="Обычный 3 16 49 3 3" xfId="37145"/>
    <cellStyle name="Обычный 3 16 49 4" xfId="37146"/>
    <cellStyle name="Обычный 3 16 49 4 2" xfId="37147"/>
    <cellStyle name="Обычный 3 16 49 5" xfId="37148"/>
    <cellStyle name="Обычный 3 16 5" xfId="37149"/>
    <cellStyle name="Обычный 3 16 5 2" xfId="37150"/>
    <cellStyle name="Обычный 3 16 5 2 2" xfId="37151"/>
    <cellStyle name="Обычный 3 16 5 2 2 2" xfId="37152"/>
    <cellStyle name="Обычный 3 16 5 2 2 2 2" xfId="37153"/>
    <cellStyle name="Обычный 3 16 5 2 2 2 2 2" xfId="37154"/>
    <cellStyle name="Обычный 3 16 5 2 2 2 2 2 2" xfId="37155"/>
    <cellStyle name="Обычный 3 16 5 2 2 2 2 3" xfId="37156"/>
    <cellStyle name="Обычный 3 16 5 2 2 2 3" xfId="37157"/>
    <cellStyle name="Обычный 3 16 5 2 2 2 3 2" xfId="37158"/>
    <cellStyle name="Обычный 3 16 5 2 2 2 4" xfId="37159"/>
    <cellStyle name="Обычный 3 16 5 2 2 3" xfId="37160"/>
    <cellStyle name="Обычный 3 16 5 2 2 3 2" xfId="37161"/>
    <cellStyle name="Обычный 3 16 5 2 2 3 2 2" xfId="37162"/>
    <cellStyle name="Обычный 3 16 5 2 2 3 3" xfId="37163"/>
    <cellStyle name="Обычный 3 16 5 2 2 4" xfId="37164"/>
    <cellStyle name="Обычный 3 16 5 2 2 4 2" xfId="37165"/>
    <cellStyle name="Обычный 3 16 5 2 2 5" xfId="37166"/>
    <cellStyle name="Обычный 3 16 5 2 3" xfId="37167"/>
    <cellStyle name="Обычный 3 16 5 2 3 2" xfId="37168"/>
    <cellStyle name="Обычный 3 16 5 2 3 2 2" xfId="37169"/>
    <cellStyle name="Обычный 3 16 5 2 3 2 2 2" xfId="37170"/>
    <cellStyle name="Обычный 3 16 5 2 3 2 2 2 2" xfId="37171"/>
    <cellStyle name="Обычный 3 16 5 2 3 2 2 3" xfId="37172"/>
    <cellStyle name="Обычный 3 16 5 2 3 2 3" xfId="37173"/>
    <cellStyle name="Обычный 3 16 5 2 3 2 3 2" xfId="37174"/>
    <cellStyle name="Обычный 3 16 5 2 3 2 4" xfId="37175"/>
    <cellStyle name="Обычный 3 16 5 2 3 3" xfId="37176"/>
    <cellStyle name="Обычный 3 16 5 2 3 3 2" xfId="37177"/>
    <cellStyle name="Обычный 3 16 5 2 3 3 2 2" xfId="37178"/>
    <cellStyle name="Обычный 3 16 5 2 3 3 3" xfId="37179"/>
    <cellStyle name="Обычный 3 16 5 2 3 4" xfId="37180"/>
    <cellStyle name="Обычный 3 16 5 2 3 4 2" xfId="37181"/>
    <cellStyle name="Обычный 3 16 5 2 3 5" xfId="37182"/>
    <cellStyle name="Обычный 3 16 5 2 4" xfId="37183"/>
    <cellStyle name="Обычный 3 16 5 2 4 2" xfId="37184"/>
    <cellStyle name="Обычный 3 16 5 2 4 2 2" xfId="37185"/>
    <cellStyle name="Обычный 3 16 5 2 4 2 2 2" xfId="37186"/>
    <cellStyle name="Обычный 3 16 5 2 4 2 3" xfId="37187"/>
    <cellStyle name="Обычный 3 16 5 2 4 3" xfId="37188"/>
    <cellStyle name="Обычный 3 16 5 2 4 3 2" xfId="37189"/>
    <cellStyle name="Обычный 3 16 5 2 4 4" xfId="37190"/>
    <cellStyle name="Обычный 3 16 5 2 5" xfId="37191"/>
    <cellStyle name="Обычный 3 16 5 2 5 2" xfId="37192"/>
    <cellStyle name="Обычный 3 16 5 2 5 2 2" xfId="37193"/>
    <cellStyle name="Обычный 3 16 5 2 5 3" xfId="37194"/>
    <cellStyle name="Обычный 3 16 5 2 6" xfId="37195"/>
    <cellStyle name="Обычный 3 16 5 2 6 2" xfId="37196"/>
    <cellStyle name="Обычный 3 16 5 2 7" xfId="37197"/>
    <cellStyle name="Обычный 3 16 5 3" xfId="37198"/>
    <cellStyle name="Обычный 3 16 5 3 2" xfId="37199"/>
    <cellStyle name="Обычный 3 16 5 3 2 2" xfId="37200"/>
    <cellStyle name="Обычный 3 16 5 3 2 2 2" xfId="37201"/>
    <cellStyle name="Обычный 3 16 5 3 2 2 2 2" xfId="37202"/>
    <cellStyle name="Обычный 3 16 5 3 2 2 3" xfId="37203"/>
    <cellStyle name="Обычный 3 16 5 3 2 3" xfId="37204"/>
    <cellStyle name="Обычный 3 16 5 3 2 3 2" xfId="37205"/>
    <cellStyle name="Обычный 3 16 5 3 2 4" xfId="37206"/>
    <cellStyle name="Обычный 3 16 5 3 3" xfId="37207"/>
    <cellStyle name="Обычный 3 16 5 3 3 2" xfId="37208"/>
    <cellStyle name="Обычный 3 16 5 3 3 2 2" xfId="37209"/>
    <cellStyle name="Обычный 3 16 5 3 3 3" xfId="37210"/>
    <cellStyle name="Обычный 3 16 5 3 4" xfId="37211"/>
    <cellStyle name="Обычный 3 16 5 3 4 2" xfId="37212"/>
    <cellStyle name="Обычный 3 16 5 3 5" xfId="37213"/>
    <cellStyle name="Обычный 3 16 5 4" xfId="37214"/>
    <cellStyle name="Обычный 3 16 5 4 2" xfId="37215"/>
    <cellStyle name="Обычный 3 16 5 4 2 2" xfId="37216"/>
    <cellStyle name="Обычный 3 16 5 4 2 2 2" xfId="37217"/>
    <cellStyle name="Обычный 3 16 5 4 2 2 2 2" xfId="37218"/>
    <cellStyle name="Обычный 3 16 5 4 2 2 3" xfId="37219"/>
    <cellStyle name="Обычный 3 16 5 4 2 3" xfId="37220"/>
    <cellStyle name="Обычный 3 16 5 4 2 3 2" xfId="37221"/>
    <cellStyle name="Обычный 3 16 5 4 2 4" xfId="37222"/>
    <cellStyle name="Обычный 3 16 5 4 3" xfId="37223"/>
    <cellStyle name="Обычный 3 16 5 4 3 2" xfId="37224"/>
    <cellStyle name="Обычный 3 16 5 4 3 2 2" xfId="37225"/>
    <cellStyle name="Обычный 3 16 5 4 3 3" xfId="37226"/>
    <cellStyle name="Обычный 3 16 5 4 4" xfId="37227"/>
    <cellStyle name="Обычный 3 16 5 4 4 2" xfId="37228"/>
    <cellStyle name="Обычный 3 16 5 4 5" xfId="37229"/>
    <cellStyle name="Обычный 3 16 5 5" xfId="37230"/>
    <cellStyle name="Обычный 3 16 5 5 2" xfId="37231"/>
    <cellStyle name="Обычный 3 16 5 5 2 2" xfId="37232"/>
    <cellStyle name="Обычный 3 16 5 5 2 2 2" xfId="37233"/>
    <cellStyle name="Обычный 3 16 5 5 2 3" xfId="37234"/>
    <cellStyle name="Обычный 3 16 5 5 3" xfId="37235"/>
    <cellStyle name="Обычный 3 16 5 5 3 2" xfId="37236"/>
    <cellStyle name="Обычный 3 16 5 5 4" xfId="37237"/>
    <cellStyle name="Обычный 3 16 5 6" xfId="37238"/>
    <cellStyle name="Обычный 3 16 5 6 2" xfId="37239"/>
    <cellStyle name="Обычный 3 16 5 6 2 2" xfId="37240"/>
    <cellStyle name="Обычный 3 16 5 6 3" xfId="37241"/>
    <cellStyle name="Обычный 3 16 5 7" xfId="37242"/>
    <cellStyle name="Обычный 3 16 5 7 2" xfId="37243"/>
    <cellStyle name="Обычный 3 16 5 8" xfId="37244"/>
    <cellStyle name="Обычный 3 16 50" xfId="37245"/>
    <cellStyle name="Обычный 3 16 50 2" xfId="37246"/>
    <cellStyle name="Обычный 3 16 50 2 2" xfId="37247"/>
    <cellStyle name="Обычный 3 16 50 2 2 2" xfId="37248"/>
    <cellStyle name="Обычный 3 16 50 2 2 2 2" xfId="37249"/>
    <cellStyle name="Обычный 3 16 50 2 2 3" xfId="37250"/>
    <cellStyle name="Обычный 3 16 50 2 3" xfId="37251"/>
    <cellStyle name="Обычный 3 16 50 2 3 2" xfId="37252"/>
    <cellStyle name="Обычный 3 16 50 2 4" xfId="37253"/>
    <cellStyle name="Обычный 3 16 50 3" xfId="37254"/>
    <cellStyle name="Обычный 3 16 50 3 2" xfId="37255"/>
    <cellStyle name="Обычный 3 16 50 3 2 2" xfId="37256"/>
    <cellStyle name="Обычный 3 16 50 3 3" xfId="37257"/>
    <cellStyle name="Обычный 3 16 50 4" xfId="37258"/>
    <cellStyle name="Обычный 3 16 50 4 2" xfId="37259"/>
    <cellStyle name="Обычный 3 16 50 5" xfId="37260"/>
    <cellStyle name="Обычный 3 16 51" xfId="37261"/>
    <cellStyle name="Обычный 3 16 51 2" xfId="37262"/>
    <cellStyle name="Обычный 3 16 51 2 2" xfId="37263"/>
    <cellStyle name="Обычный 3 16 51 2 2 2" xfId="37264"/>
    <cellStyle name="Обычный 3 16 51 2 3" xfId="37265"/>
    <cellStyle name="Обычный 3 16 51 3" xfId="37266"/>
    <cellStyle name="Обычный 3 16 51 3 2" xfId="37267"/>
    <cellStyle name="Обычный 3 16 51 4" xfId="37268"/>
    <cellStyle name="Обычный 3 16 52" xfId="37269"/>
    <cellStyle name="Обычный 3 16 52 2" xfId="37270"/>
    <cellStyle name="Обычный 3 16 52 2 2" xfId="37271"/>
    <cellStyle name="Обычный 3 16 52 3" xfId="37272"/>
    <cellStyle name="Обычный 3 16 53" xfId="37273"/>
    <cellStyle name="Обычный 3 16 53 2" xfId="37274"/>
    <cellStyle name="Обычный 3 16 54" xfId="37275"/>
    <cellStyle name="Обычный 3 16 6" xfId="37276"/>
    <cellStyle name="Обычный 3 16 6 2" xfId="37277"/>
    <cellStyle name="Обычный 3 16 6 2 2" xfId="37278"/>
    <cellStyle name="Обычный 3 16 6 2 2 2" xfId="37279"/>
    <cellStyle name="Обычный 3 16 6 2 2 2 2" xfId="37280"/>
    <cellStyle name="Обычный 3 16 6 2 2 2 2 2" xfId="37281"/>
    <cellStyle name="Обычный 3 16 6 2 2 2 2 2 2" xfId="37282"/>
    <cellStyle name="Обычный 3 16 6 2 2 2 2 3" xfId="37283"/>
    <cellStyle name="Обычный 3 16 6 2 2 2 3" xfId="37284"/>
    <cellStyle name="Обычный 3 16 6 2 2 2 3 2" xfId="37285"/>
    <cellStyle name="Обычный 3 16 6 2 2 2 4" xfId="37286"/>
    <cellStyle name="Обычный 3 16 6 2 2 3" xfId="37287"/>
    <cellStyle name="Обычный 3 16 6 2 2 3 2" xfId="37288"/>
    <cellStyle name="Обычный 3 16 6 2 2 3 2 2" xfId="37289"/>
    <cellStyle name="Обычный 3 16 6 2 2 3 3" xfId="37290"/>
    <cellStyle name="Обычный 3 16 6 2 2 4" xfId="37291"/>
    <cellStyle name="Обычный 3 16 6 2 2 4 2" xfId="37292"/>
    <cellStyle name="Обычный 3 16 6 2 2 5" xfId="37293"/>
    <cellStyle name="Обычный 3 16 6 2 3" xfId="37294"/>
    <cellStyle name="Обычный 3 16 6 2 3 2" xfId="37295"/>
    <cellStyle name="Обычный 3 16 6 2 3 2 2" xfId="37296"/>
    <cellStyle name="Обычный 3 16 6 2 3 2 2 2" xfId="37297"/>
    <cellStyle name="Обычный 3 16 6 2 3 2 2 2 2" xfId="37298"/>
    <cellStyle name="Обычный 3 16 6 2 3 2 2 3" xfId="37299"/>
    <cellStyle name="Обычный 3 16 6 2 3 2 3" xfId="37300"/>
    <cellStyle name="Обычный 3 16 6 2 3 2 3 2" xfId="37301"/>
    <cellStyle name="Обычный 3 16 6 2 3 2 4" xfId="37302"/>
    <cellStyle name="Обычный 3 16 6 2 3 3" xfId="37303"/>
    <cellStyle name="Обычный 3 16 6 2 3 3 2" xfId="37304"/>
    <cellStyle name="Обычный 3 16 6 2 3 3 2 2" xfId="37305"/>
    <cellStyle name="Обычный 3 16 6 2 3 3 3" xfId="37306"/>
    <cellStyle name="Обычный 3 16 6 2 3 4" xfId="37307"/>
    <cellStyle name="Обычный 3 16 6 2 3 4 2" xfId="37308"/>
    <cellStyle name="Обычный 3 16 6 2 3 5" xfId="37309"/>
    <cellStyle name="Обычный 3 16 6 2 4" xfId="37310"/>
    <cellStyle name="Обычный 3 16 6 2 4 2" xfId="37311"/>
    <cellStyle name="Обычный 3 16 6 2 4 2 2" xfId="37312"/>
    <cellStyle name="Обычный 3 16 6 2 4 2 2 2" xfId="37313"/>
    <cellStyle name="Обычный 3 16 6 2 4 2 3" xfId="37314"/>
    <cellStyle name="Обычный 3 16 6 2 4 3" xfId="37315"/>
    <cellStyle name="Обычный 3 16 6 2 4 3 2" xfId="37316"/>
    <cellStyle name="Обычный 3 16 6 2 4 4" xfId="37317"/>
    <cellStyle name="Обычный 3 16 6 2 5" xfId="37318"/>
    <cellStyle name="Обычный 3 16 6 2 5 2" xfId="37319"/>
    <cellStyle name="Обычный 3 16 6 2 5 2 2" xfId="37320"/>
    <cellStyle name="Обычный 3 16 6 2 5 3" xfId="37321"/>
    <cellStyle name="Обычный 3 16 6 2 6" xfId="37322"/>
    <cellStyle name="Обычный 3 16 6 2 6 2" xfId="37323"/>
    <cellStyle name="Обычный 3 16 6 2 7" xfId="37324"/>
    <cellStyle name="Обычный 3 16 6 3" xfId="37325"/>
    <cellStyle name="Обычный 3 16 6 3 2" xfId="37326"/>
    <cellStyle name="Обычный 3 16 6 3 2 2" xfId="37327"/>
    <cellStyle name="Обычный 3 16 6 3 2 2 2" xfId="37328"/>
    <cellStyle name="Обычный 3 16 6 3 2 2 2 2" xfId="37329"/>
    <cellStyle name="Обычный 3 16 6 3 2 2 3" xfId="37330"/>
    <cellStyle name="Обычный 3 16 6 3 2 3" xfId="37331"/>
    <cellStyle name="Обычный 3 16 6 3 2 3 2" xfId="37332"/>
    <cellStyle name="Обычный 3 16 6 3 2 4" xfId="37333"/>
    <cellStyle name="Обычный 3 16 6 3 3" xfId="37334"/>
    <cellStyle name="Обычный 3 16 6 3 3 2" xfId="37335"/>
    <cellStyle name="Обычный 3 16 6 3 3 2 2" xfId="37336"/>
    <cellStyle name="Обычный 3 16 6 3 3 3" xfId="37337"/>
    <cellStyle name="Обычный 3 16 6 3 4" xfId="37338"/>
    <cellStyle name="Обычный 3 16 6 3 4 2" xfId="37339"/>
    <cellStyle name="Обычный 3 16 6 3 5" xfId="37340"/>
    <cellStyle name="Обычный 3 16 6 4" xfId="37341"/>
    <cellStyle name="Обычный 3 16 6 4 2" xfId="37342"/>
    <cellStyle name="Обычный 3 16 6 4 2 2" xfId="37343"/>
    <cellStyle name="Обычный 3 16 6 4 2 2 2" xfId="37344"/>
    <cellStyle name="Обычный 3 16 6 4 2 2 2 2" xfId="37345"/>
    <cellStyle name="Обычный 3 16 6 4 2 2 3" xfId="37346"/>
    <cellStyle name="Обычный 3 16 6 4 2 3" xfId="37347"/>
    <cellStyle name="Обычный 3 16 6 4 2 3 2" xfId="37348"/>
    <cellStyle name="Обычный 3 16 6 4 2 4" xfId="37349"/>
    <cellStyle name="Обычный 3 16 6 4 3" xfId="37350"/>
    <cellStyle name="Обычный 3 16 6 4 3 2" xfId="37351"/>
    <cellStyle name="Обычный 3 16 6 4 3 2 2" xfId="37352"/>
    <cellStyle name="Обычный 3 16 6 4 3 3" xfId="37353"/>
    <cellStyle name="Обычный 3 16 6 4 4" xfId="37354"/>
    <cellStyle name="Обычный 3 16 6 4 4 2" xfId="37355"/>
    <cellStyle name="Обычный 3 16 6 4 5" xfId="37356"/>
    <cellStyle name="Обычный 3 16 6 5" xfId="37357"/>
    <cellStyle name="Обычный 3 16 6 5 2" xfId="37358"/>
    <cellStyle name="Обычный 3 16 6 5 2 2" xfId="37359"/>
    <cellStyle name="Обычный 3 16 6 5 2 2 2" xfId="37360"/>
    <cellStyle name="Обычный 3 16 6 5 2 3" xfId="37361"/>
    <cellStyle name="Обычный 3 16 6 5 3" xfId="37362"/>
    <cellStyle name="Обычный 3 16 6 5 3 2" xfId="37363"/>
    <cellStyle name="Обычный 3 16 6 5 4" xfId="37364"/>
    <cellStyle name="Обычный 3 16 6 6" xfId="37365"/>
    <cellStyle name="Обычный 3 16 6 6 2" xfId="37366"/>
    <cellStyle name="Обычный 3 16 6 6 2 2" xfId="37367"/>
    <cellStyle name="Обычный 3 16 6 6 3" xfId="37368"/>
    <cellStyle name="Обычный 3 16 6 7" xfId="37369"/>
    <cellStyle name="Обычный 3 16 6 7 2" xfId="37370"/>
    <cellStyle name="Обычный 3 16 6 8" xfId="37371"/>
    <cellStyle name="Обычный 3 16 7" xfId="37372"/>
    <cellStyle name="Обычный 3 16 7 2" xfId="37373"/>
    <cellStyle name="Обычный 3 16 7 2 2" xfId="37374"/>
    <cellStyle name="Обычный 3 16 7 2 2 2" xfId="37375"/>
    <cellStyle name="Обычный 3 16 7 2 2 2 2" xfId="37376"/>
    <cellStyle name="Обычный 3 16 7 2 2 2 2 2" xfId="37377"/>
    <cellStyle name="Обычный 3 16 7 2 2 2 2 2 2" xfId="37378"/>
    <cellStyle name="Обычный 3 16 7 2 2 2 2 3" xfId="37379"/>
    <cellStyle name="Обычный 3 16 7 2 2 2 3" xfId="37380"/>
    <cellStyle name="Обычный 3 16 7 2 2 2 3 2" xfId="37381"/>
    <cellStyle name="Обычный 3 16 7 2 2 2 4" xfId="37382"/>
    <cellStyle name="Обычный 3 16 7 2 2 3" xfId="37383"/>
    <cellStyle name="Обычный 3 16 7 2 2 3 2" xfId="37384"/>
    <cellStyle name="Обычный 3 16 7 2 2 3 2 2" xfId="37385"/>
    <cellStyle name="Обычный 3 16 7 2 2 3 3" xfId="37386"/>
    <cellStyle name="Обычный 3 16 7 2 2 4" xfId="37387"/>
    <cellStyle name="Обычный 3 16 7 2 2 4 2" xfId="37388"/>
    <cellStyle name="Обычный 3 16 7 2 2 5" xfId="37389"/>
    <cellStyle name="Обычный 3 16 7 2 3" xfId="37390"/>
    <cellStyle name="Обычный 3 16 7 2 3 2" xfId="37391"/>
    <cellStyle name="Обычный 3 16 7 2 3 2 2" xfId="37392"/>
    <cellStyle name="Обычный 3 16 7 2 3 2 2 2" xfId="37393"/>
    <cellStyle name="Обычный 3 16 7 2 3 2 2 2 2" xfId="37394"/>
    <cellStyle name="Обычный 3 16 7 2 3 2 2 3" xfId="37395"/>
    <cellStyle name="Обычный 3 16 7 2 3 2 3" xfId="37396"/>
    <cellStyle name="Обычный 3 16 7 2 3 2 3 2" xfId="37397"/>
    <cellStyle name="Обычный 3 16 7 2 3 2 4" xfId="37398"/>
    <cellStyle name="Обычный 3 16 7 2 3 3" xfId="37399"/>
    <cellStyle name="Обычный 3 16 7 2 3 3 2" xfId="37400"/>
    <cellStyle name="Обычный 3 16 7 2 3 3 2 2" xfId="37401"/>
    <cellStyle name="Обычный 3 16 7 2 3 3 3" xfId="37402"/>
    <cellStyle name="Обычный 3 16 7 2 3 4" xfId="37403"/>
    <cellStyle name="Обычный 3 16 7 2 3 4 2" xfId="37404"/>
    <cellStyle name="Обычный 3 16 7 2 3 5" xfId="37405"/>
    <cellStyle name="Обычный 3 16 7 2 4" xfId="37406"/>
    <cellStyle name="Обычный 3 16 7 2 4 2" xfId="37407"/>
    <cellStyle name="Обычный 3 16 7 2 4 2 2" xfId="37408"/>
    <cellStyle name="Обычный 3 16 7 2 4 2 2 2" xfId="37409"/>
    <cellStyle name="Обычный 3 16 7 2 4 2 3" xfId="37410"/>
    <cellStyle name="Обычный 3 16 7 2 4 3" xfId="37411"/>
    <cellStyle name="Обычный 3 16 7 2 4 3 2" xfId="37412"/>
    <cellStyle name="Обычный 3 16 7 2 4 4" xfId="37413"/>
    <cellStyle name="Обычный 3 16 7 2 5" xfId="37414"/>
    <cellStyle name="Обычный 3 16 7 2 5 2" xfId="37415"/>
    <cellStyle name="Обычный 3 16 7 2 5 2 2" xfId="37416"/>
    <cellStyle name="Обычный 3 16 7 2 5 3" xfId="37417"/>
    <cellStyle name="Обычный 3 16 7 2 6" xfId="37418"/>
    <cellStyle name="Обычный 3 16 7 2 6 2" xfId="37419"/>
    <cellStyle name="Обычный 3 16 7 2 7" xfId="37420"/>
    <cellStyle name="Обычный 3 16 7 3" xfId="37421"/>
    <cellStyle name="Обычный 3 16 7 3 2" xfId="37422"/>
    <cellStyle name="Обычный 3 16 7 3 2 2" xfId="37423"/>
    <cellStyle name="Обычный 3 16 7 3 2 2 2" xfId="37424"/>
    <cellStyle name="Обычный 3 16 7 3 2 2 2 2" xfId="37425"/>
    <cellStyle name="Обычный 3 16 7 3 2 2 3" xfId="37426"/>
    <cellStyle name="Обычный 3 16 7 3 2 3" xfId="37427"/>
    <cellStyle name="Обычный 3 16 7 3 2 3 2" xfId="37428"/>
    <cellStyle name="Обычный 3 16 7 3 2 4" xfId="37429"/>
    <cellStyle name="Обычный 3 16 7 3 3" xfId="37430"/>
    <cellStyle name="Обычный 3 16 7 3 3 2" xfId="37431"/>
    <cellStyle name="Обычный 3 16 7 3 3 2 2" xfId="37432"/>
    <cellStyle name="Обычный 3 16 7 3 3 3" xfId="37433"/>
    <cellStyle name="Обычный 3 16 7 3 4" xfId="37434"/>
    <cellStyle name="Обычный 3 16 7 3 4 2" xfId="37435"/>
    <cellStyle name="Обычный 3 16 7 3 5" xfId="37436"/>
    <cellStyle name="Обычный 3 16 7 4" xfId="37437"/>
    <cellStyle name="Обычный 3 16 7 4 2" xfId="37438"/>
    <cellStyle name="Обычный 3 16 7 4 2 2" xfId="37439"/>
    <cellStyle name="Обычный 3 16 7 4 2 2 2" xfId="37440"/>
    <cellStyle name="Обычный 3 16 7 4 2 2 2 2" xfId="37441"/>
    <cellStyle name="Обычный 3 16 7 4 2 2 3" xfId="37442"/>
    <cellStyle name="Обычный 3 16 7 4 2 3" xfId="37443"/>
    <cellStyle name="Обычный 3 16 7 4 2 3 2" xfId="37444"/>
    <cellStyle name="Обычный 3 16 7 4 2 4" xfId="37445"/>
    <cellStyle name="Обычный 3 16 7 4 3" xfId="37446"/>
    <cellStyle name="Обычный 3 16 7 4 3 2" xfId="37447"/>
    <cellStyle name="Обычный 3 16 7 4 3 2 2" xfId="37448"/>
    <cellStyle name="Обычный 3 16 7 4 3 3" xfId="37449"/>
    <cellStyle name="Обычный 3 16 7 4 4" xfId="37450"/>
    <cellStyle name="Обычный 3 16 7 4 4 2" xfId="37451"/>
    <cellStyle name="Обычный 3 16 7 4 5" xfId="37452"/>
    <cellStyle name="Обычный 3 16 7 5" xfId="37453"/>
    <cellStyle name="Обычный 3 16 7 5 2" xfId="37454"/>
    <cellStyle name="Обычный 3 16 7 5 2 2" xfId="37455"/>
    <cellStyle name="Обычный 3 16 7 5 2 2 2" xfId="37456"/>
    <cellStyle name="Обычный 3 16 7 5 2 3" xfId="37457"/>
    <cellStyle name="Обычный 3 16 7 5 3" xfId="37458"/>
    <cellStyle name="Обычный 3 16 7 5 3 2" xfId="37459"/>
    <cellStyle name="Обычный 3 16 7 5 4" xfId="37460"/>
    <cellStyle name="Обычный 3 16 7 6" xfId="37461"/>
    <cellStyle name="Обычный 3 16 7 6 2" xfId="37462"/>
    <cellStyle name="Обычный 3 16 7 6 2 2" xfId="37463"/>
    <cellStyle name="Обычный 3 16 7 6 3" xfId="37464"/>
    <cellStyle name="Обычный 3 16 7 7" xfId="37465"/>
    <cellStyle name="Обычный 3 16 7 7 2" xfId="37466"/>
    <cellStyle name="Обычный 3 16 7 8" xfId="37467"/>
    <cellStyle name="Обычный 3 16 8" xfId="37468"/>
    <cellStyle name="Обычный 3 16 8 2" xfId="37469"/>
    <cellStyle name="Обычный 3 16 8 2 2" xfId="37470"/>
    <cellStyle name="Обычный 3 16 8 2 2 2" xfId="37471"/>
    <cellStyle name="Обычный 3 16 8 2 2 2 2" xfId="37472"/>
    <cellStyle name="Обычный 3 16 8 2 2 2 2 2" xfId="37473"/>
    <cellStyle name="Обычный 3 16 8 2 2 2 2 2 2" xfId="37474"/>
    <cellStyle name="Обычный 3 16 8 2 2 2 2 3" xfId="37475"/>
    <cellStyle name="Обычный 3 16 8 2 2 2 3" xfId="37476"/>
    <cellStyle name="Обычный 3 16 8 2 2 2 3 2" xfId="37477"/>
    <cellStyle name="Обычный 3 16 8 2 2 2 4" xfId="37478"/>
    <cellStyle name="Обычный 3 16 8 2 2 3" xfId="37479"/>
    <cellStyle name="Обычный 3 16 8 2 2 3 2" xfId="37480"/>
    <cellStyle name="Обычный 3 16 8 2 2 3 2 2" xfId="37481"/>
    <cellStyle name="Обычный 3 16 8 2 2 3 3" xfId="37482"/>
    <cellStyle name="Обычный 3 16 8 2 2 4" xfId="37483"/>
    <cellStyle name="Обычный 3 16 8 2 2 4 2" xfId="37484"/>
    <cellStyle name="Обычный 3 16 8 2 2 5" xfId="37485"/>
    <cellStyle name="Обычный 3 16 8 2 3" xfId="37486"/>
    <cellStyle name="Обычный 3 16 8 2 3 2" xfId="37487"/>
    <cellStyle name="Обычный 3 16 8 2 3 2 2" xfId="37488"/>
    <cellStyle name="Обычный 3 16 8 2 3 2 2 2" xfId="37489"/>
    <cellStyle name="Обычный 3 16 8 2 3 2 2 2 2" xfId="37490"/>
    <cellStyle name="Обычный 3 16 8 2 3 2 2 3" xfId="37491"/>
    <cellStyle name="Обычный 3 16 8 2 3 2 3" xfId="37492"/>
    <cellStyle name="Обычный 3 16 8 2 3 2 3 2" xfId="37493"/>
    <cellStyle name="Обычный 3 16 8 2 3 2 4" xfId="37494"/>
    <cellStyle name="Обычный 3 16 8 2 3 3" xfId="37495"/>
    <cellStyle name="Обычный 3 16 8 2 3 3 2" xfId="37496"/>
    <cellStyle name="Обычный 3 16 8 2 3 3 2 2" xfId="37497"/>
    <cellStyle name="Обычный 3 16 8 2 3 3 3" xfId="37498"/>
    <cellStyle name="Обычный 3 16 8 2 3 4" xfId="37499"/>
    <cellStyle name="Обычный 3 16 8 2 3 4 2" xfId="37500"/>
    <cellStyle name="Обычный 3 16 8 2 3 5" xfId="37501"/>
    <cellStyle name="Обычный 3 16 8 2 4" xfId="37502"/>
    <cellStyle name="Обычный 3 16 8 2 4 2" xfId="37503"/>
    <cellStyle name="Обычный 3 16 8 2 4 2 2" xfId="37504"/>
    <cellStyle name="Обычный 3 16 8 2 4 2 2 2" xfId="37505"/>
    <cellStyle name="Обычный 3 16 8 2 4 2 3" xfId="37506"/>
    <cellStyle name="Обычный 3 16 8 2 4 3" xfId="37507"/>
    <cellStyle name="Обычный 3 16 8 2 4 3 2" xfId="37508"/>
    <cellStyle name="Обычный 3 16 8 2 4 4" xfId="37509"/>
    <cellStyle name="Обычный 3 16 8 2 5" xfId="37510"/>
    <cellStyle name="Обычный 3 16 8 2 5 2" xfId="37511"/>
    <cellStyle name="Обычный 3 16 8 2 5 2 2" xfId="37512"/>
    <cellStyle name="Обычный 3 16 8 2 5 3" xfId="37513"/>
    <cellStyle name="Обычный 3 16 8 2 6" xfId="37514"/>
    <cellStyle name="Обычный 3 16 8 2 6 2" xfId="37515"/>
    <cellStyle name="Обычный 3 16 8 2 7" xfId="37516"/>
    <cellStyle name="Обычный 3 16 8 3" xfId="37517"/>
    <cellStyle name="Обычный 3 16 8 3 2" xfId="37518"/>
    <cellStyle name="Обычный 3 16 8 3 2 2" xfId="37519"/>
    <cellStyle name="Обычный 3 16 8 3 2 2 2" xfId="37520"/>
    <cellStyle name="Обычный 3 16 8 3 2 2 2 2" xfId="37521"/>
    <cellStyle name="Обычный 3 16 8 3 2 2 3" xfId="37522"/>
    <cellStyle name="Обычный 3 16 8 3 2 3" xfId="37523"/>
    <cellStyle name="Обычный 3 16 8 3 2 3 2" xfId="37524"/>
    <cellStyle name="Обычный 3 16 8 3 2 4" xfId="37525"/>
    <cellStyle name="Обычный 3 16 8 3 3" xfId="37526"/>
    <cellStyle name="Обычный 3 16 8 3 3 2" xfId="37527"/>
    <cellStyle name="Обычный 3 16 8 3 3 2 2" xfId="37528"/>
    <cellStyle name="Обычный 3 16 8 3 3 3" xfId="37529"/>
    <cellStyle name="Обычный 3 16 8 3 4" xfId="37530"/>
    <cellStyle name="Обычный 3 16 8 3 4 2" xfId="37531"/>
    <cellStyle name="Обычный 3 16 8 3 5" xfId="37532"/>
    <cellStyle name="Обычный 3 16 8 4" xfId="37533"/>
    <cellStyle name="Обычный 3 16 8 4 2" xfId="37534"/>
    <cellStyle name="Обычный 3 16 8 4 2 2" xfId="37535"/>
    <cellStyle name="Обычный 3 16 8 4 2 2 2" xfId="37536"/>
    <cellStyle name="Обычный 3 16 8 4 2 2 2 2" xfId="37537"/>
    <cellStyle name="Обычный 3 16 8 4 2 2 3" xfId="37538"/>
    <cellStyle name="Обычный 3 16 8 4 2 3" xfId="37539"/>
    <cellStyle name="Обычный 3 16 8 4 2 3 2" xfId="37540"/>
    <cellStyle name="Обычный 3 16 8 4 2 4" xfId="37541"/>
    <cellStyle name="Обычный 3 16 8 4 3" xfId="37542"/>
    <cellStyle name="Обычный 3 16 8 4 3 2" xfId="37543"/>
    <cellStyle name="Обычный 3 16 8 4 3 2 2" xfId="37544"/>
    <cellStyle name="Обычный 3 16 8 4 3 3" xfId="37545"/>
    <cellStyle name="Обычный 3 16 8 4 4" xfId="37546"/>
    <cellStyle name="Обычный 3 16 8 4 4 2" xfId="37547"/>
    <cellStyle name="Обычный 3 16 8 4 5" xfId="37548"/>
    <cellStyle name="Обычный 3 16 8 5" xfId="37549"/>
    <cellStyle name="Обычный 3 16 8 5 2" xfId="37550"/>
    <cellStyle name="Обычный 3 16 8 5 2 2" xfId="37551"/>
    <cellStyle name="Обычный 3 16 8 5 2 2 2" xfId="37552"/>
    <cellStyle name="Обычный 3 16 8 5 2 3" xfId="37553"/>
    <cellStyle name="Обычный 3 16 8 5 3" xfId="37554"/>
    <cellStyle name="Обычный 3 16 8 5 3 2" xfId="37555"/>
    <cellStyle name="Обычный 3 16 8 5 4" xfId="37556"/>
    <cellStyle name="Обычный 3 16 8 6" xfId="37557"/>
    <cellStyle name="Обычный 3 16 8 6 2" xfId="37558"/>
    <cellStyle name="Обычный 3 16 8 6 2 2" xfId="37559"/>
    <cellStyle name="Обычный 3 16 8 6 3" xfId="37560"/>
    <cellStyle name="Обычный 3 16 8 7" xfId="37561"/>
    <cellStyle name="Обычный 3 16 8 7 2" xfId="37562"/>
    <cellStyle name="Обычный 3 16 8 8" xfId="37563"/>
    <cellStyle name="Обычный 3 16 9" xfId="37564"/>
    <cellStyle name="Обычный 3 16 9 2" xfId="37565"/>
    <cellStyle name="Обычный 3 16 9 2 2" xfId="37566"/>
    <cellStyle name="Обычный 3 16 9 2 2 2" xfId="37567"/>
    <cellStyle name="Обычный 3 16 9 2 2 2 2" xfId="37568"/>
    <cellStyle name="Обычный 3 16 9 2 2 2 2 2" xfId="37569"/>
    <cellStyle name="Обычный 3 16 9 2 2 2 2 2 2" xfId="37570"/>
    <cellStyle name="Обычный 3 16 9 2 2 2 2 3" xfId="37571"/>
    <cellStyle name="Обычный 3 16 9 2 2 2 3" xfId="37572"/>
    <cellStyle name="Обычный 3 16 9 2 2 2 3 2" xfId="37573"/>
    <cellStyle name="Обычный 3 16 9 2 2 2 4" xfId="37574"/>
    <cellStyle name="Обычный 3 16 9 2 2 3" xfId="37575"/>
    <cellStyle name="Обычный 3 16 9 2 2 3 2" xfId="37576"/>
    <cellStyle name="Обычный 3 16 9 2 2 3 2 2" xfId="37577"/>
    <cellStyle name="Обычный 3 16 9 2 2 3 3" xfId="37578"/>
    <cellStyle name="Обычный 3 16 9 2 2 4" xfId="37579"/>
    <cellStyle name="Обычный 3 16 9 2 2 4 2" xfId="37580"/>
    <cellStyle name="Обычный 3 16 9 2 2 5" xfId="37581"/>
    <cellStyle name="Обычный 3 16 9 2 3" xfId="37582"/>
    <cellStyle name="Обычный 3 16 9 2 3 2" xfId="37583"/>
    <cellStyle name="Обычный 3 16 9 2 3 2 2" xfId="37584"/>
    <cellStyle name="Обычный 3 16 9 2 3 2 2 2" xfId="37585"/>
    <cellStyle name="Обычный 3 16 9 2 3 2 2 2 2" xfId="37586"/>
    <cellStyle name="Обычный 3 16 9 2 3 2 2 3" xfId="37587"/>
    <cellStyle name="Обычный 3 16 9 2 3 2 3" xfId="37588"/>
    <cellStyle name="Обычный 3 16 9 2 3 2 3 2" xfId="37589"/>
    <cellStyle name="Обычный 3 16 9 2 3 2 4" xfId="37590"/>
    <cellStyle name="Обычный 3 16 9 2 3 3" xfId="37591"/>
    <cellStyle name="Обычный 3 16 9 2 3 3 2" xfId="37592"/>
    <cellStyle name="Обычный 3 16 9 2 3 3 2 2" xfId="37593"/>
    <cellStyle name="Обычный 3 16 9 2 3 3 3" xfId="37594"/>
    <cellStyle name="Обычный 3 16 9 2 3 4" xfId="37595"/>
    <cellStyle name="Обычный 3 16 9 2 3 4 2" xfId="37596"/>
    <cellStyle name="Обычный 3 16 9 2 3 5" xfId="37597"/>
    <cellStyle name="Обычный 3 16 9 2 4" xfId="37598"/>
    <cellStyle name="Обычный 3 16 9 2 4 2" xfId="37599"/>
    <cellStyle name="Обычный 3 16 9 2 4 2 2" xfId="37600"/>
    <cellStyle name="Обычный 3 16 9 2 4 2 2 2" xfId="37601"/>
    <cellStyle name="Обычный 3 16 9 2 4 2 3" xfId="37602"/>
    <cellStyle name="Обычный 3 16 9 2 4 3" xfId="37603"/>
    <cellStyle name="Обычный 3 16 9 2 4 3 2" xfId="37604"/>
    <cellStyle name="Обычный 3 16 9 2 4 4" xfId="37605"/>
    <cellStyle name="Обычный 3 16 9 2 5" xfId="37606"/>
    <cellStyle name="Обычный 3 16 9 2 5 2" xfId="37607"/>
    <cellStyle name="Обычный 3 16 9 2 5 2 2" xfId="37608"/>
    <cellStyle name="Обычный 3 16 9 2 5 3" xfId="37609"/>
    <cellStyle name="Обычный 3 16 9 2 6" xfId="37610"/>
    <cellStyle name="Обычный 3 16 9 2 6 2" xfId="37611"/>
    <cellStyle name="Обычный 3 16 9 2 7" xfId="37612"/>
    <cellStyle name="Обычный 3 16 9 3" xfId="37613"/>
    <cellStyle name="Обычный 3 16 9 3 2" xfId="37614"/>
    <cellStyle name="Обычный 3 16 9 3 2 2" xfId="37615"/>
    <cellStyle name="Обычный 3 16 9 3 2 2 2" xfId="37616"/>
    <cellStyle name="Обычный 3 16 9 3 2 2 2 2" xfId="37617"/>
    <cellStyle name="Обычный 3 16 9 3 2 2 3" xfId="37618"/>
    <cellStyle name="Обычный 3 16 9 3 2 3" xfId="37619"/>
    <cellStyle name="Обычный 3 16 9 3 2 3 2" xfId="37620"/>
    <cellStyle name="Обычный 3 16 9 3 2 4" xfId="37621"/>
    <cellStyle name="Обычный 3 16 9 3 3" xfId="37622"/>
    <cellStyle name="Обычный 3 16 9 3 3 2" xfId="37623"/>
    <cellStyle name="Обычный 3 16 9 3 3 2 2" xfId="37624"/>
    <cellStyle name="Обычный 3 16 9 3 3 3" xfId="37625"/>
    <cellStyle name="Обычный 3 16 9 3 4" xfId="37626"/>
    <cellStyle name="Обычный 3 16 9 3 4 2" xfId="37627"/>
    <cellStyle name="Обычный 3 16 9 3 5" xfId="37628"/>
    <cellStyle name="Обычный 3 16 9 4" xfId="37629"/>
    <cellStyle name="Обычный 3 16 9 4 2" xfId="37630"/>
    <cellStyle name="Обычный 3 16 9 4 2 2" xfId="37631"/>
    <cellStyle name="Обычный 3 16 9 4 2 2 2" xfId="37632"/>
    <cellStyle name="Обычный 3 16 9 4 2 2 2 2" xfId="37633"/>
    <cellStyle name="Обычный 3 16 9 4 2 2 3" xfId="37634"/>
    <cellStyle name="Обычный 3 16 9 4 2 3" xfId="37635"/>
    <cellStyle name="Обычный 3 16 9 4 2 3 2" xfId="37636"/>
    <cellStyle name="Обычный 3 16 9 4 2 4" xfId="37637"/>
    <cellStyle name="Обычный 3 16 9 4 3" xfId="37638"/>
    <cellStyle name="Обычный 3 16 9 4 3 2" xfId="37639"/>
    <cellStyle name="Обычный 3 16 9 4 3 2 2" xfId="37640"/>
    <cellStyle name="Обычный 3 16 9 4 3 3" xfId="37641"/>
    <cellStyle name="Обычный 3 16 9 4 4" xfId="37642"/>
    <cellStyle name="Обычный 3 16 9 4 4 2" xfId="37643"/>
    <cellStyle name="Обычный 3 16 9 4 5" xfId="37644"/>
    <cellStyle name="Обычный 3 16 9 5" xfId="37645"/>
    <cellStyle name="Обычный 3 16 9 5 2" xfId="37646"/>
    <cellStyle name="Обычный 3 16 9 5 2 2" xfId="37647"/>
    <cellStyle name="Обычный 3 16 9 5 2 2 2" xfId="37648"/>
    <cellStyle name="Обычный 3 16 9 5 2 3" xfId="37649"/>
    <cellStyle name="Обычный 3 16 9 5 3" xfId="37650"/>
    <cellStyle name="Обычный 3 16 9 5 3 2" xfId="37651"/>
    <cellStyle name="Обычный 3 16 9 5 4" xfId="37652"/>
    <cellStyle name="Обычный 3 16 9 6" xfId="37653"/>
    <cellStyle name="Обычный 3 16 9 6 2" xfId="37654"/>
    <cellStyle name="Обычный 3 16 9 6 2 2" xfId="37655"/>
    <cellStyle name="Обычный 3 16 9 6 3" xfId="37656"/>
    <cellStyle name="Обычный 3 16 9 7" xfId="37657"/>
    <cellStyle name="Обычный 3 16 9 7 2" xfId="37658"/>
    <cellStyle name="Обычный 3 16 9 8" xfId="37659"/>
    <cellStyle name="Обычный 3 17" xfId="37660"/>
    <cellStyle name="Обычный 3 17 10" xfId="37661"/>
    <cellStyle name="Обычный 3 17 10 2" xfId="37662"/>
    <cellStyle name="Обычный 3 17 10 2 2" xfId="37663"/>
    <cellStyle name="Обычный 3 17 10 2 2 2" xfId="37664"/>
    <cellStyle name="Обычный 3 17 10 2 2 2 2" xfId="37665"/>
    <cellStyle name="Обычный 3 17 10 2 2 2 2 2" xfId="37666"/>
    <cellStyle name="Обычный 3 17 10 2 2 2 2 2 2" xfId="37667"/>
    <cellStyle name="Обычный 3 17 10 2 2 2 2 3" xfId="37668"/>
    <cellStyle name="Обычный 3 17 10 2 2 2 3" xfId="37669"/>
    <cellStyle name="Обычный 3 17 10 2 2 2 3 2" xfId="37670"/>
    <cellStyle name="Обычный 3 17 10 2 2 2 4" xfId="37671"/>
    <cellStyle name="Обычный 3 17 10 2 2 3" xfId="37672"/>
    <cellStyle name="Обычный 3 17 10 2 2 3 2" xfId="37673"/>
    <cellStyle name="Обычный 3 17 10 2 2 3 2 2" xfId="37674"/>
    <cellStyle name="Обычный 3 17 10 2 2 3 3" xfId="37675"/>
    <cellStyle name="Обычный 3 17 10 2 2 4" xfId="37676"/>
    <cellStyle name="Обычный 3 17 10 2 2 4 2" xfId="37677"/>
    <cellStyle name="Обычный 3 17 10 2 2 5" xfId="37678"/>
    <cellStyle name="Обычный 3 17 10 2 3" xfId="37679"/>
    <cellStyle name="Обычный 3 17 10 2 3 2" xfId="37680"/>
    <cellStyle name="Обычный 3 17 10 2 3 2 2" xfId="37681"/>
    <cellStyle name="Обычный 3 17 10 2 3 2 2 2" xfId="37682"/>
    <cellStyle name="Обычный 3 17 10 2 3 2 2 2 2" xfId="37683"/>
    <cellStyle name="Обычный 3 17 10 2 3 2 2 3" xfId="37684"/>
    <cellStyle name="Обычный 3 17 10 2 3 2 3" xfId="37685"/>
    <cellStyle name="Обычный 3 17 10 2 3 2 3 2" xfId="37686"/>
    <cellStyle name="Обычный 3 17 10 2 3 2 4" xfId="37687"/>
    <cellStyle name="Обычный 3 17 10 2 3 3" xfId="37688"/>
    <cellStyle name="Обычный 3 17 10 2 3 3 2" xfId="37689"/>
    <cellStyle name="Обычный 3 17 10 2 3 3 2 2" xfId="37690"/>
    <cellStyle name="Обычный 3 17 10 2 3 3 3" xfId="37691"/>
    <cellStyle name="Обычный 3 17 10 2 3 4" xfId="37692"/>
    <cellStyle name="Обычный 3 17 10 2 3 4 2" xfId="37693"/>
    <cellStyle name="Обычный 3 17 10 2 3 5" xfId="37694"/>
    <cellStyle name="Обычный 3 17 10 2 4" xfId="37695"/>
    <cellStyle name="Обычный 3 17 10 2 4 2" xfId="37696"/>
    <cellStyle name="Обычный 3 17 10 2 4 2 2" xfId="37697"/>
    <cellStyle name="Обычный 3 17 10 2 4 2 2 2" xfId="37698"/>
    <cellStyle name="Обычный 3 17 10 2 4 2 3" xfId="37699"/>
    <cellStyle name="Обычный 3 17 10 2 4 3" xfId="37700"/>
    <cellStyle name="Обычный 3 17 10 2 4 3 2" xfId="37701"/>
    <cellStyle name="Обычный 3 17 10 2 4 4" xfId="37702"/>
    <cellStyle name="Обычный 3 17 10 2 5" xfId="37703"/>
    <cellStyle name="Обычный 3 17 10 2 5 2" xfId="37704"/>
    <cellStyle name="Обычный 3 17 10 2 5 2 2" xfId="37705"/>
    <cellStyle name="Обычный 3 17 10 2 5 3" xfId="37706"/>
    <cellStyle name="Обычный 3 17 10 2 6" xfId="37707"/>
    <cellStyle name="Обычный 3 17 10 2 6 2" xfId="37708"/>
    <cellStyle name="Обычный 3 17 10 2 7" xfId="37709"/>
    <cellStyle name="Обычный 3 17 10 3" xfId="37710"/>
    <cellStyle name="Обычный 3 17 10 3 2" xfId="37711"/>
    <cellStyle name="Обычный 3 17 10 3 2 2" xfId="37712"/>
    <cellStyle name="Обычный 3 17 10 3 2 2 2" xfId="37713"/>
    <cellStyle name="Обычный 3 17 10 3 2 2 2 2" xfId="37714"/>
    <cellStyle name="Обычный 3 17 10 3 2 2 3" xfId="37715"/>
    <cellStyle name="Обычный 3 17 10 3 2 3" xfId="37716"/>
    <cellStyle name="Обычный 3 17 10 3 2 3 2" xfId="37717"/>
    <cellStyle name="Обычный 3 17 10 3 2 4" xfId="37718"/>
    <cellStyle name="Обычный 3 17 10 3 3" xfId="37719"/>
    <cellStyle name="Обычный 3 17 10 3 3 2" xfId="37720"/>
    <cellStyle name="Обычный 3 17 10 3 3 2 2" xfId="37721"/>
    <cellStyle name="Обычный 3 17 10 3 3 3" xfId="37722"/>
    <cellStyle name="Обычный 3 17 10 3 4" xfId="37723"/>
    <cellStyle name="Обычный 3 17 10 3 4 2" xfId="37724"/>
    <cellStyle name="Обычный 3 17 10 3 5" xfId="37725"/>
    <cellStyle name="Обычный 3 17 10 4" xfId="37726"/>
    <cellStyle name="Обычный 3 17 10 4 2" xfId="37727"/>
    <cellStyle name="Обычный 3 17 10 4 2 2" xfId="37728"/>
    <cellStyle name="Обычный 3 17 10 4 2 2 2" xfId="37729"/>
    <cellStyle name="Обычный 3 17 10 4 2 2 2 2" xfId="37730"/>
    <cellStyle name="Обычный 3 17 10 4 2 2 3" xfId="37731"/>
    <cellStyle name="Обычный 3 17 10 4 2 3" xfId="37732"/>
    <cellStyle name="Обычный 3 17 10 4 2 3 2" xfId="37733"/>
    <cellStyle name="Обычный 3 17 10 4 2 4" xfId="37734"/>
    <cellStyle name="Обычный 3 17 10 4 3" xfId="37735"/>
    <cellStyle name="Обычный 3 17 10 4 3 2" xfId="37736"/>
    <cellStyle name="Обычный 3 17 10 4 3 2 2" xfId="37737"/>
    <cellStyle name="Обычный 3 17 10 4 3 3" xfId="37738"/>
    <cellStyle name="Обычный 3 17 10 4 4" xfId="37739"/>
    <cellStyle name="Обычный 3 17 10 4 4 2" xfId="37740"/>
    <cellStyle name="Обычный 3 17 10 4 5" xfId="37741"/>
    <cellStyle name="Обычный 3 17 10 5" xfId="37742"/>
    <cellStyle name="Обычный 3 17 10 5 2" xfId="37743"/>
    <cellStyle name="Обычный 3 17 10 5 2 2" xfId="37744"/>
    <cellStyle name="Обычный 3 17 10 5 2 2 2" xfId="37745"/>
    <cellStyle name="Обычный 3 17 10 5 2 3" xfId="37746"/>
    <cellStyle name="Обычный 3 17 10 5 3" xfId="37747"/>
    <cellStyle name="Обычный 3 17 10 5 3 2" xfId="37748"/>
    <cellStyle name="Обычный 3 17 10 5 4" xfId="37749"/>
    <cellStyle name="Обычный 3 17 10 6" xfId="37750"/>
    <cellStyle name="Обычный 3 17 10 6 2" xfId="37751"/>
    <cellStyle name="Обычный 3 17 10 6 2 2" xfId="37752"/>
    <cellStyle name="Обычный 3 17 10 6 3" xfId="37753"/>
    <cellStyle name="Обычный 3 17 10 7" xfId="37754"/>
    <cellStyle name="Обычный 3 17 10 7 2" xfId="37755"/>
    <cellStyle name="Обычный 3 17 10 8" xfId="37756"/>
    <cellStyle name="Обычный 3 17 11" xfId="37757"/>
    <cellStyle name="Обычный 3 17 11 2" xfId="37758"/>
    <cellStyle name="Обычный 3 17 11 2 2" xfId="37759"/>
    <cellStyle name="Обычный 3 17 11 2 2 2" xfId="37760"/>
    <cellStyle name="Обычный 3 17 11 2 2 2 2" xfId="37761"/>
    <cellStyle name="Обычный 3 17 11 2 2 2 2 2" xfId="37762"/>
    <cellStyle name="Обычный 3 17 11 2 2 2 2 2 2" xfId="37763"/>
    <cellStyle name="Обычный 3 17 11 2 2 2 2 3" xfId="37764"/>
    <cellStyle name="Обычный 3 17 11 2 2 2 3" xfId="37765"/>
    <cellStyle name="Обычный 3 17 11 2 2 2 3 2" xfId="37766"/>
    <cellStyle name="Обычный 3 17 11 2 2 2 4" xfId="37767"/>
    <cellStyle name="Обычный 3 17 11 2 2 3" xfId="37768"/>
    <cellStyle name="Обычный 3 17 11 2 2 3 2" xfId="37769"/>
    <cellStyle name="Обычный 3 17 11 2 2 3 2 2" xfId="37770"/>
    <cellStyle name="Обычный 3 17 11 2 2 3 3" xfId="37771"/>
    <cellStyle name="Обычный 3 17 11 2 2 4" xfId="37772"/>
    <cellStyle name="Обычный 3 17 11 2 2 4 2" xfId="37773"/>
    <cellStyle name="Обычный 3 17 11 2 2 5" xfId="37774"/>
    <cellStyle name="Обычный 3 17 11 2 3" xfId="37775"/>
    <cellStyle name="Обычный 3 17 11 2 3 2" xfId="37776"/>
    <cellStyle name="Обычный 3 17 11 2 3 2 2" xfId="37777"/>
    <cellStyle name="Обычный 3 17 11 2 3 2 2 2" xfId="37778"/>
    <cellStyle name="Обычный 3 17 11 2 3 2 2 2 2" xfId="37779"/>
    <cellStyle name="Обычный 3 17 11 2 3 2 2 3" xfId="37780"/>
    <cellStyle name="Обычный 3 17 11 2 3 2 3" xfId="37781"/>
    <cellStyle name="Обычный 3 17 11 2 3 2 3 2" xfId="37782"/>
    <cellStyle name="Обычный 3 17 11 2 3 2 4" xfId="37783"/>
    <cellStyle name="Обычный 3 17 11 2 3 3" xfId="37784"/>
    <cellStyle name="Обычный 3 17 11 2 3 3 2" xfId="37785"/>
    <cellStyle name="Обычный 3 17 11 2 3 3 2 2" xfId="37786"/>
    <cellStyle name="Обычный 3 17 11 2 3 3 3" xfId="37787"/>
    <cellStyle name="Обычный 3 17 11 2 3 4" xfId="37788"/>
    <cellStyle name="Обычный 3 17 11 2 3 4 2" xfId="37789"/>
    <cellStyle name="Обычный 3 17 11 2 3 5" xfId="37790"/>
    <cellStyle name="Обычный 3 17 11 2 4" xfId="37791"/>
    <cellStyle name="Обычный 3 17 11 2 4 2" xfId="37792"/>
    <cellStyle name="Обычный 3 17 11 2 4 2 2" xfId="37793"/>
    <cellStyle name="Обычный 3 17 11 2 4 2 2 2" xfId="37794"/>
    <cellStyle name="Обычный 3 17 11 2 4 2 3" xfId="37795"/>
    <cellStyle name="Обычный 3 17 11 2 4 3" xfId="37796"/>
    <cellStyle name="Обычный 3 17 11 2 4 3 2" xfId="37797"/>
    <cellStyle name="Обычный 3 17 11 2 4 4" xfId="37798"/>
    <cellStyle name="Обычный 3 17 11 2 5" xfId="37799"/>
    <cellStyle name="Обычный 3 17 11 2 5 2" xfId="37800"/>
    <cellStyle name="Обычный 3 17 11 2 5 2 2" xfId="37801"/>
    <cellStyle name="Обычный 3 17 11 2 5 3" xfId="37802"/>
    <cellStyle name="Обычный 3 17 11 2 6" xfId="37803"/>
    <cellStyle name="Обычный 3 17 11 2 6 2" xfId="37804"/>
    <cellStyle name="Обычный 3 17 11 2 7" xfId="37805"/>
    <cellStyle name="Обычный 3 17 11 3" xfId="37806"/>
    <cellStyle name="Обычный 3 17 11 3 2" xfId="37807"/>
    <cellStyle name="Обычный 3 17 11 3 2 2" xfId="37808"/>
    <cellStyle name="Обычный 3 17 11 3 2 2 2" xfId="37809"/>
    <cellStyle name="Обычный 3 17 11 3 2 2 2 2" xfId="37810"/>
    <cellStyle name="Обычный 3 17 11 3 2 2 3" xfId="37811"/>
    <cellStyle name="Обычный 3 17 11 3 2 3" xfId="37812"/>
    <cellStyle name="Обычный 3 17 11 3 2 3 2" xfId="37813"/>
    <cellStyle name="Обычный 3 17 11 3 2 4" xfId="37814"/>
    <cellStyle name="Обычный 3 17 11 3 3" xfId="37815"/>
    <cellStyle name="Обычный 3 17 11 3 3 2" xfId="37816"/>
    <cellStyle name="Обычный 3 17 11 3 3 2 2" xfId="37817"/>
    <cellStyle name="Обычный 3 17 11 3 3 3" xfId="37818"/>
    <cellStyle name="Обычный 3 17 11 3 4" xfId="37819"/>
    <cellStyle name="Обычный 3 17 11 3 4 2" xfId="37820"/>
    <cellStyle name="Обычный 3 17 11 3 5" xfId="37821"/>
    <cellStyle name="Обычный 3 17 11 4" xfId="37822"/>
    <cellStyle name="Обычный 3 17 11 4 2" xfId="37823"/>
    <cellStyle name="Обычный 3 17 11 4 2 2" xfId="37824"/>
    <cellStyle name="Обычный 3 17 11 4 2 2 2" xfId="37825"/>
    <cellStyle name="Обычный 3 17 11 4 2 2 2 2" xfId="37826"/>
    <cellStyle name="Обычный 3 17 11 4 2 2 3" xfId="37827"/>
    <cellStyle name="Обычный 3 17 11 4 2 3" xfId="37828"/>
    <cellStyle name="Обычный 3 17 11 4 2 3 2" xfId="37829"/>
    <cellStyle name="Обычный 3 17 11 4 2 4" xfId="37830"/>
    <cellStyle name="Обычный 3 17 11 4 3" xfId="37831"/>
    <cellStyle name="Обычный 3 17 11 4 3 2" xfId="37832"/>
    <cellStyle name="Обычный 3 17 11 4 3 2 2" xfId="37833"/>
    <cellStyle name="Обычный 3 17 11 4 3 3" xfId="37834"/>
    <cellStyle name="Обычный 3 17 11 4 4" xfId="37835"/>
    <cellStyle name="Обычный 3 17 11 4 4 2" xfId="37836"/>
    <cellStyle name="Обычный 3 17 11 4 5" xfId="37837"/>
    <cellStyle name="Обычный 3 17 11 5" xfId="37838"/>
    <cellStyle name="Обычный 3 17 11 5 2" xfId="37839"/>
    <cellStyle name="Обычный 3 17 11 5 2 2" xfId="37840"/>
    <cellStyle name="Обычный 3 17 11 5 2 2 2" xfId="37841"/>
    <cellStyle name="Обычный 3 17 11 5 2 3" xfId="37842"/>
    <cellStyle name="Обычный 3 17 11 5 3" xfId="37843"/>
    <cellStyle name="Обычный 3 17 11 5 3 2" xfId="37844"/>
    <cellStyle name="Обычный 3 17 11 5 4" xfId="37845"/>
    <cellStyle name="Обычный 3 17 11 6" xfId="37846"/>
    <cellStyle name="Обычный 3 17 11 6 2" xfId="37847"/>
    <cellStyle name="Обычный 3 17 11 6 2 2" xfId="37848"/>
    <cellStyle name="Обычный 3 17 11 6 3" xfId="37849"/>
    <cellStyle name="Обычный 3 17 11 7" xfId="37850"/>
    <cellStyle name="Обычный 3 17 11 7 2" xfId="37851"/>
    <cellStyle name="Обычный 3 17 11 8" xfId="37852"/>
    <cellStyle name="Обычный 3 17 12" xfId="37853"/>
    <cellStyle name="Обычный 3 17 12 2" xfId="37854"/>
    <cellStyle name="Обычный 3 17 12 2 2" xfId="37855"/>
    <cellStyle name="Обычный 3 17 12 2 2 2" xfId="37856"/>
    <cellStyle name="Обычный 3 17 12 2 2 2 2" xfId="37857"/>
    <cellStyle name="Обычный 3 17 12 2 2 2 2 2" xfId="37858"/>
    <cellStyle name="Обычный 3 17 12 2 2 2 2 2 2" xfId="37859"/>
    <cellStyle name="Обычный 3 17 12 2 2 2 2 3" xfId="37860"/>
    <cellStyle name="Обычный 3 17 12 2 2 2 3" xfId="37861"/>
    <cellStyle name="Обычный 3 17 12 2 2 2 3 2" xfId="37862"/>
    <cellStyle name="Обычный 3 17 12 2 2 2 4" xfId="37863"/>
    <cellStyle name="Обычный 3 17 12 2 2 3" xfId="37864"/>
    <cellStyle name="Обычный 3 17 12 2 2 3 2" xfId="37865"/>
    <cellStyle name="Обычный 3 17 12 2 2 3 2 2" xfId="37866"/>
    <cellStyle name="Обычный 3 17 12 2 2 3 3" xfId="37867"/>
    <cellStyle name="Обычный 3 17 12 2 2 4" xfId="37868"/>
    <cellStyle name="Обычный 3 17 12 2 2 4 2" xfId="37869"/>
    <cellStyle name="Обычный 3 17 12 2 2 5" xfId="37870"/>
    <cellStyle name="Обычный 3 17 12 2 3" xfId="37871"/>
    <cellStyle name="Обычный 3 17 12 2 3 2" xfId="37872"/>
    <cellStyle name="Обычный 3 17 12 2 3 2 2" xfId="37873"/>
    <cellStyle name="Обычный 3 17 12 2 3 2 2 2" xfId="37874"/>
    <cellStyle name="Обычный 3 17 12 2 3 2 2 2 2" xfId="37875"/>
    <cellStyle name="Обычный 3 17 12 2 3 2 2 3" xfId="37876"/>
    <cellStyle name="Обычный 3 17 12 2 3 2 3" xfId="37877"/>
    <cellStyle name="Обычный 3 17 12 2 3 2 3 2" xfId="37878"/>
    <cellStyle name="Обычный 3 17 12 2 3 2 4" xfId="37879"/>
    <cellStyle name="Обычный 3 17 12 2 3 3" xfId="37880"/>
    <cellStyle name="Обычный 3 17 12 2 3 3 2" xfId="37881"/>
    <cellStyle name="Обычный 3 17 12 2 3 3 2 2" xfId="37882"/>
    <cellStyle name="Обычный 3 17 12 2 3 3 3" xfId="37883"/>
    <cellStyle name="Обычный 3 17 12 2 3 4" xfId="37884"/>
    <cellStyle name="Обычный 3 17 12 2 3 4 2" xfId="37885"/>
    <cellStyle name="Обычный 3 17 12 2 3 5" xfId="37886"/>
    <cellStyle name="Обычный 3 17 12 2 4" xfId="37887"/>
    <cellStyle name="Обычный 3 17 12 2 4 2" xfId="37888"/>
    <cellStyle name="Обычный 3 17 12 2 4 2 2" xfId="37889"/>
    <cellStyle name="Обычный 3 17 12 2 4 2 2 2" xfId="37890"/>
    <cellStyle name="Обычный 3 17 12 2 4 2 3" xfId="37891"/>
    <cellStyle name="Обычный 3 17 12 2 4 3" xfId="37892"/>
    <cellStyle name="Обычный 3 17 12 2 4 3 2" xfId="37893"/>
    <cellStyle name="Обычный 3 17 12 2 4 4" xfId="37894"/>
    <cellStyle name="Обычный 3 17 12 2 5" xfId="37895"/>
    <cellStyle name="Обычный 3 17 12 2 5 2" xfId="37896"/>
    <cellStyle name="Обычный 3 17 12 2 5 2 2" xfId="37897"/>
    <cellStyle name="Обычный 3 17 12 2 5 3" xfId="37898"/>
    <cellStyle name="Обычный 3 17 12 2 6" xfId="37899"/>
    <cellStyle name="Обычный 3 17 12 2 6 2" xfId="37900"/>
    <cellStyle name="Обычный 3 17 12 2 7" xfId="37901"/>
    <cellStyle name="Обычный 3 17 12 3" xfId="37902"/>
    <cellStyle name="Обычный 3 17 12 3 2" xfId="37903"/>
    <cellStyle name="Обычный 3 17 12 3 2 2" xfId="37904"/>
    <cellStyle name="Обычный 3 17 12 3 2 2 2" xfId="37905"/>
    <cellStyle name="Обычный 3 17 12 3 2 2 2 2" xfId="37906"/>
    <cellStyle name="Обычный 3 17 12 3 2 2 3" xfId="37907"/>
    <cellStyle name="Обычный 3 17 12 3 2 3" xfId="37908"/>
    <cellStyle name="Обычный 3 17 12 3 2 3 2" xfId="37909"/>
    <cellStyle name="Обычный 3 17 12 3 2 4" xfId="37910"/>
    <cellStyle name="Обычный 3 17 12 3 3" xfId="37911"/>
    <cellStyle name="Обычный 3 17 12 3 3 2" xfId="37912"/>
    <cellStyle name="Обычный 3 17 12 3 3 2 2" xfId="37913"/>
    <cellStyle name="Обычный 3 17 12 3 3 3" xfId="37914"/>
    <cellStyle name="Обычный 3 17 12 3 4" xfId="37915"/>
    <cellStyle name="Обычный 3 17 12 3 4 2" xfId="37916"/>
    <cellStyle name="Обычный 3 17 12 3 5" xfId="37917"/>
    <cellStyle name="Обычный 3 17 12 4" xfId="37918"/>
    <cellStyle name="Обычный 3 17 12 4 2" xfId="37919"/>
    <cellStyle name="Обычный 3 17 12 4 2 2" xfId="37920"/>
    <cellStyle name="Обычный 3 17 12 4 2 2 2" xfId="37921"/>
    <cellStyle name="Обычный 3 17 12 4 2 2 2 2" xfId="37922"/>
    <cellStyle name="Обычный 3 17 12 4 2 2 3" xfId="37923"/>
    <cellStyle name="Обычный 3 17 12 4 2 3" xfId="37924"/>
    <cellStyle name="Обычный 3 17 12 4 2 3 2" xfId="37925"/>
    <cellStyle name="Обычный 3 17 12 4 2 4" xfId="37926"/>
    <cellStyle name="Обычный 3 17 12 4 3" xfId="37927"/>
    <cellStyle name="Обычный 3 17 12 4 3 2" xfId="37928"/>
    <cellStyle name="Обычный 3 17 12 4 3 2 2" xfId="37929"/>
    <cellStyle name="Обычный 3 17 12 4 3 3" xfId="37930"/>
    <cellStyle name="Обычный 3 17 12 4 4" xfId="37931"/>
    <cellStyle name="Обычный 3 17 12 4 4 2" xfId="37932"/>
    <cellStyle name="Обычный 3 17 12 4 5" xfId="37933"/>
    <cellStyle name="Обычный 3 17 12 5" xfId="37934"/>
    <cellStyle name="Обычный 3 17 12 5 2" xfId="37935"/>
    <cellStyle name="Обычный 3 17 12 5 2 2" xfId="37936"/>
    <cellStyle name="Обычный 3 17 12 5 2 2 2" xfId="37937"/>
    <cellStyle name="Обычный 3 17 12 5 2 3" xfId="37938"/>
    <cellStyle name="Обычный 3 17 12 5 3" xfId="37939"/>
    <cellStyle name="Обычный 3 17 12 5 3 2" xfId="37940"/>
    <cellStyle name="Обычный 3 17 12 5 4" xfId="37941"/>
    <cellStyle name="Обычный 3 17 12 6" xfId="37942"/>
    <cellStyle name="Обычный 3 17 12 6 2" xfId="37943"/>
    <cellStyle name="Обычный 3 17 12 6 2 2" xfId="37944"/>
    <cellStyle name="Обычный 3 17 12 6 3" xfId="37945"/>
    <cellStyle name="Обычный 3 17 12 7" xfId="37946"/>
    <cellStyle name="Обычный 3 17 12 7 2" xfId="37947"/>
    <cellStyle name="Обычный 3 17 12 8" xfId="37948"/>
    <cellStyle name="Обычный 3 17 13" xfId="37949"/>
    <cellStyle name="Обычный 3 17 13 2" xfId="37950"/>
    <cellStyle name="Обычный 3 17 13 2 2" xfId="37951"/>
    <cellStyle name="Обычный 3 17 13 2 2 2" xfId="37952"/>
    <cellStyle name="Обычный 3 17 13 2 2 2 2" xfId="37953"/>
    <cellStyle name="Обычный 3 17 13 2 2 2 2 2" xfId="37954"/>
    <cellStyle name="Обычный 3 17 13 2 2 2 2 2 2" xfId="37955"/>
    <cellStyle name="Обычный 3 17 13 2 2 2 2 3" xfId="37956"/>
    <cellStyle name="Обычный 3 17 13 2 2 2 3" xfId="37957"/>
    <cellStyle name="Обычный 3 17 13 2 2 2 3 2" xfId="37958"/>
    <cellStyle name="Обычный 3 17 13 2 2 2 4" xfId="37959"/>
    <cellStyle name="Обычный 3 17 13 2 2 3" xfId="37960"/>
    <cellStyle name="Обычный 3 17 13 2 2 3 2" xfId="37961"/>
    <cellStyle name="Обычный 3 17 13 2 2 3 2 2" xfId="37962"/>
    <cellStyle name="Обычный 3 17 13 2 2 3 3" xfId="37963"/>
    <cellStyle name="Обычный 3 17 13 2 2 4" xfId="37964"/>
    <cellStyle name="Обычный 3 17 13 2 2 4 2" xfId="37965"/>
    <cellStyle name="Обычный 3 17 13 2 2 5" xfId="37966"/>
    <cellStyle name="Обычный 3 17 13 2 3" xfId="37967"/>
    <cellStyle name="Обычный 3 17 13 2 3 2" xfId="37968"/>
    <cellStyle name="Обычный 3 17 13 2 3 2 2" xfId="37969"/>
    <cellStyle name="Обычный 3 17 13 2 3 2 2 2" xfId="37970"/>
    <cellStyle name="Обычный 3 17 13 2 3 2 2 2 2" xfId="37971"/>
    <cellStyle name="Обычный 3 17 13 2 3 2 2 3" xfId="37972"/>
    <cellStyle name="Обычный 3 17 13 2 3 2 3" xfId="37973"/>
    <cellStyle name="Обычный 3 17 13 2 3 2 3 2" xfId="37974"/>
    <cellStyle name="Обычный 3 17 13 2 3 2 4" xfId="37975"/>
    <cellStyle name="Обычный 3 17 13 2 3 3" xfId="37976"/>
    <cellStyle name="Обычный 3 17 13 2 3 3 2" xfId="37977"/>
    <cellStyle name="Обычный 3 17 13 2 3 3 2 2" xfId="37978"/>
    <cellStyle name="Обычный 3 17 13 2 3 3 3" xfId="37979"/>
    <cellStyle name="Обычный 3 17 13 2 3 4" xfId="37980"/>
    <cellStyle name="Обычный 3 17 13 2 3 4 2" xfId="37981"/>
    <cellStyle name="Обычный 3 17 13 2 3 5" xfId="37982"/>
    <cellStyle name="Обычный 3 17 13 2 4" xfId="37983"/>
    <cellStyle name="Обычный 3 17 13 2 4 2" xfId="37984"/>
    <cellStyle name="Обычный 3 17 13 2 4 2 2" xfId="37985"/>
    <cellStyle name="Обычный 3 17 13 2 4 2 2 2" xfId="37986"/>
    <cellStyle name="Обычный 3 17 13 2 4 2 3" xfId="37987"/>
    <cellStyle name="Обычный 3 17 13 2 4 3" xfId="37988"/>
    <cellStyle name="Обычный 3 17 13 2 4 3 2" xfId="37989"/>
    <cellStyle name="Обычный 3 17 13 2 4 4" xfId="37990"/>
    <cellStyle name="Обычный 3 17 13 2 5" xfId="37991"/>
    <cellStyle name="Обычный 3 17 13 2 5 2" xfId="37992"/>
    <cellStyle name="Обычный 3 17 13 2 5 2 2" xfId="37993"/>
    <cellStyle name="Обычный 3 17 13 2 5 3" xfId="37994"/>
    <cellStyle name="Обычный 3 17 13 2 6" xfId="37995"/>
    <cellStyle name="Обычный 3 17 13 2 6 2" xfId="37996"/>
    <cellStyle name="Обычный 3 17 13 2 7" xfId="37997"/>
    <cellStyle name="Обычный 3 17 13 3" xfId="37998"/>
    <cellStyle name="Обычный 3 17 13 3 2" xfId="37999"/>
    <cellStyle name="Обычный 3 17 13 3 2 2" xfId="38000"/>
    <cellStyle name="Обычный 3 17 13 3 2 2 2" xfId="38001"/>
    <cellStyle name="Обычный 3 17 13 3 2 2 2 2" xfId="38002"/>
    <cellStyle name="Обычный 3 17 13 3 2 2 3" xfId="38003"/>
    <cellStyle name="Обычный 3 17 13 3 2 3" xfId="38004"/>
    <cellStyle name="Обычный 3 17 13 3 2 3 2" xfId="38005"/>
    <cellStyle name="Обычный 3 17 13 3 2 4" xfId="38006"/>
    <cellStyle name="Обычный 3 17 13 3 3" xfId="38007"/>
    <cellStyle name="Обычный 3 17 13 3 3 2" xfId="38008"/>
    <cellStyle name="Обычный 3 17 13 3 3 2 2" xfId="38009"/>
    <cellStyle name="Обычный 3 17 13 3 3 3" xfId="38010"/>
    <cellStyle name="Обычный 3 17 13 3 4" xfId="38011"/>
    <cellStyle name="Обычный 3 17 13 3 4 2" xfId="38012"/>
    <cellStyle name="Обычный 3 17 13 3 5" xfId="38013"/>
    <cellStyle name="Обычный 3 17 13 4" xfId="38014"/>
    <cellStyle name="Обычный 3 17 13 4 2" xfId="38015"/>
    <cellStyle name="Обычный 3 17 13 4 2 2" xfId="38016"/>
    <cellStyle name="Обычный 3 17 13 4 2 2 2" xfId="38017"/>
    <cellStyle name="Обычный 3 17 13 4 2 2 2 2" xfId="38018"/>
    <cellStyle name="Обычный 3 17 13 4 2 2 3" xfId="38019"/>
    <cellStyle name="Обычный 3 17 13 4 2 3" xfId="38020"/>
    <cellStyle name="Обычный 3 17 13 4 2 3 2" xfId="38021"/>
    <cellStyle name="Обычный 3 17 13 4 2 4" xfId="38022"/>
    <cellStyle name="Обычный 3 17 13 4 3" xfId="38023"/>
    <cellStyle name="Обычный 3 17 13 4 3 2" xfId="38024"/>
    <cellStyle name="Обычный 3 17 13 4 3 2 2" xfId="38025"/>
    <cellStyle name="Обычный 3 17 13 4 3 3" xfId="38026"/>
    <cellStyle name="Обычный 3 17 13 4 4" xfId="38027"/>
    <cellStyle name="Обычный 3 17 13 4 4 2" xfId="38028"/>
    <cellStyle name="Обычный 3 17 13 4 5" xfId="38029"/>
    <cellStyle name="Обычный 3 17 13 5" xfId="38030"/>
    <cellStyle name="Обычный 3 17 13 5 2" xfId="38031"/>
    <cellStyle name="Обычный 3 17 13 5 2 2" xfId="38032"/>
    <cellStyle name="Обычный 3 17 13 5 2 2 2" xfId="38033"/>
    <cellStyle name="Обычный 3 17 13 5 2 3" xfId="38034"/>
    <cellStyle name="Обычный 3 17 13 5 3" xfId="38035"/>
    <cellStyle name="Обычный 3 17 13 5 3 2" xfId="38036"/>
    <cellStyle name="Обычный 3 17 13 5 4" xfId="38037"/>
    <cellStyle name="Обычный 3 17 13 6" xfId="38038"/>
    <cellStyle name="Обычный 3 17 13 6 2" xfId="38039"/>
    <cellStyle name="Обычный 3 17 13 6 2 2" xfId="38040"/>
    <cellStyle name="Обычный 3 17 13 6 3" xfId="38041"/>
    <cellStyle name="Обычный 3 17 13 7" xfId="38042"/>
    <cellStyle name="Обычный 3 17 13 7 2" xfId="38043"/>
    <cellStyle name="Обычный 3 17 13 8" xfId="38044"/>
    <cellStyle name="Обычный 3 17 14" xfId="38045"/>
    <cellStyle name="Обычный 3 17 14 2" xfId="38046"/>
    <cellStyle name="Обычный 3 17 14 2 2" xfId="38047"/>
    <cellStyle name="Обычный 3 17 14 2 2 2" xfId="38048"/>
    <cellStyle name="Обычный 3 17 14 2 2 2 2" xfId="38049"/>
    <cellStyle name="Обычный 3 17 14 2 2 2 2 2" xfId="38050"/>
    <cellStyle name="Обычный 3 17 14 2 2 2 2 2 2" xfId="38051"/>
    <cellStyle name="Обычный 3 17 14 2 2 2 2 3" xfId="38052"/>
    <cellStyle name="Обычный 3 17 14 2 2 2 3" xfId="38053"/>
    <cellStyle name="Обычный 3 17 14 2 2 2 3 2" xfId="38054"/>
    <cellStyle name="Обычный 3 17 14 2 2 2 4" xfId="38055"/>
    <cellStyle name="Обычный 3 17 14 2 2 3" xfId="38056"/>
    <cellStyle name="Обычный 3 17 14 2 2 3 2" xfId="38057"/>
    <cellStyle name="Обычный 3 17 14 2 2 3 2 2" xfId="38058"/>
    <cellStyle name="Обычный 3 17 14 2 2 3 3" xfId="38059"/>
    <cellStyle name="Обычный 3 17 14 2 2 4" xfId="38060"/>
    <cellStyle name="Обычный 3 17 14 2 2 4 2" xfId="38061"/>
    <cellStyle name="Обычный 3 17 14 2 2 5" xfId="38062"/>
    <cellStyle name="Обычный 3 17 14 2 3" xfId="38063"/>
    <cellStyle name="Обычный 3 17 14 2 3 2" xfId="38064"/>
    <cellStyle name="Обычный 3 17 14 2 3 2 2" xfId="38065"/>
    <cellStyle name="Обычный 3 17 14 2 3 2 2 2" xfId="38066"/>
    <cellStyle name="Обычный 3 17 14 2 3 2 2 2 2" xfId="38067"/>
    <cellStyle name="Обычный 3 17 14 2 3 2 2 3" xfId="38068"/>
    <cellStyle name="Обычный 3 17 14 2 3 2 3" xfId="38069"/>
    <cellStyle name="Обычный 3 17 14 2 3 2 3 2" xfId="38070"/>
    <cellStyle name="Обычный 3 17 14 2 3 2 4" xfId="38071"/>
    <cellStyle name="Обычный 3 17 14 2 3 3" xfId="38072"/>
    <cellStyle name="Обычный 3 17 14 2 3 3 2" xfId="38073"/>
    <cellStyle name="Обычный 3 17 14 2 3 3 2 2" xfId="38074"/>
    <cellStyle name="Обычный 3 17 14 2 3 3 3" xfId="38075"/>
    <cellStyle name="Обычный 3 17 14 2 3 4" xfId="38076"/>
    <cellStyle name="Обычный 3 17 14 2 3 4 2" xfId="38077"/>
    <cellStyle name="Обычный 3 17 14 2 3 5" xfId="38078"/>
    <cellStyle name="Обычный 3 17 14 2 4" xfId="38079"/>
    <cellStyle name="Обычный 3 17 14 2 4 2" xfId="38080"/>
    <cellStyle name="Обычный 3 17 14 2 4 2 2" xfId="38081"/>
    <cellStyle name="Обычный 3 17 14 2 4 2 2 2" xfId="38082"/>
    <cellStyle name="Обычный 3 17 14 2 4 2 3" xfId="38083"/>
    <cellStyle name="Обычный 3 17 14 2 4 3" xfId="38084"/>
    <cellStyle name="Обычный 3 17 14 2 4 3 2" xfId="38085"/>
    <cellStyle name="Обычный 3 17 14 2 4 4" xfId="38086"/>
    <cellStyle name="Обычный 3 17 14 2 5" xfId="38087"/>
    <cellStyle name="Обычный 3 17 14 2 5 2" xfId="38088"/>
    <cellStyle name="Обычный 3 17 14 2 5 2 2" xfId="38089"/>
    <cellStyle name="Обычный 3 17 14 2 5 3" xfId="38090"/>
    <cellStyle name="Обычный 3 17 14 2 6" xfId="38091"/>
    <cellStyle name="Обычный 3 17 14 2 6 2" xfId="38092"/>
    <cellStyle name="Обычный 3 17 14 2 7" xfId="38093"/>
    <cellStyle name="Обычный 3 17 14 3" xfId="38094"/>
    <cellStyle name="Обычный 3 17 14 3 2" xfId="38095"/>
    <cellStyle name="Обычный 3 17 14 3 2 2" xfId="38096"/>
    <cellStyle name="Обычный 3 17 14 3 2 2 2" xfId="38097"/>
    <cellStyle name="Обычный 3 17 14 3 2 2 2 2" xfId="38098"/>
    <cellStyle name="Обычный 3 17 14 3 2 2 3" xfId="38099"/>
    <cellStyle name="Обычный 3 17 14 3 2 3" xfId="38100"/>
    <cellStyle name="Обычный 3 17 14 3 2 3 2" xfId="38101"/>
    <cellStyle name="Обычный 3 17 14 3 2 4" xfId="38102"/>
    <cellStyle name="Обычный 3 17 14 3 3" xfId="38103"/>
    <cellStyle name="Обычный 3 17 14 3 3 2" xfId="38104"/>
    <cellStyle name="Обычный 3 17 14 3 3 2 2" xfId="38105"/>
    <cellStyle name="Обычный 3 17 14 3 3 3" xfId="38106"/>
    <cellStyle name="Обычный 3 17 14 3 4" xfId="38107"/>
    <cellStyle name="Обычный 3 17 14 3 4 2" xfId="38108"/>
    <cellStyle name="Обычный 3 17 14 3 5" xfId="38109"/>
    <cellStyle name="Обычный 3 17 14 4" xfId="38110"/>
    <cellStyle name="Обычный 3 17 14 4 2" xfId="38111"/>
    <cellStyle name="Обычный 3 17 14 4 2 2" xfId="38112"/>
    <cellStyle name="Обычный 3 17 14 4 2 2 2" xfId="38113"/>
    <cellStyle name="Обычный 3 17 14 4 2 2 2 2" xfId="38114"/>
    <cellStyle name="Обычный 3 17 14 4 2 2 3" xfId="38115"/>
    <cellStyle name="Обычный 3 17 14 4 2 3" xfId="38116"/>
    <cellStyle name="Обычный 3 17 14 4 2 3 2" xfId="38117"/>
    <cellStyle name="Обычный 3 17 14 4 2 4" xfId="38118"/>
    <cellStyle name="Обычный 3 17 14 4 3" xfId="38119"/>
    <cellStyle name="Обычный 3 17 14 4 3 2" xfId="38120"/>
    <cellStyle name="Обычный 3 17 14 4 3 2 2" xfId="38121"/>
    <cellStyle name="Обычный 3 17 14 4 3 3" xfId="38122"/>
    <cellStyle name="Обычный 3 17 14 4 4" xfId="38123"/>
    <cellStyle name="Обычный 3 17 14 4 4 2" xfId="38124"/>
    <cellStyle name="Обычный 3 17 14 4 5" xfId="38125"/>
    <cellStyle name="Обычный 3 17 14 5" xfId="38126"/>
    <cellStyle name="Обычный 3 17 14 5 2" xfId="38127"/>
    <cellStyle name="Обычный 3 17 14 5 2 2" xfId="38128"/>
    <cellStyle name="Обычный 3 17 14 5 2 2 2" xfId="38129"/>
    <cellStyle name="Обычный 3 17 14 5 2 3" xfId="38130"/>
    <cellStyle name="Обычный 3 17 14 5 3" xfId="38131"/>
    <cellStyle name="Обычный 3 17 14 5 3 2" xfId="38132"/>
    <cellStyle name="Обычный 3 17 14 5 4" xfId="38133"/>
    <cellStyle name="Обычный 3 17 14 6" xfId="38134"/>
    <cellStyle name="Обычный 3 17 14 6 2" xfId="38135"/>
    <cellStyle name="Обычный 3 17 14 6 2 2" xfId="38136"/>
    <cellStyle name="Обычный 3 17 14 6 3" xfId="38137"/>
    <cellStyle name="Обычный 3 17 14 7" xfId="38138"/>
    <cellStyle name="Обычный 3 17 14 7 2" xfId="38139"/>
    <cellStyle name="Обычный 3 17 14 8" xfId="38140"/>
    <cellStyle name="Обычный 3 17 15" xfId="38141"/>
    <cellStyle name="Обычный 3 17 15 2" xfId="38142"/>
    <cellStyle name="Обычный 3 17 15 2 2" xfId="38143"/>
    <cellStyle name="Обычный 3 17 15 2 2 2" xfId="38144"/>
    <cellStyle name="Обычный 3 17 15 2 2 2 2" xfId="38145"/>
    <cellStyle name="Обычный 3 17 15 2 2 2 2 2" xfId="38146"/>
    <cellStyle name="Обычный 3 17 15 2 2 2 2 2 2" xfId="38147"/>
    <cellStyle name="Обычный 3 17 15 2 2 2 2 3" xfId="38148"/>
    <cellStyle name="Обычный 3 17 15 2 2 2 3" xfId="38149"/>
    <cellStyle name="Обычный 3 17 15 2 2 2 3 2" xfId="38150"/>
    <cellStyle name="Обычный 3 17 15 2 2 2 4" xfId="38151"/>
    <cellStyle name="Обычный 3 17 15 2 2 3" xfId="38152"/>
    <cellStyle name="Обычный 3 17 15 2 2 3 2" xfId="38153"/>
    <cellStyle name="Обычный 3 17 15 2 2 3 2 2" xfId="38154"/>
    <cellStyle name="Обычный 3 17 15 2 2 3 3" xfId="38155"/>
    <cellStyle name="Обычный 3 17 15 2 2 4" xfId="38156"/>
    <cellStyle name="Обычный 3 17 15 2 2 4 2" xfId="38157"/>
    <cellStyle name="Обычный 3 17 15 2 2 5" xfId="38158"/>
    <cellStyle name="Обычный 3 17 15 2 3" xfId="38159"/>
    <cellStyle name="Обычный 3 17 15 2 3 2" xfId="38160"/>
    <cellStyle name="Обычный 3 17 15 2 3 2 2" xfId="38161"/>
    <cellStyle name="Обычный 3 17 15 2 3 2 2 2" xfId="38162"/>
    <cellStyle name="Обычный 3 17 15 2 3 2 2 2 2" xfId="38163"/>
    <cellStyle name="Обычный 3 17 15 2 3 2 2 3" xfId="38164"/>
    <cellStyle name="Обычный 3 17 15 2 3 2 3" xfId="38165"/>
    <cellStyle name="Обычный 3 17 15 2 3 2 3 2" xfId="38166"/>
    <cellStyle name="Обычный 3 17 15 2 3 2 4" xfId="38167"/>
    <cellStyle name="Обычный 3 17 15 2 3 3" xfId="38168"/>
    <cellStyle name="Обычный 3 17 15 2 3 3 2" xfId="38169"/>
    <cellStyle name="Обычный 3 17 15 2 3 3 2 2" xfId="38170"/>
    <cellStyle name="Обычный 3 17 15 2 3 3 3" xfId="38171"/>
    <cellStyle name="Обычный 3 17 15 2 3 4" xfId="38172"/>
    <cellStyle name="Обычный 3 17 15 2 3 4 2" xfId="38173"/>
    <cellStyle name="Обычный 3 17 15 2 3 5" xfId="38174"/>
    <cellStyle name="Обычный 3 17 15 2 4" xfId="38175"/>
    <cellStyle name="Обычный 3 17 15 2 4 2" xfId="38176"/>
    <cellStyle name="Обычный 3 17 15 2 4 2 2" xfId="38177"/>
    <cellStyle name="Обычный 3 17 15 2 4 2 2 2" xfId="38178"/>
    <cellStyle name="Обычный 3 17 15 2 4 2 3" xfId="38179"/>
    <cellStyle name="Обычный 3 17 15 2 4 3" xfId="38180"/>
    <cellStyle name="Обычный 3 17 15 2 4 3 2" xfId="38181"/>
    <cellStyle name="Обычный 3 17 15 2 4 4" xfId="38182"/>
    <cellStyle name="Обычный 3 17 15 2 5" xfId="38183"/>
    <cellStyle name="Обычный 3 17 15 2 5 2" xfId="38184"/>
    <cellStyle name="Обычный 3 17 15 2 5 2 2" xfId="38185"/>
    <cellStyle name="Обычный 3 17 15 2 5 3" xfId="38186"/>
    <cellStyle name="Обычный 3 17 15 2 6" xfId="38187"/>
    <cellStyle name="Обычный 3 17 15 2 6 2" xfId="38188"/>
    <cellStyle name="Обычный 3 17 15 2 7" xfId="38189"/>
    <cellStyle name="Обычный 3 17 15 3" xfId="38190"/>
    <cellStyle name="Обычный 3 17 15 3 2" xfId="38191"/>
    <cellStyle name="Обычный 3 17 15 3 2 2" xfId="38192"/>
    <cellStyle name="Обычный 3 17 15 3 2 2 2" xfId="38193"/>
    <cellStyle name="Обычный 3 17 15 3 2 2 2 2" xfId="38194"/>
    <cellStyle name="Обычный 3 17 15 3 2 2 3" xfId="38195"/>
    <cellStyle name="Обычный 3 17 15 3 2 3" xfId="38196"/>
    <cellStyle name="Обычный 3 17 15 3 2 3 2" xfId="38197"/>
    <cellStyle name="Обычный 3 17 15 3 2 4" xfId="38198"/>
    <cellStyle name="Обычный 3 17 15 3 3" xfId="38199"/>
    <cellStyle name="Обычный 3 17 15 3 3 2" xfId="38200"/>
    <cellStyle name="Обычный 3 17 15 3 3 2 2" xfId="38201"/>
    <cellStyle name="Обычный 3 17 15 3 3 3" xfId="38202"/>
    <cellStyle name="Обычный 3 17 15 3 4" xfId="38203"/>
    <cellStyle name="Обычный 3 17 15 3 4 2" xfId="38204"/>
    <cellStyle name="Обычный 3 17 15 3 5" xfId="38205"/>
    <cellStyle name="Обычный 3 17 15 4" xfId="38206"/>
    <cellStyle name="Обычный 3 17 15 4 2" xfId="38207"/>
    <cellStyle name="Обычный 3 17 15 4 2 2" xfId="38208"/>
    <cellStyle name="Обычный 3 17 15 4 2 2 2" xfId="38209"/>
    <cellStyle name="Обычный 3 17 15 4 2 2 2 2" xfId="38210"/>
    <cellStyle name="Обычный 3 17 15 4 2 2 3" xfId="38211"/>
    <cellStyle name="Обычный 3 17 15 4 2 3" xfId="38212"/>
    <cellStyle name="Обычный 3 17 15 4 2 3 2" xfId="38213"/>
    <cellStyle name="Обычный 3 17 15 4 2 4" xfId="38214"/>
    <cellStyle name="Обычный 3 17 15 4 3" xfId="38215"/>
    <cellStyle name="Обычный 3 17 15 4 3 2" xfId="38216"/>
    <cellStyle name="Обычный 3 17 15 4 3 2 2" xfId="38217"/>
    <cellStyle name="Обычный 3 17 15 4 3 3" xfId="38218"/>
    <cellStyle name="Обычный 3 17 15 4 4" xfId="38219"/>
    <cellStyle name="Обычный 3 17 15 4 4 2" xfId="38220"/>
    <cellStyle name="Обычный 3 17 15 4 5" xfId="38221"/>
    <cellStyle name="Обычный 3 17 15 5" xfId="38222"/>
    <cellStyle name="Обычный 3 17 15 5 2" xfId="38223"/>
    <cellStyle name="Обычный 3 17 15 5 2 2" xfId="38224"/>
    <cellStyle name="Обычный 3 17 15 5 2 2 2" xfId="38225"/>
    <cellStyle name="Обычный 3 17 15 5 2 3" xfId="38226"/>
    <cellStyle name="Обычный 3 17 15 5 3" xfId="38227"/>
    <cellStyle name="Обычный 3 17 15 5 3 2" xfId="38228"/>
    <cellStyle name="Обычный 3 17 15 5 4" xfId="38229"/>
    <cellStyle name="Обычный 3 17 15 6" xfId="38230"/>
    <cellStyle name="Обычный 3 17 15 6 2" xfId="38231"/>
    <cellStyle name="Обычный 3 17 15 6 2 2" xfId="38232"/>
    <cellStyle name="Обычный 3 17 15 6 3" xfId="38233"/>
    <cellStyle name="Обычный 3 17 15 7" xfId="38234"/>
    <cellStyle name="Обычный 3 17 15 7 2" xfId="38235"/>
    <cellStyle name="Обычный 3 17 15 8" xfId="38236"/>
    <cellStyle name="Обычный 3 17 16" xfId="38237"/>
    <cellStyle name="Обычный 3 17 16 2" xfId="38238"/>
    <cellStyle name="Обычный 3 17 16 2 2" xfId="38239"/>
    <cellStyle name="Обычный 3 17 16 2 2 2" xfId="38240"/>
    <cellStyle name="Обычный 3 17 16 2 2 2 2" xfId="38241"/>
    <cellStyle name="Обычный 3 17 16 2 2 2 2 2" xfId="38242"/>
    <cellStyle name="Обычный 3 17 16 2 2 2 2 2 2" xfId="38243"/>
    <cellStyle name="Обычный 3 17 16 2 2 2 2 3" xfId="38244"/>
    <cellStyle name="Обычный 3 17 16 2 2 2 3" xfId="38245"/>
    <cellStyle name="Обычный 3 17 16 2 2 2 3 2" xfId="38246"/>
    <cellStyle name="Обычный 3 17 16 2 2 2 4" xfId="38247"/>
    <cellStyle name="Обычный 3 17 16 2 2 3" xfId="38248"/>
    <cellStyle name="Обычный 3 17 16 2 2 3 2" xfId="38249"/>
    <cellStyle name="Обычный 3 17 16 2 2 3 2 2" xfId="38250"/>
    <cellStyle name="Обычный 3 17 16 2 2 3 3" xfId="38251"/>
    <cellStyle name="Обычный 3 17 16 2 2 4" xfId="38252"/>
    <cellStyle name="Обычный 3 17 16 2 2 4 2" xfId="38253"/>
    <cellStyle name="Обычный 3 17 16 2 2 5" xfId="38254"/>
    <cellStyle name="Обычный 3 17 16 2 3" xfId="38255"/>
    <cellStyle name="Обычный 3 17 16 2 3 2" xfId="38256"/>
    <cellStyle name="Обычный 3 17 16 2 3 2 2" xfId="38257"/>
    <cellStyle name="Обычный 3 17 16 2 3 2 2 2" xfId="38258"/>
    <cellStyle name="Обычный 3 17 16 2 3 2 2 2 2" xfId="38259"/>
    <cellStyle name="Обычный 3 17 16 2 3 2 2 3" xfId="38260"/>
    <cellStyle name="Обычный 3 17 16 2 3 2 3" xfId="38261"/>
    <cellStyle name="Обычный 3 17 16 2 3 2 3 2" xfId="38262"/>
    <cellStyle name="Обычный 3 17 16 2 3 2 4" xfId="38263"/>
    <cellStyle name="Обычный 3 17 16 2 3 3" xfId="38264"/>
    <cellStyle name="Обычный 3 17 16 2 3 3 2" xfId="38265"/>
    <cellStyle name="Обычный 3 17 16 2 3 3 2 2" xfId="38266"/>
    <cellStyle name="Обычный 3 17 16 2 3 3 3" xfId="38267"/>
    <cellStyle name="Обычный 3 17 16 2 3 4" xfId="38268"/>
    <cellStyle name="Обычный 3 17 16 2 3 4 2" xfId="38269"/>
    <cellStyle name="Обычный 3 17 16 2 3 5" xfId="38270"/>
    <cellStyle name="Обычный 3 17 16 2 4" xfId="38271"/>
    <cellStyle name="Обычный 3 17 16 2 4 2" xfId="38272"/>
    <cellStyle name="Обычный 3 17 16 2 4 2 2" xfId="38273"/>
    <cellStyle name="Обычный 3 17 16 2 4 2 2 2" xfId="38274"/>
    <cellStyle name="Обычный 3 17 16 2 4 2 3" xfId="38275"/>
    <cellStyle name="Обычный 3 17 16 2 4 3" xfId="38276"/>
    <cellStyle name="Обычный 3 17 16 2 4 3 2" xfId="38277"/>
    <cellStyle name="Обычный 3 17 16 2 4 4" xfId="38278"/>
    <cellStyle name="Обычный 3 17 16 2 5" xfId="38279"/>
    <cellStyle name="Обычный 3 17 16 2 5 2" xfId="38280"/>
    <cellStyle name="Обычный 3 17 16 2 5 2 2" xfId="38281"/>
    <cellStyle name="Обычный 3 17 16 2 5 3" xfId="38282"/>
    <cellStyle name="Обычный 3 17 16 2 6" xfId="38283"/>
    <cellStyle name="Обычный 3 17 16 2 6 2" xfId="38284"/>
    <cellStyle name="Обычный 3 17 16 2 7" xfId="38285"/>
    <cellStyle name="Обычный 3 17 16 3" xfId="38286"/>
    <cellStyle name="Обычный 3 17 16 3 2" xfId="38287"/>
    <cellStyle name="Обычный 3 17 16 3 2 2" xfId="38288"/>
    <cellStyle name="Обычный 3 17 16 3 2 2 2" xfId="38289"/>
    <cellStyle name="Обычный 3 17 16 3 2 2 2 2" xfId="38290"/>
    <cellStyle name="Обычный 3 17 16 3 2 2 3" xfId="38291"/>
    <cellStyle name="Обычный 3 17 16 3 2 3" xfId="38292"/>
    <cellStyle name="Обычный 3 17 16 3 2 3 2" xfId="38293"/>
    <cellStyle name="Обычный 3 17 16 3 2 4" xfId="38294"/>
    <cellStyle name="Обычный 3 17 16 3 3" xfId="38295"/>
    <cellStyle name="Обычный 3 17 16 3 3 2" xfId="38296"/>
    <cellStyle name="Обычный 3 17 16 3 3 2 2" xfId="38297"/>
    <cellStyle name="Обычный 3 17 16 3 3 3" xfId="38298"/>
    <cellStyle name="Обычный 3 17 16 3 4" xfId="38299"/>
    <cellStyle name="Обычный 3 17 16 3 4 2" xfId="38300"/>
    <cellStyle name="Обычный 3 17 16 3 5" xfId="38301"/>
    <cellStyle name="Обычный 3 17 16 4" xfId="38302"/>
    <cellStyle name="Обычный 3 17 16 4 2" xfId="38303"/>
    <cellStyle name="Обычный 3 17 16 4 2 2" xfId="38304"/>
    <cellStyle name="Обычный 3 17 16 4 2 2 2" xfId="38305"/>
    <cellStyle name="Обычный 3 17 16 4 2 2 2 2" xfId="38306"/>
    <cellStyle name="Обычный 3 17 16 4 2 2 3" xfId="38307"/>
    <cellStyle name="Обычный 3 17 16 4 2 3" xfId="38308"/>
    <cellStyle name="Обычный 3 17 16 4 2 3 2" xfId="38309"/>
    <cellStyle name="Обычный 3 17 16 4 2 4" xfId="38310"/>
    <cellStyle name="Обычный 3 17 16 4 3" xfId="38311"/>
    <cellStyle name="Обычный 3 17 16 4 3 2" xfId="38312"/>
    <cellStyle name="Обычный 3 17 16 4 3 2 2" xfId="38313"/>
    <cellStyle name="Обычный 3 17 16 4 3 3" xfId="38314"/>
    <cellStyle name="Обычный 3 17 16 4 4" xfId="38315"/>
    <cellStyle name="Обычный 3 17 16 4 4 2" xfId="38316"/>
    <cellStyle name="Обычный 3 17 16 4 5" xfId="38317"/>
    <cellStyle name="Обычный 3 17 16 5" xfId="38318"/>
    <cellStyle name="Обычный 3 17 16 5 2" xfId="38319"/>
    <cellStyle name="Обычный 3 17 16 5 2 2" xfId="38320"/>
    <cellStyle name="Обычный 3 17 16 5 2 2 2" xfId="38321"/>
    <cellStyle name="Обычный 3 17 16 5 2 3" xfId="38322"/>
    <cellStyle name="Обычный 3 17 16 5 3" xfId="38323"/>
    <cellStyle name="Обычный 3 17 16 5 3 2" xfId="38324"/>
    <cellStyle name="Обычный 3 17 16 5 4" xfId="38325"/>
    <cellStyle name="Обычный 3 17 16 6" xfId="38326"/>
    <cellStyle name="Обычный 3 17 16 6 2" xfId="38327"/>
    <cellStyle name="Обычный 3 17 16 6 2 2" xfId="38328"/>
    <cellStyle name="Обычный 3 17 16 6 3" xfId="38329"/>
    <cellStyle name="Обычный 3 17 16 7" xfId="38330"/>
    <cellStyle name="Обычный 3 17 16 7 2" xfId="38331"/>
    <cellStyle name="Обычный 3 17 16 8" xfId="38332"/>
    <cellStyle name="Обычный 3 17 17" xfId="38333"/>
    <cellStyle name="Обычный 3 17 17 2" xfId="38334"/>
    <cellStyle name="Обычный 3 17 17 2 2" xfId="38335"/>
    <cellStyle name="Обычный 3 17 17 2 2 2" xfId="38336"/>
    <cellStyle name="Обычный 3 17 17 2 2 2 2" xfId="38337"/>
    <cellStyle name="Обычный 3 17 17 2 2 2 2 2" xfId="38338"/>
    <cellStyle name="Обычный 3 17 17 2 2 2 2 2 2" xfId="38339"/>
    <cellStyle name="Обычный 3 17 17 2 2 2 2 3" xfId="38340"/>
    <cellStyle name="Обычный 3 17 17 2 2 2 3" xfId="38341"/>
    <cellStyle name="Обычный 3 17 17 2 2 2 3 2" xfId="38342"/>
    <cellStyle name="Обычный 3 17 17 2 2 2 4" xfId="38343"/>
    <cellStyle name="Обычный 3 17 17 2 2 3" xfId="38344"/>
    <cellStyle name="Обычный 3 17 17 2 2 3 2" xfId="38345"/>
    <cellStyle name="Обычный 3 17 17 2 2 3 2 2" xfId="38346"/>
    <cellStyle name="Обычный 3 17 17 2 2 3 3" xfId="38347"/>
    <cellStyle name="Обычный 3 17 17 2 2 4" xfId="38348"/>
    <cellStyle name="Обычный 3 17 17 2 2 4 2" xfId="38349"/>
    <cellStyle name="Обычный 3 17 17 2 2 5" xfId="38350"/>
    <cellStyle name="Обычный 3 17 17 2 3" xfId="38351"/>
    <cellStyle name="Обычный 3 17 17 2 3 2" xfId="38352"/>
    <cellStyle name="Обычный 3 17 17 2 3 2 2" xfId="38353"/>
    <cellStyle name="Обычный 3 17 17 2 3 2 2 2" xfId="38354"/>
    <cellStyle name="Обычный 3 17 17 2 3 2 2 2 2" xfId="38355"/>
    <cellStyle name="Обычный 3 17 17 2 3 2 2 3" xfId="38356"/>
    <cellStyle name="Обычный 3 17 17 2 3 2 3" xfId="38357"/>
    <cellStyle name="Обычный 3 17 17 2 3 2 3 2" xfId="38358"/>
    <cellStyle name="Обычный 3 17 17 2 3 2 4" xfId="38359"/>
    <cellStyle name="Обычный 3 17 17 2 3 3" xfId="38360"/>
    <cellStyle name="Обычный 3 17 17 2 3 3 2" xfId="38361"/>
    <cellStyle name="Обычный 3 17 17 2 3 3 2 2" xfId="38362"/>
    <cellStyle name="Обычный 3 17 17 2 3 3 3" xfId="38363"/>
    <cellStyle name="Обычный 3 17 17 2 3 4" xfId="38364"/>
    <cellStyle name="Обычный 3 17 17 2 3 4 2" xfId="38365"/>
    <cellStyle name="Обычный 3 17 17 2 3 5" xfId="38366"/>
    <cellStyle name="Обычный 3 17 17 2 4" xfId="38367"/>
    <cellStyle name="Обычный 3 17 17 2 4 2" xfId="38368"/>
    <cellStyle name="Обычный 3 17 17 2 4 2 2" xfId="38369"/>
    <cellStyle name="Обычный 3 17 17 2 4 2 2 2" xfId="38370"/>
    <cellStyle name="Обычный 3 17 17 2 4 2 3" xfId="38371"/>
    <cellStyle name="Обычный 3 17 17 2 4 3" xfId="38372"/>
    <cellStyle name="Обычный 3 17 17 2 4 3 2" xfId="38373"/>
    <cellStyle name="Обычный 3 17 17 2 4 4" xfId="38374"/>
    <cellStyle name="Обычный 3 17 17 2 5" xfId="38375"/>
    <cellStyle name="Обычный 3 17 17 2 5 2" xfId="38376"/>
    <cellStyle name="Обычный 3 17 17 2 5 2 2" xfId="38377"/>
    <cellStyle name="Обычный 3 17 17 2 5 3" xfId="38378"/>
    <cellStyle name="Обычный 3 17 17 2 6" xfId="38379"/>
    <cellStyle name="Обычный 3 17 17 2 6 2" xfId="38380"/>
    <cellStyle name="Обычный 3 17 17 2 7" xfId="38381"/>
    <cellStyle name="Обычный 3 17 17 3" xfId="38382"/>
    <cellStyle name="Обычный 3 17 17 3 2" xfId="38383"/>
    <cellStyle name="Обычный 3 17 17 3 2 2" xfId="38384"/>
    <cellStyle name="Обычный 3 17 17 3 2 2 2" xfId="38385"/>
    <cellStyle name="Обычный 3 17 17 3 2 2 2 2" xfId="38386"/>
    <cellStyle name="Обычный 3 17 17 3 2 2 3" xfId="38387"/>
    <cellStyle name="Обычный 3 17 17 3 2 3" xfId="38388"/>
    <cellStyle name="Обычный 3 17 17 3 2 3 2" xfId="38389"/>
    <cellStyle name="Обычный 3 17 17 3 2 4" xfId="38390"/>
    <cellStyle name="Обычный 3 17 17 3 3" xfId="38391"/>
    <cellStyle name="Обычный 3 17 17 3 3 2" xfId="38392"/>
    <cellStyle name="Обычный 3 17 17 3 3 2 2" xfId="38393"/>
    <cellStyle name="Обычный 3 17 17 3 3 3" xfId="38394"/>
    <cellStyle name="Обычный 3 17 17 3 4" xfId="38395"/>
    <cellStyle name="Обычный 3 17 17 3 4 2" xfId="38396"/>
    <cellStyle name="Обычный 3 17 17 3 5" xfId="38397"/>
    <cellStyle name="Обычный 3 17 17 4" xfId="38398"/>
    <cellStyle name="Обычный 3 17 17 4 2" xfId="38399"/>
    <cellStyle name="Обычный 3 17 17 4 2 2" xfId="38400"/>
    <cellStyle name="Обычный 3 17 17 4 2 2 2" xfId="38401"/>
    <cellStyle name="Обычный 3 17 17 4 2 2 2 2" xfId="38402"/>
    <cellStyle name="Обычный 3 17 17 4 2 2 3" xfId="38403"/>
    <cellStyle name="Обычный 3 17 17 4 2 3" xfId="38404"/>
    <cellStyle name="Обычный 3 17 17 4 2 3 2" xfId="38405"/>
    <cellStyle name="Обычный 3 17 17 4 2 4" xfId="38406"/>
    <cellStyle name="Обычный 3 17 17 4 3" xfId="38407"/>
    <cellStyle name="Обычный 3 17 17 4 3 2" xfId="38408"/>
    <cellStyle name="Обычный 3 17 17 4 3 2 2" xfId="38409"/>
    <cellStyle name="Обычный 3 17 17 4 3 3" xfId="38410"/>
    <cellStyle name="Обычный 3 17 17 4 4" xfId="38411"/>
    <cellStyle name="Обычный 3 17 17 4 4 2" xfId="38412"/>
    <cellStyle name="Обычный 3 17 17 4 5" xfId="38413"/>
    <cellStyle name="Обычный 3 17 17 5" xfId="38414"/>
    <cellStyle name="Обычный 3 17 17 5 2" xfId="38415"/>
    <cellStyle name="Обычный 3 17 17 5 2 2" xfId="38416"/>
    <cellStyle name="Обычный 3 17 17 5 2 2 2" xfId="38417"/>
    <cellStyle name="Обычный 3 17 17 5 2 3" xfId="38418"/>
    <cellStyle name="Обычный 3 17 17 5 3" xfId="38419"/>
    <cellStyle name="Обычный 3 17 17 5 3 2" xfId="38420"/>
    <cellStyle name="Обычный 3 17 17 5 4" xfId="38421"/>
    <cellStyle name="Обычный 3 17 17 6" xfId="38422"/>
    <cellStyle name="Обычный 3 17 17 6 2" xfId="38423"/>
    <cellStyle name="Обычный 3 17 17 6 2 2" xfId="38424"/>
    <cellStyle name="Обычный 3 17 17 6 3" xfId="38425"/>
    <cellStyle name="Обычный 3 17 17 7" xfId="38426"/>
    <cellStyle name="Обычный 3 17 17 7 2" xfId="38427"/>
    <cellStyle name="Обычный 3 17 17 8" xfId="38428"/>
    <cellStyle name="Обычный 3 17 18" xfId="38429"/>
    <cellStyle name="Обычный 3 17 18 2" xfId="38430"/>
    <cellStyle name="Обычный 3 17 18 2 2" xfId="38431"/>
    <cellStyle name="Обычный 3 17 18 2 2 2" xfId="38432"/>
    <cellStyle name="Обычный 3 17 18 2 2 2 2" xfId="38433"/>
    <cellStyle name="Обычный 3 17 18 2 2 2 2 2" xfId="38434"/>
    <cellStyle name="Обычный 3 17 18 2 2 2 2 2 2" xfId="38435"/>
    <cellStyle name="Обычный 3 17 18 2 2 2 2 3" xfId="38436"/>
    <cellStyle name="Обычный 3 17 18 2 2 2 3" xfId="38437"/>
    <cellStyle name="Обычный 3 17 18 2 2 2 3 2" xfId="38438"/>
    <cellStyle name="Обычный 3 17 18 2 2 2 4" xfId="38439"/>
    <cellStyle name="Обычный 3 17 18 2 2 3" xfId="38440"/>
    <cellStyle name="Обычный 3 17 18 2 2 3 2" xfId="38441"/>
    <cellStyle name="Обычный 3 17 18 2 2 3 2 2" xfId="38442"/>
    <cellStyle name="Обычный 3 17 18 2 2 3 3" xfId="38443"/>
    <cellStyle name="Обычный 3 17 18 2 2 4" xfId="38444"/>
    <cellStyle name="Обычный 3 17 18 2 2 4 2" xfId="38445"/>
    <cellStyle name="Обычный 3 17 18 2 2 5" xfId="38446"/>
    <cellStyle name="Обычный 3 17 18 2 3" xfId="38447"/>
    <cellStyle name="Обычный 3 17 18 2 3 2" xfId="38448"/>
    <cellStyle name="Обычный 3 17 18 2 3 2 2" xfId="38449"/>
    <cellStyle name="Обычный 3 17 18 2 3 2 2 2" xfId="38450"/>
    <cellStyle name="Обычный 3 17 18 2 3 2 2 2 2" xfId="38451"/>
    <cellStyle name="Обычный 3 17 18 2 3 2 2 3" xfId="38452"/>
    <cellStyle name="Обычный 3 17 18 2 3 2 3" xfId="38453"/>
    <cellStyle name="Обычный 3 17 18 2 3 2 3 2" xfId="38454"/>
    <cellStyle name="Обычный 3 17 18 2 3 2 4" xfId="38455"/>
    <cellStyle name="Обычный 3 17 18 2 3 3" xfId="38456"/>
    <cellStyle name="Обычный 3 17 18 2 3 3 2" xfId="38457"/>
    <cellStyle name="Обычный 3 17 18 2 3 3 2 2" xfId="38458"/>
    <cellStyle name="Обычный 3 17 18 2 3 3 3" xfId="38459"/>
    <cellStyle name="Обычный 3 17 18 2 3 4" xfId="38460"/>
    <cellStyle name="Обычный 3 17 18 2 3 4 2" xfId="38461"/>
    <cellStyle name="Обычный 3 17 18 2 3 5" xfId="38462"/>
    <cellStyle name="Обычный 3 17 18 2 4" xfId="38463"/>
    <cellStyle name="Обычный 3 17 18 2 4 2" xfId="38464"/>
    <cellStyle name="Обычный 3 17 18 2 4 2 2" xfId="38465"/>
    <cellStyle name="Обычный 3 17 18 2 4 2 2 2" xfId="38466"/>
    <cellStyle name="Обычный 3 17 18 2 4 2 3" xfId="38467"/>
    <cellStyle name="Обычный 3 17 18 2 4 3" xfId="38468"/>
    <cellStyle name="Обычный 3 17 18 2 4 3 2" xfId="38469"/>
    <cellStyle name="Обычный 3 17 18 2 4 4" xfId="38470"/>
    <cellStyle name="Обычный 3 17 18 2 5" xfId="38471"/>
    <cellStyle name="Обычный 3 17 18 2 5 2" xfId="38472"/>
    <cellStyle name="Обычный 3 17 18 2 5 2 2" xfId="38473"/>
    <cellStyle name="Обычный 3 17 18 2 5 3" xfId="38474"/>
    <cellStyle name="Обычный 3 17 18 2 6" xfId="38475"/>
    <cellStyle name="Обычный 3 17 18 2 6 2" xfId="38476"/>
    <cellStyle name="Обычный 3 17 18 2 7" xfId="38477"/>
    <cellStyle name="Обычный 3 17 18 3" xfId="38478"/>
    <cellStyle name="Обычный 3 17 18 3 2" xfId="38479"/>
    <cellStyle name="Обычный 3 17 18 3 2 2" xfId="38480"/>
    <cellStyle name="Обычный 3 17 18 3 2 2 2" xfId="38481"/>
    <cellStyle name="Обычный 3 17 18 3 2 2 2 2" xfId="38482"/>
    <cellStyle name="Обычный 3 17 18 3 2 2 3" xfId="38483"/>
    <cellStyle name="Обычный 3 17 18 3 2 3" xfId="38484"/>
    <cellStyle name="Обычный 3 17 18 3 2 3 2" xfId="38485"/>
    <cellStyle name="Обычный 3 17 18 3 2 4" xfId="38486"/>
    <cellStyle name="Обычный 3 17 18 3 3" xfId="38487"/>
    <cellStyle name="Обычный 3 17 18 3 3 2" xfId="38488"/>
    <cellStyle name="Обычный 3 17 18 3 3 2 2" xfId="38489"/>
    <cellStyle name="Обычный 3 17 18 3 3 3" xfId="38490"/>
    <cellStyle name="Обычный 3 17 18 3 4" xfId="38491"/>
    <cellStyle name="Обычный 3 17 18 3 4 2" xfId="38492"/>
    <cellStyle name="Обычный 3 17 18 3 5" xfId="38493"/>
    <cellStyle name="Обычный 3 17 18 4" xfId="38494"/>
    <cellStyle name="Обычный 3 17 18 4 2" xfId="38495"/>
    <cellStyle name="Обычный 3 17 18 4 2 2" xfId="38496"/>
    <cellStyle name="Обычный 3 17 18 4 2 2 2" xfId="38497"/>
    <cellStyle name="Обычный 3 17 18 4 2 2 2 2" xfId="38498"/>
    <cellStyle name="Обычный 3 17 18 4 2 2 3" xfId="38499"/>
    <cellStyle name="Обычный 3 17 18 4 2 3" xfId="38500"/>
    <cellStyle name="Обычный 3 17 18 4 2 3 2" xfId="38501"/>
    <cellStyle name="Обычный 3 17 18 4 2 4" xfId="38502"/>
    <cellStyle name="Обычный 3 17 18 4 3" xfId="38503"/>
    <cellStyle name="Обычный 3 17 18 4 3 2" xfId="38504"/>
    <cellStyle name="Обычный 3 17 18 4 3 2 2" xfId="38505"/>
    <cellStyle name="Обычный 3 17 18 4 3 3" xfId="38506"/>
    <cellStyle name="Обычный 3 17 18 4 4" xfId="38507"/>
    <cellStyle name="Обычный 3 17 18 4 4 2" xfId="38508"/>
    <cellStyle name="Обычный 3 17 18 4 5" xfId="38509"/>
    <cellStyle name="Обычный 3 17 18 5" xfId="38510"/>
    <cellStyle name="Обычный 3 17 18 5 2" xfId="38511"/>
    <cellStyle name="Обычный 3 17 18 5 2 2" xfId="38512"/>
    <cellStyle name="Обычный 3 17 18 5 2 2 2" xfId="38513"/>
    <cellStyle name="Обычный 3 17 18 5 2 3" xfId="38514"/>
    <cellStyle name="Обычный 3 17 18 5 3" xfId="38515"/>
    <cellStyle name="Обычный 3 17 18 5 3 2" xfId="38516"/>
    <cellStyle name="Обычный 3 17 18 5 4" xfId="38517"/>
    <cellStyle name="Обычный 3 17 18 6" xfId="38518"/>
    <cellStyle name="Обычный 3 17 18 6 2" xfId="38519"/>
    <cellStyle name="Обычный 3 17 18 6 2 2" xfId="38520"/>
    <cellStyle name="Обычный 3 17 18 6 3" xfId="38521"/>
    <cellStyle name="Обычный 3 17 18 7" xfId="38522"/>
    <cellStyle name="Обычный 3 17 18 7 2" xfId="38523"/>
    <cellStyle name="Обычный 3 17 18 8" xfId="38524"/>
    <cellStyle name="Обычный 3 17 19" xfId="38525"/>
    <cellStyle name="Обычный 3 17 19 2" xfId="38526"/>
    <cellStyle name="Обычный 3 17 19 2 2" xfId="38527"/>
    <cellStyle name="Обычный 3 17 19 2 2 2" xfId="38528"/>
    <cellStyle name="Обычный 3 17 19 2 2 2 2" xfId="38529"/>
    <cellStyle name="Обычный 3 17 19 2 2 2 2 2" xfId="38530"/>
    <cellStyle name="Обычный 3 17 19 2 2 2 2 2 2" xfId="38531"/>
    <cellStyle name="Обычный 3 17 19 2 2 2 2 3" xfId="38532"/>
    <cellStyle name="Обычный 3 17 19 2 2 2 3" xfId="38533"/>
    <cellStyle name="Обычный 3 17 19 2 2 2 3 2" xfId="38534"/>
    <cellStyle name="Обычный 3 17 19 2 2 2 4" xfId="38535"/>
    <cellStyle name="Обычный 3 17 19 2 2 3" xfId="38536"/>
    <cellStyle name="Обычный 3 17 19 2 2 3 2" xfId="38537"/>
    <cellStyle name="Обычный 3 17 19 2 2 3 2 2" xfId="38538"/>
    <cellStyle name="Обычный 3 17 19 2 2 3 3" xfId="38539"/>
    <cellStyle name="Обычный 3 17 19 2 2 4" xfId="38540"/>
    <cellStyle name="Обычный 3 17 19 2 2 4 2" xfId="38541"/>
    <cellStyle name="Обычный 3 17 19 2 2 5" xfId="38542"/>
    <cellStyle name="Обычный 3 17 19 2 3" xfId="38543"/>
    <cellStyle name="Обычный 3 17 19 2 3 2" xfId="38544"/>
    <cellStyle name="Обычный 3 17 19 2 3 2 2" xfId="38545"/>
    <cellStyle name="Обычный 3 17 19 2 3 2 2 2" xfId="38546"/>
    <cellStyle name="Обычный 3 17 19 2 3 2 2 2 2" xfId="38547"/>
    <cellStyle name="Обычный 3 17 19 2 3 2 2 3" xfId="38548"/>
    <cellStyle name="Обычный 3 17 19 2 3 2 3" xfId="38549"/>
    <cellStyle name="Обычный 3 17 19 2 3 2 3 2" xfId="38550"/>
    <cellStyle name="Обычный 3 17 19 2 3 2 4" xfId="38551"/>
    <cellStyle name="Обычный 3 17 19 2 3 3" xfId="38552"/>
    <cellStyle name="Обычный 3 17 19 2 3 3 2" xfId="38553"/>
    <cellStyle name="Обычный 3 17 19 2 3 3 2 2" xfId="38554"/>
    <cellStyle name="Обычный 3 17 19 2 3 3 3" xfId="38555"/>
    <cellStyle name="Обычный 3 17 19 2 3 4" xfId="38556"/>
    <cellStyle name="Обычный 3 17 19 2 3 4 2" xfId="38557"/>
    <cellStyle name="Обычный 3 17 19 2 3 5" xfId="38558"/>
    <cellStyle name="Обычный 3 17 19 2 4" xfId="38559"/>
    <cellStyle name="Обычный 3 17 19 2 4 2" xfId="38560"/>
    <cellStyle name="Обычный 3 17 19 2 4 2 2" xfId="38561"/>
    <cellStyle name="Обычный 3 17 19 2 4 2 2 2" xfId="38562"/>
    <cellStyle name="Обычный 3 17 19 2 4 2 3" xfId="38563"/>
    <cellStyle name="Обычный 3 17 19 2 4 3" xfId="38564"/>
    <cellStyle name="Обычный 3 17 19 2 4 3 2" xfId="38565"/>
    <cellStyle name="Обычный 3 17 19 2 4 4" xfId="38566"/>
    <cellStyle name="Обычный 3 17 19 2 5" xfId="38567"/>
    <cellStyle name="Обычный 3 17 19 2 5 2" xfId="38568"/>
    <cellStyle name="Обычный 3 17 19 2 5 2 2" xfId="38569"/>
    <cellStyle name="Обычный 3 17 19 2 5 3" xfId="38570"/>
    <cellStyle name="Обычный 3 17 19 2 6" xfId="38571"/>
    <cellStyle name="Обычный 3 17 19 2 6 2" xfId="38572"/>
    <cellStyle name="Обычный 3 17 19 2 7" xfId="38573"/>
    <cellStyle name="Обычный 3 17 19 3" xfId="38574"/>
    <cellStyle name="Обычный 3 17 19 3 2" xfId="38575"/>
    <cellStyle name="Обычный 3 17 19 3 2 2" xfId="38576"/>
    <cellStyle name="Обычный 3 17 19 3 2 2 2" xfId="38577"/>
    <cellStyle name="Обычный 3 17 19 3 2 2 2 2" xfId="38578"/>
    <cellStyle name="Обычный 3 17 19 3 2 2 3" xfId="38579"/>
    <cellStyle name="Обычный 3 17 19 3 2 3" xfId="38580"/>
    <cellStyle name="Обычный 3 17 19 3 2 3 2" xfId="38581"/>
    <cellStyle name="Обычный 3 17 19 3 2 4" xfId="38582"/>
    <cellStyle name="Обычный 3 17 19 3 3" xfId="38583"/>
    <cellStyle name="Обычный 3 17 19 3 3 2" xfId="38584"/>
    <cellStyle name="Обычный 3 17 19 3 3 2 2" xfId="38585"/>
    <cellStyle name="Обычный 3 17 19 3 3 3" xfId="38586"/>
    <cellStyle name="Обычный 3 17 19 3 4" xfId="38587"/>
    <cellStyle name="Обычный 3 17 19 3 4 2" xfId="38588"/>
    <cellStyle name="Обычный 3 17 19 3 5" xfId="38589"/>
    <cellStyle name="Обычный 3 17 19 4" xfId="38590"/>
    <cellStyle name="Обычный 3 17 19 4 2" xfId="38591"/>
    <cellStyle name="Обычный 3 17 19 4 2 2" xfId="38592"/>
    <cellStyle name="Обычный 3 17 19 4 2 2 2" xfId="38593"/>
    <cellStyle name="Обычный 3 17 19 4 2 2 2 2" xfId="38594"/>
    <cellStyle name="Обычный 3 17 19 4 2 2 3" xfId="38595"/>
    <cellStyle name="Обычный 3 17 19 4 2 3" xfId="38596"/>
    <cellStyle name="Обычный 3 17 19 4 2 3 2" xfId="38597"/>
    <cellStyle name="Обычный 3 17 19 4 2 4" xfId="38598"/>
    <cellStyle name="Обычный 3 17 19 4 3" xfId="38599"/>
    <cellStyle name="Обычный 3 17 19 4 3 2" xfId="38600"/>
    <cellStyle name="Обычный 3 17 19 4 3 2 2" xfId="38601"/>
    <cellStyle name="Обычный 3 17 19 4 3 3" xfId="38602"/>
    <cellStyle name="Обычный 3 17 19 4 4" xfId="38603"/>
    <cellStyle name="Обычный 3 17 19 4 4 2" xfId="38604"/>
    <cellStyle name="Обычный 3 17 19 4 5" xfId="38605"/>
    <cellStyle name="Обычный 3 17 19 5" xfId="38606"/>
    <cellStyle name="Обычный 3 17 19 5 2" xfId="38607"/>
    <cellStyle name="Обычный 3 17 19 5 2 2" xfId="38608"/>
    <cellStyle name="Обычный 3 17 19 5 2 2 2" xfId="38609"/>
    <cellStyle name="Обычный 3 17 19 5 2 3" xfId="38610"/>
    <cellStyle name="Обычный 3 17 19 5 3" xfId="38611"/>
    <cellStyle name="Обычный 3 17 19 5 3 2" xfId="38612"/>
    <cellStyle name="Обычный 3 17 19 5 4" xfId="38613"/>
    <cellStyle name="Обычный 3 17 19 6" xfId="38614"/>
    <cellStyle name="Обычный 3 17 19 6 2" xfId="38615"/>
    <cellStyle name="Обычный 3 17 19 6 2 2" xfId="38616"/>
    <cellStyle name="Обычный 3 17 19 6 3" xfId="38617"/>
    <cellStyle name="Обычный 3 17 19 7" xfId="38618"/>
    <cellStyle name="Обычный 3 17 19 7 2" xfId="38619"/>
    <cellStyle name="Обычный 3 17 19 8" xfId="38620"/>
    <cellStyle name="Обычный 3 17 2" xfId="38621"/>
    <cellStyle name="Обычный 3 17 2 2" xfId="38622"/>
    <cellStyle name="Обычный 3 17 2 2 2" xfId="38623"/>
    <cellStyle name="Обычный 3 17 2 2 2 2" xfId="38624"/>
    <cellStyle name="Обычный 3 17 2 2 2 2 2" xfId="38625"/>
    <cellStyle name="Обычный 3 17 2 2 2 2 2 2" xfId="38626"/>
    <cellStyle name="Обычный 3 17 2 2 2 2 2 2 2" xfId="38627"/>
    <cellStyle name="Обычный 3 17 2 2 2 2 2 3" xfId="38628"/>
    <cellStyle name="Обычный 3 17 2 2 2 2 3" xfId="38629"/>
    <cellStyle name="Обычный 3 17 2 2 2 2 3 2" xfId="38630"/>
    <cellStyle name="Обычный 3 17 2 2 2 2 4" xfId="38631"/>
    <cellStyle name="Обычный 3 17 2 2 2 3" xfId="38632"/>
    <cellStyle name="Обычный 3 17 2 2 2 3 2" xfId="38633"/>
    <cellStyle name="Обычный 3 17 2 2 2 3 2 2" xfId="38634"/>
    <cellStyle name="Обычный 3 17 2 2 2 3 3" xfId="38635"/>
    <cellStyle name="Обычный 3 17 2 2 2 4" xfId="38636"/>
    <cellStyle name="Обычный 3 17 2 2 2 4 2" xfId="38637"/>
    <cellStyle name="Обычный 3 17 2 2 2 5" xfId="38638"/>
    <cellStyle name="Обычный 3 17 2 2 3" xfId="38639"/>
    <cellStyle name="Обычный 3 17 2 2 3 2" xfId="38640"/>
    <cellStyle name="Обычный 3 17 2 2 3 2 2" xfId="38641"/>
    <cellStyle name="Обычный 3 17 2 2 3 2 2 2" xfId="38642"/>
    <cellStyle name="Обычный 3 17 2 2 3 2 2 2 2" xfId="38643"/>
    <cellStyle name="Обычный 3 17 2 2 3 2 2 3" xfId="38644"/>
    <cellStyle name="Обычный 3 17 2 2 3 2 3" xfId="38645"/>
    <cellStyle name="Обычный 3 17 2 2 3 2 3 2" xfId="38646"/>
    <cellStyle name="Обычный 3 17 2 2 3 2 4" xfId="38647"/>
    <cellStyle name="Обычный 3 17 2 2 3 3" xfId="38648"/>
    <cellStyle name="Обычный 3 17 2 2 3 3 2" xfId="38649"/>
    <cellStyle name="Обычный 3 17 2 2 3 3 2 2" xfId="38650"/>
    <cellStyle name="Обычный 3 17 2 2 3 3 3" xfId="38651"/>
    <cellStyle name="Обычный 3 17 2 2 3 4" xfId="38652"/>
    <cellStyle name="Обычный 3 17 2 2 3 4 2" xfId="38653"/>
    <cellStyle name="Обычный 3 17 2 2 3 5" xfId="38654"/>
    <cellStyle name="Обычный 3 17 2 2 4" xfId="38655"/>
    <cellStyle name="Обычный 3 17 2 2 4 2" xfId="38656"/>
    <cellStyle name="Обычный 3 17 2 2 4 2 2" xfId="38657"/>
    <cellStyle name="Обычный 3 17 2 2 4 2 2 2" xfId="38658"/>
    <cellStyle name="Обычный 3 17 2 2 4 2 3" xfId="38659"/>
    <cellStyle name="Обычный 3 17 2 2 4 3" xfId="38660"/>
    <cellStyle name="Обычный 3 17 2 2 4 3 2" xfId="38661"/>
    <cellStyle name="Обычный 3 17 2 2 4 4" xfId="38662"/>
    <cellStyle name="Обычный 3 17 2 2 5" xfId="38663"/>
    <cellStyle name="Обычный 3 17 2 2 5 2" xfId="38664"/>
    <cellStyle name="Обычный 3 17 2 2 5 2 2" xfId="38665"/>
    <cellStyle name="Обычный 3 17 2 2 5 3" xfId="38666"/>
    <cellStyle name="Обычный 3 17 2 2 6" xfId="38667"/>
    <cellStyle name="Обычный 3 17 2 2 6 2" xfId="38668"/>
    <cellStyle name="Обычный 3 17 2 2 7" xfId="38669"/>
    <cellStyle name="Обычный 3 17 2 3" xfId="38670"/>
    <cellStyle name="Обычный 3 17 2 3 2" xfId="38671"/>
    <cellStyle name="Обычный 3 17 2 3 2 2" xfId="38672"/>
    <cellStyle name="Обычный 3 17 2 3 2 2 2" xfId="38673"/>
    <cellStyle name="Обычный 3 17 2 3 2 2 2 2" xfId="38674"/>
    <cellStyle name="Обычный 3 17 2 3 2 2 3" xfId="38675"/>
    <cellStyle name="Обычный 3 17 2 3 2 3" xfId="38676"/>
    <cellStyle name="Обычный 3 17 2 3 2 3 2" xfId="38677"/>
    <cellStyle name="Обычный 3 17 2 3 2 4" xfId="38678"/>
    <cellStyle name="Обычный 3 17 2 3 3" xfId="38679"/>
    <cellStyle name="Обычный 3 17 2 3 3 2" xfId="38680"/>
    <cellStyle name="Обычный 3 17 2 3 3 2 2" xfId="38681"/>
    <cellStyle name="Обычный 3 17 2 3 3 3" xfId="38682"/>
    <cellStyle name="Обычный 3 17 2 3 4" xfId="38683"/>
    <cellStyle name="Обычный 3 17 2 3 4 2" xfId="38684"/>
    <cellStyle name="Обычный 3 17 2 3 5" xfId="38685"/>
    <cellStyle name="Обычный 3 17 2 4" xfId="38686"/>
    <cellStyle name="Обычный 3 17 2 4 2" xfId="38687"/>
    <cellStyle name="Обычный 3 17 2 4 2 2" xfId="38688"/>
    <cellStyle name="Обычный 3 17 2 4 2 2 2" xfId="38689"/>
    <cellStyle name="Обычный 3 17 2 4 2 2 2 2" xfId="38690"/>
    <cellStyle name="Обычный 3 17 2 4 2 2 3" xfId="38691"/>
    <cellStyle name="Обычный 3 17 2 4 2 3" xfId="38692"/>
    <cellStyle name="Обычный 3 17 2 4 2 3 2" xfId="38693"/>
    <cellStyle name="Обычный 3 17 2 4 2 4" xfId="38694"/>
    <cellStyle name="Обычный 3 17 2 4 3" xfId="38695"/>
    <cellStyle name="Обычный 3 17 2 4 3 2" xfId="38696"/>
    <cellStyle name="Обычный 3 17 2 4 3 2 2" xfId="38697"/>
    <cellStyle name="Обычный 3 17 2 4 3 3" xfId="38698"/>
    <cellStyle name="Обычный 3 17 2 4 4" xfId="38699"/>
    <cellStyle name="Обычный 3 17 2 4 4 2" xfId="38700"/>
    <cellStyle name="Обычный 3 17 2 4 5" xfId="38701"/>
    <cellStyle name="Обычный 3 17 2 5" xfId="38702"/>
    <cellStyle name="Обычный 3 17 2 5 2" xfId="38703"/>
    <cellStyle name="Обычный 3 17 2 5 2 2" xfId="38704"/>
    <cellStyle name="Обычный 3 17 2 5 2 2 2" xfId="38705"/>
    <cellStyle name="Обычный 3 17 2 5 2 3" xfId="38706"/>
    <cellStyle name="Обычный 3 17 2 5 3" xfId="38707"/>
    <cellStyle name="Обычный 3 17 2 5 3 2" xfId="38708"/>
    <cellStyle name="Обычный 3 17 2 5 4" xfId="38709"/>
    <cellStyle name="Обычный 3 17 2 6" xfId="38710"/>
    <cellStyle name="Обычный 3 17 2 6 2" xfId="38711"/>
    <cellStyle name="Обычный 3 17 2 6 2 2" xfId="38712"/>
    <cellStyle name="Обычный 3 17 2 6 3" xfId="38713"/>
    <cellStyle name="Обычный 3 17 2 7" xfId="38714"/>
    <cellStyle name="Обычный 3 17 2 7 2" xfId="38715"/>
    <cellStyle name="Обычный 3 17 2 8" xfId="38716"/>
    <cellStyle name="Обычный 3 17 20" xfId="38717"/>
    <cellStyle name="Обычный 3 17 20 2" xfId="38718"/>
    <cellStyle name="Обычный 3 17 20 2 2" xfId="38719"/>
    <cellStyle name="Обычный 3 17 20 2 2 2" xfId="38720"/>
    <cellStyle name="Обычный 3 17 20 2 2 2 2" xfId="38721"/>
    <cellStyle name="Обычный 3 17 20 2 2 2 2 2" xfId="38722"/>
    <cellStyle name="Обычный 3 17 20 2 2 2 2 2 2" xfId="38723"/>
    <cellStyle name="Обычный 3 17 20 2 2 2 2 3" xfId="38724"/>
    <cellStyle name="Обычный 3 17 20 2 2 2 3" xfId="38725"/>
    <cellStyle name="Обычный 3 17 20 2 2 2 3 2" xfId="38726"/>
    <cellStyle name="Обычный 3 17 20 2 2 2 4" xfId="38727"/>
    <cellStyle name="Обычный 3 17 20 2 2 3" xfId="38728"/>
    <cellStyle name="Обычный 3 17 20 2 2 3 2" xfId="38729"/>
    <cellStyle name="Обычный 3 17 20 2 2 3 2 2" xfId="38730"/>
    <cellStyle name="Обычный 3 17 20 2 2 3 3" xfId="38731"/>
    <cellStyle name="Обычный 3 17 20 2 2 4" xfId="38732"/>
    <cellStyle name="Обычный 3 17 20 2 2 4 2" xfId="38733"/>
    <cellStyle name="Обычный 3 17 20 2 2 5" xfId="38734"/>
    <cellStyle name="Обычный 3 17 20 2 3" xfId="38735"/>
    <cellStyle name="Обычный 3 17 20 2 3 2" xfId="38736"/>
    <cellStyle name="Обычный 3 17 20 2 3 2 2" xfId="38737"/>
    <cellStyle name="Обычный 3 17 20 2 3 2 2 2" xfId="38738"/>
    <cellStyle name="Обычный 3 17 20 2 3 2 2 2 2" xfId="38739"/>
    <cellStyle name="Обычный 3 17 20 2 3 2 2 3" xfId="38740"/>
    <cellStyle name="Обычный 3 17 20 2 3 2 3" xfId="38741"/>
    <cellStyle name="Обычный 3 17 20 2 3 2 3 2" xfId="38742"/>
    <cellStyle name="Обычный 3 17 20 2 3 2 4" xfId="38743"/>
    <cellStyle name="Обычный 3 17 20 2 3 3" xfId="38744"/>
    <cellStyle name="Обычный 3 17 20 2 3 3 2" xfId="38745"/>
    <cellStyle name="Обычный 3 17 20 2 3 3 2 2" xfId="38746"/>
    <cellStyle name="Обычный 3 17 20 2 3 3 3" xfId="38747"/>
    <cellStyle name="Обычный 3 17 20 2 3 4" xfId="38748"/>
    <cellStyle name="Обычный 3 17 20 2 3 4 2" xfId="38749"/>
    <cellStyle name="Обычный 3 17 20 2 3 5" xfId="38750"/>
    <cellStyle name="Обычный 3 17 20 2 4" xfId="38751"/>
    <cellStyle name="Обычный 3 17 20 2 4 2" xfId="38752"/>
    <cellStyle name="Обычный 3 17 20 2 4 2 2" xfId="38753"/>
    <cellStyle name="Обычный 3 17 20 2 4 2 2 2" xfId="38754"/>
    <cellStyle name="Обычный 3 17 20 2 4 2 3" xfId="38755"/>
    <cellStyle name="Обычный 3 17 20 2 4 3" xfId="38756"/>
    <cellStyle name="Обычный 3 17 20 2 4 3 2" xfId="38757"/>
    <cellStyle name="Обычный 3 17 20 2 4 4" xfId="38758"/>
    <cellStyle name="Обычный 3 17 20 2 5" xfId="38759"/>
    <cellStyle name="Обычный 3 17 20 2 5 2" xfId="38760"/>
    <cellStyle name="Обычный 3 17 20 2 5 2 2" xfId="38761"/>
    <cellStyle name="Обычный 3 17 20 2 5 3" xfId="38762"/>
    <cellStyle name="Обычный 3 17 20 2 6" xfId="38763"/>
    <cellStyle name="Обычный 3 17 20 2 6 2" xfId="38764"/>
    <cellStyle name="Обычный 3 17 20 2 7" xfId="38765"/>
    <cellStyle name="Обычный 3 17 20 3" xfId="38766"/>
    <cellStyle name="Обычный 3 17 20 3 2" xfId="38767"/>
    <cellStyle name="Обычный 3 17 20 3 2 2" xfId="38768"/>
    <cellStyle name="Обычный 3 17 20 3 2 2 2" xfId="38769"/>
    <cellStyle name="Обычный 3 17 20 3 2 2 2 2" xfId="38770"/>
    <cellStyle name="Обычный 3 17 20 3 2 2 3" xfId="38771"/>
    <cellStyle name="Обычный 3 17 20 3 2 3" xfId="38772"/>
    <cellStyle name="Обычный 3 17 20 3 2 3 2" xfId="38773"/>
    <cellStyle name="Обычный 3 17 20 3 2 4" xfId="38774"/>
    <cellStyle name="Обычный 3 17 20 3 3" xfId="38775"/>
    <cellStyle name="Обычный 3 17 20 3 3 2" xfId="38776"/>
    <cellStyle name="Обычный 3 17 20 3 3 2 2" xfId="38777"/>
    <cellStyle name="Обычный 3 17 20 3 3 3" xfId="38778"/>
    <cellStyle name="Обычный 3 17 20 3 4" xfId="38779"/>
    <cellStyle name="Обычный 3 17 20 3 4 2" xfId="38780"/>
    <cellStyle name="Обычный 3 17 20 3 5" xfId="38781"/>
    <cellStyle name="Обычный 3 17 20 4" xfId="38782"/>
    <cellStyle name="Обычный 3 17 20 4 2" xfId="38783"/>
    <cellStyle name="Обычный 3 17 20 4 2 2" xfId="38784"/>
    <cellStyle name="Обычный 3 17 20 4 2 2 2" xfId="38785"/>
    <cellStyle name="Обычный 3 17 20 4 2 2 2 2" xfId="38786"/>
    <cellStyle name="Обычный 3 17 20 4 2 2 3" xfId="38787"/>
    <cellStyle name="Обычный 3 17 20 4 2 3" xfId="38788"/>
    <cellStyle name="Обычный 3 17 20 4 2 3 2" xfId="38789"/>
    <cellStyle name="Обычный 3 17 20 4 2 4" xfId="38790"/>
    <cellStyle name="Обычный 3 17 20 4 3" xfId="38791"/>
    <cellStyle name="Обычный 3 17 20 4 3 2" xfId="38792"/>
    <cellStyle name="Обычный 3 17 20 4 3 2 2" xfId="38793"/>
    <cellStyle name="Обычный 3 17 20 4 3 3" xfId="38794"/>
    <cellStyle name="Обычный 3 17 20 4 4" xfId="38795"/>
    <cellStyle name="Обычный 3 17 20 4 4 2" xfId="38796"/>
    <cellStyle name="Обычный 3 17 20 4 5" xfId="38797"/>
    <cellStyle name="Обычный 3 17 20 5" xfId="38798"/>
    <cellStyle name="Обычный 3 17 20 5 2" xfId="38799"/>
    <cellStyle name="Обычный 3 17 20 5 2 2" xfId="38800"/>
    <cellStyle name="Обычный 3 17 20 5 2 2 2" xfId="38801"/>
    <cellStyle name="Обычный 3 17 20 5 2 3" xfId="38802"/>
    <cellStyle name="Обычный 3 17 20 5 3" xfId="38803"/>
    <cellStyle name="Обычный 3 17 20 5 3 2" xfId="38804"/>
    <cellStyle name="Обычный 3 17 20 5 4" xfId="38805"/>
    <cellStyle name="Обычный 3 17 20 6" xfId="38806"/>
    <cellStyle name="Обычный 3 17 20 6 2" xfId="38807"/>
    <cellStyle name="Обычный 3 17 20 6 2 2" xfId="38808"/>
    <cellStyle name="Обычный 3 17 20 6 3" xfId="38809"/>
    <cellStyle name="Обычный 3 17 20 7" xfId="38810"/>
    <cellStyle name="Обычный 3 17 20 7 2" xfId="38811"/>
    <cellStyle name="Обычный 3 17 20 8" xfId="38812"/>
    <cellStyle name="Обычный 3 17 21" xfId="38813"/>
    <cellStyle name="Обычный 3 17 21 2" xfId="38814"/>
    <cellStyle name="Обычный 3 17 21 2 2" xfId="38815"/>
    <cellStyle name="Обычный 3 17 21 2 2 2" xfId="38816"/>
    <cellStyle name="Обычный 3 17 21 2 2 2 2" xfId="38817"/>
    <cellStyle name="Обычный 3 17 21 2 2 2 2 2" xfId="38818"/>
    <cellStyle name="Обычный 3 17 21 2 2 2 2 2 2" xfId="38819"/>
    <cellStyle name="Обычный 3 17 21 2 2 2 2 3" xfId="38820"/>
    <cellStyle name="Обычный 3 17 21 2 2 2 3" xfId="38821"/>
    <cellStyle name="Обычный 3 17 21 2 2 2 3 2" xfId="38822"/>
    <cellStyle name="Обычный 3 17 21 2 2 2 4" xfId="38823"/>
    <cellStyle name="Обычный 3 17 21 2 2 3" xfId="38824"/>
    <cellStyle name="Обычный 3 17 21 2 2 3 2" xfId="38825"/>
    <cellStyle name="Обычный 3 17 21 2 2 3 2 2" xfId="38826"/>
    <cellStyle name="Обычный 3 17 21 2 2 3 3" xfId="38827"/>
    <cellStyle name="Обычный 3 17 21 2 2 4" xfId="38828"/>
    <cellStyle name="Обычный 3 17 21 2 2 4 2" xfId="38829"/>
    <cellStyle name="Обычный 3 17 21 2 2 5" xfId="38830"/>
    <cellStyle name="Обычный 3 17 21 2 3" xfId="38831"/>
    <cellStyle name="Обычный 3 17 21 2 3 2" xfId="38832"/>
    <cellStyle name="Обычный 3 17 21 2 3 2 2" xfId="38833"/>
    <cellStyle name="Обычный 3 17 21 2 3 2 2 2" xfId="38834"/>
    <cellStyle name="Обычный 3 17 21 2 3 2 2 2 2" xfId="38835"/>
    <cellStyle name="Обычный 3 17 21 2 3 2 2 3" xfId="38836"/>
    <cellStyle name="Обычный 3 17 21 2 3 2 3" xfId="38837"/>
    <cellStyle name="Обычный 3 17 21 2 3 2 3 2" xfId="38838"/>
    <cellStyle name="Обычный 3 17 21 2 3 2 4" xfId="38839"/>
    <cellStyle name="Обычный 3 17 21 2 3 3" xfId="38840"/>
    <cellStyle name="Обычный 3 17 21 2 3 3 2" xfId="38841"/>
    <cellStyle name="Обычный 3 17 21 2 3 3 2 2" xfId="38842"/>
    <cellStyle name="Обычный 3 17 21 2 3 3 3" xfId="38843"/>
    <cellStyle name="Обычный 3 17 21 2 3 4" xfId="38844"/>
    <cellStyle name="Обычный 3 17 21 2 3 4 2" xfId="38845"/>
    <cellStyle name="Обычный 3 17 21 2 3 5" xfId="38846"/>
    <cellStyle name="Обычный 3 17 21 2 4" xfId="38847"/>
    <cellStyle name="Обычный 3 17 21 2 4 2" xfId="38848"/>
    <cellStyle name="Обычный 3 17 21 2 4 2 2" xfId="38849"/>
    <cellStyle name="Обычный 3 17 21 2 4 2 2 2" xfId="38850"/>
    <cellStyle name="Обычный 3 17 21 2 4 2 3" xfId="38851"/>
    <cellStyle name="Обычный 3 17 21 2 4 3" xfId="38852"/>
    <cellStyle name="Обычный 3 17 21 2 4 3 2" xfId="38853"/>
    <cellStyle name="Обычный 3 17 21 2 4 4" xfId="38854"/>
    <cellStyle name="Обычный 3 17 21 2 5" xfId="38855"/>
    <cellStyle name="Обычный 3 17 21 2 5 2" xfId="38856"/>
    <cellStyle name="Обычный 3 17 21 2 5 2 2" xfId="38857"/>
    <cellStyle name="Обычный 3 17 21 2 5 3" xfId="38858"/>
    <cellStyle name="Обычный 3 17 21 2 6" xfId="38859"/>
    <cellStyle name="Обычный 3 17 21 2 6 2" xfId="38860"/>
    <cellStyle name="Обычный 3 17 21 2 7" xfId="38861"/>
    <cellStyle name="Обычный 3 17 21 3" xfId="38862"/>
    <cellStyle name="Обычный 3 17 21 3 2" xfId="38863"/>
    <cellStyle name="Обычный 3 17 21 3 2 2" xfId="38864"/>
    <cellStyle name="Обычный 3 17 21 3 2 2 2" xfId="38865"/>
    <cellStyle name="Обычный 3 17 21 3 2 2 2 2" xfId="38866"/>
    <cellStyle name="Обычный 3 17 21 3 2 2 3" xfId="38867"/>
    <cellStyle name="Обычный 3 17 21 3 2 3" xfId="38868"/>
    <cellStyle name="Обычный 3 17 21 3 2 3 2" xfId="38869"/>
    <cellStyle name="Обычный 3 17 21 3 2 4" xfId="38870"/>
    <cellStyle name="Обычный 3 17 21 3 3" xfId="38871"/>
    <cellStyle name="Обычный 3 17 21 3 3 2" xfId="38872"/>
    <cellStyle name="Обычный 3 17 21 3 3 2 2" xfId="38873"/>
    <cellStyle name="Обычный 3 17 21 3 3 3" xfId="38874"/>
    <cellStyle name="Обычный 3 17 21 3 4" xfId="38875"/>
    <cellStyle name="Обычный 3 17 21 3 4 2" xfId="38876"/>
    <cellStyle name="Обычный 3 17 21 3 5" xfId="38877"/>
    <cellStyle name="Обычный 3 17 21 4" xfId="38878"/>
    <cellStyle name="Обычный 3 17 21 4 2" xfId="38879"/>
    <cellStyle name="Обычный 3 17 21 4 2 2" xfId="38880"/>
    <cellStyle name="Обычный 3 17 21 4 2 2 2" xfId="38881"/>
    <cellStyle name="Обычный 3 17 21 4 2 2 2 2" xfId="38882"/>
    <cellStyle name="Обычный 3 17 21 4 2 2 3" xfId="38883"/>
    <cellStyle name="Обычный 3 17 21 4 2 3" xfId="38884"/>
    <cellStyle name="Обычный 3 17 21 4 2 3 2" xfId="38885"/>
    <cellStyle name="Обычный 3 17 21 4 2 4" xfId="38886"/>
    <cellStyle name="Обычный 3 17 21 4 3" xfId="38887"/>
    <cellStyle name="Обычный 3 17 21 4 3 2" xfId="38888"/>
    <cellStyle name="Обычный 3 17 21 4 3 2 2" xfId="38889"/>
    <cellStyle name="Обычный 3 17 21 4 3 3" xfId="38890"/>
    <cellStyle name="Обычный 3 17 21 4 4" xfId="38891"/>
    <cellStyle name="Обычный 3 17 21 4 4 2" xfId="38892"/>
    <cellStyle name="Обычный 3 17 21 4 5" xfId="38893"/>
    <cellStyle name="Обычный 3 17 21 5" xfId="38894"/>
    <cellStyle name="Обычный 3 17 21 5 2" xfId="38895"/>
    <cellStyle name="Обычный 3 17 21 5 2 2" xfId="38896"/>
    <cellStyle name="Обычный 3 17 21 5 2 2 2" xfId="38897"/>
    <cellStyle name="Обычный 3 17 21 5 2 3" xfId="38898"/>
    <cellStyle name="Обычный 3 17 21 5 3" xfId="38899"/>
    <cellStyle name="Обычный 3 17 21 5 3 2" xfId="38900"/>
    <cellStyle name="Обычный 3 17 21 5 4" xfId="38901"/>
    <cellStyle name="Обычный 3 17 21 6" xfId="38902"/>
    <cellStyle name="Обычный 3 17 21 6 2" xfId="38903"/>
    <cellStyle name="Обычный 3 17 21 6 2 2" xfId="38904"/>
    <cellStyle name="Обычный 3 17 21 6 3" xfId="38905"/>
    <cellStyle name="Обычный 3 17 21 7" xfId="38906"/>
    <cellStyle name="Обычный 3 17 21 7 2" xfId="38907"/>
    <cellStyle name="Обычный 3 17 21 8" xfId="38908"/>
    <cellStyle name="Обычный 3 17 22" xfId="38909"/>
    <cellStyle name="Обычный 3 17 22 2" xfId="38910"/>
    <cellStyle name="Обычный 3 17 22 2 2" xfId="38911"/>
    <cellStyle name="Обычный 3 17 22 2 2 2" xfId="38912"/>
    <cellStyle name="Обычный 3 17 22 2 2 2 2" xfId="38913"/>
    <cellStyle name="Обычный 3 17 22 2 2 2 2 2" xfId="38914"/>
    <cellStyle name="Обычный 3 17 22 2 2 2 2 2 2" xfId="38915"/>
    <cellStyle name="Обычный 3 17 22 2 2 2 2 3" xfId="38916"/>
    <cellStyle name="Обычный 3 17 22 2 2 2 3" xfId="38917"/>
    <cellStyle name="Обычный 3 17 22 2 2 2 3 2" xfId="38918"/>
    <cellStyle name="Обычный 3 17 22 2 2 2 4" xfId="38919"/>
    <cellStyle name="Обычный 3 17 22 2 2 3" xfId="38920"/>
    <cellStyle name="Обычный 3 17 22 2 2 3 2" xfId="38921"/>
    <cellStyle name="Обычный 3 17 22 2 2 3 2 2" xfId="38922"/>
    <cellStyle name="Обычный 3 17 22 2 2 3 3" xfId="38923"/>
    <cellStyle name="Обычный 3 17 22 2 2 4" xfId="38924"/>
    <cellStyle name="Обычный 3 17 22 2 2 4 2" xfId="38925"/>
    <cellStyle name="Обычный 3 17 22 2 2 5" xfId="38926"/>
    <cellStyle name="Обычный 3 17 22 2 3" xfId="38927"/>
    <cellStyle name="Обычный 3 17 22 2 3 2" xfId="38928"/>
    <cellStyle name="Обычный 3 17 22 2 3 2 2" xfId="38929"/>
    <cellStyle name="Обычный 3 17 22 2 3 2 2 2" xfId="38930"/>
    <cellStyle name="Обычный 3 17 22 2 3 2 2 2 2" xfId="38931"/>
    <cellStyle name="Обычный 3 17 22 2 3 2 2 3" xfId="38932"/>
    <cellStyle name="Обычный 3 17 22 2 3 2 3" xfId="38933"/>
    <cellStyle name="Обычный 3 17 22 2 3 2 3 2" xfId="38934"/>
    <cellStyle name="Обычный 3 17 22 2 3 2 4" xfId="38935"/>
    <cellStyle name="Обычный 3 17 22 2 3 3" xfId="38936"/>
    <cellStyle name="Обычный 3 17 22 2 3 3 2" xfId="38937"/>
    <cellStyle name="Обычный 3 17 22 2 3 3 2 2" xfId="38938"/>
    <cellStyle name="Обычный 3 17 22 2 3 3 3" xfId="38939"/>
    <cellStyle name="Обычный 3 17 22 2 3 4" xfId="38940"/>
    <cellStyle name="Обычный 3 17 22 2 3 4 2" xfId="38941"/>
    <cellStyle name="Обычный 3 17 22 2 3 5" xfId="38942"/>
    <cellStyle name="Обычный 3 17 22 2 4" xfId="38943"/>
    <cellStyle name="Обычный 3 17 22 2 4 2" xfId="38944"/>
    <cellStyle name="Обычный 3 17 22 2 4 2 2" xfId="38945"/>
    <cellStyle name="Обычный 3 17 22 2 4 2 2 2" xfId="38946"/>
    <cellStyle name="Обычный 3 17 22 2 4 2 3" xfId="38947"/>
    <cellStyle name="Обычный 3 17 22 2 4 3" xfId="38948"/>
    <cellStyle name="Обычный 3 17 22 2 4 3 2" xfId="38949"/>
    <cellStyle name="Обычный 3 17 22 2 4 4" xfId="38950"/>
    <cellStyle name="Обычный 3 17 22 2 5" xfId="38951"/>
    <cellStyle name="Обычный 3 17 22 2 5 2" xfId="38952"/>
    <cellStyle name="Обычный 3 17 22 2 5 2 2" xfId="38953"/>
    <cellStyle name="Обычный 3 17 22 2 5 3" xfId="38954"/>
    <cellStyle name="Обычный 3 17 22 2 6" xfId="38955"/>
    <cellStyle name="Обычный 3 17 22 2 6 2" xfId="38956"/>
    <cellStyle name="Обычный 3 17 22 2 7" xfId="38957"/>
    <cellStyle name="Обычный 3 17 22 3" xfId="38958"/>
    <cellStyle name="Обычный 3 17 22 3 2" xfId="38959"/>
    <cellStyle name="Обычный 3 17 22 3 2 2" xfId="38960"/>
    <cellStyle name="Обычный 3 17 22 3 2 2 2" xfId="38961"/>
    <cellStyle name="Обычный 3 17 22 3 2 2 2 2" xfId="38962"/>
    <cellStyle name="Обычный 3 17 22 3 2 2 3" xfId="38963"/>
    <cellStyle name="Обычный 3 17 22 3 2 3" xfId="38964"/>
    <cellStyle name="Обычный 3 17 22 3 2 3 2" xfId="38965"/>
    <cellStyle name="Обычный 3 17 22 3 2 4" xfId="38966"/>
    <cellStyle name="Обычный 3 17 22 3 3" xfId="38967"/>
    <cellStyle name="Обычный 3 17 22 3 3 2" xfId="38968"/>
    <cellStyle name="Обычный 3 17 22 3 3 2 2" xfId="38969"/>
    <cellStyle name="Обычный 3 17 22 3 3 3" xfId="38970"/>
    <cellStyle name="Обычный 3 17 22 3 4" xfId="38971"/>
    <cellStyle name="Обычный 3 17 22 3 4 2" xfId="38972"/>
    <cellStyle name="Обычный 3 17 22 3 5" xfId="38973"/>
    <cellStyle name="Обычный 3 17 22 4" xfId="38974"/>
    <cellStyle name="Обычный 3 17 22 4 2" xfId="38975"/>
    <cellStyle name="Обычный 3 17 22 4 2 2" xfId="38976"/>
    <cellStyle name="Обычный 3 17 22 4 2 2 2" xfId="38977"/>
    <cellStyle name="Обычный 3 17 22 4 2 2 2 2" xfId="38978"/>
    <cellStyle name="Обычный 3 17 22 4 2 2 3" xfId="38979"/>
    <cellStyle name="Обычный 3 17 22 4 2 3" xfId="38980"/>
    <cellStyle name="Обычный 3 17 22 4 2 3 2" xfId="38981"/>
    <cellStyle name="Обычный 3 17 22 4 2 4" xfId="38982"/>
    <cellStyle name="Обычный 3 17 22 4 3" xfId="38983"/>
    <cellStyle name="Обычный 3 17 22 4 3 2" xfId="38984"/>
    <cellStyle name="Обычный 3 17 22 4 3 2 2" xfId="38985"/>
    <cellStyle name="Обычный 3 17 22 4 3 3" xfId="38986"/>
    <cellStyle name="Обычный 3 17 22 4 4" xfId="38987"/>
    <cellStyle name="Обычный 3 17 22 4 4 2" xfId="38988"/>
    <cellStyle name="Обычный 3 17 22 4 5" xfId="38989"/>
    <cellStyle name="Обычный 3 17 22 5" xfId="38990"/>
    <cellStyle name="Обычный 3 17 22 5 2" xfId="38991"/>
    <cellStyle name="Обычный 3 17 22 5 2 2" xfId="38992"/>
    <cellStyle name="Обычный 3 17 22 5 2 2 2" xfId="38993"/>
    <cellStyle name="Обычный 3 17 22 5 2 3" xfId="38994"/>
    <cellStyle name="Обычный 3 17 22 5 3" xfId="38995"/>
    <cellStyle name="Обычный 3 17 22 5 3 2" xfId="38996"/>
    <cellStyle name="Обычный 3 17 22 5 4" xfId="38997"/>
    <cellStyle name="Обычный 3 17 22 6" xfId="38998"/>
    <cellStyle name="Обычный 3 17 22 6 2" xfId="38999"/>
    <cellStyle name="Обычный 3 17 22 6 2 2" xfId="39000"/>
    <cellStyle name="Обычный 3 17 22 6 3" xfId="39001"/>
    <cellStyle name="Обычный 3 17 22 7" xfId="39002"/>
    <cellStyle name="Обычный 3 17 22 7 2" xfId="39003"/>
    <cellStyle name="Обычный 3 17 22 8" xfId="39004"/>
    <cellStyle name="Обычный 3 17 23" xfId="39005"/>
    <cellStyle name="Обычный 3 17 23 2" xfId="39006"/>
    <cellStyle name="Обычный 3 17 23 2 2" xfId="39007"/>
    <cellStyle name="Обычный 3 17 23 2 2 2" xfId="39008"/>
    <cellStyle name="Обычный 3 17 23 2 2 2 2" xfId="39009"/>
    <cellStyle name="Обычный 3 17 23 2 2 2 2 2" xfId="39010"/>
    <cellStyle name="Обычный 3 17 23 2 2 2 2 2 2" xfId="39011"/>
    <cellStyle name="Обычный 3 17 23 2 2 2 2 3" xfId="39012"/>
    <cellStyle name="Обычный 3 17 23 2 2 2 3" xfId="39013"/>
    <cellStyle name="Обычный 3 17 23 2 2 2 3 2" xfId="39014"/>
    <cellStyle name="Обычный 3 17 23 2 2 2 4" xfId="39015"/>
    <cellStyle name="Обычный 3 17 23 2 2 3" xfId="39016"/>
    <cellStyle name="Обычный 3 17 23 2 2 3 2" xfId="39017"/>
    <cellStyle name="Обычный 3 17 23 2 2 3 2 2" xfId="39018"/>
    <cellStyle name="Обычный 3 17 23 2 2 3 3" xfId="39019"/>
    <cellStyle name="Обычный 3 17 23 2 2 4" xfId="39020"/>
    <cellStyle name="Обычный 3 17 23 2 2 4 2" xfId="39021"/>
    <cellStyle name="Обычный 3 17 23 2 2 5" xfId="39022"/>
    <cellStyle name="Обычный 3 17 23 2 3" xfId="39023"/>
    <cellStyle name="Обычный 3 17 23 2 3 2" xfId="39024"/>
    <cellStyle name="Обычный 3 17 23 2 3 2 2" xfId="39025"/>
    <cellStyle name="Обычный 3 17 23 2 3 2 2 2" xfId="39026"/>
    <cellStyle name="Обычный 3 17 23 2 3 2 2 2 2" xfId="39027"/>
    <cellStyle name="Обычный 3 17 23 2 3 2 2 3" xfId="39028"/>
    <cellStyle name="Обычный 3 17 23 2 3 2 3" xfId="39029"/>
    <cellStyle name="Обычный 3 17 23 2 3 2 3 2" xfId="39030"/>
    <cellStyle name="Обычный 3 17 23 2 3 2 4" xfId="39031"/>
    <cellStyle name="Обычный 3 17 23 2 3 3" xfId="39032"/>
    <cellStyle name="Обычный 3 17 23 2 3 3 2" xfId="39033"/>
    <cellStyle name="Обычный 3 17 23 2 3 3 2 2" xfId="39034"/>
    <cellStyle name="Обычный 3 17 23 2 3 3 3" xfId="39035"/>
    <cellStyle name="Обычный 3 17 23 2 3 4" xfId="39036"/>
    <cellStyle name="Обычный 3 17 23 2 3 4 2" xfId="39037"/>
    <cellStyle name="Обычный 3 17 23 2 3 5" xfId="39038"/>
    <cellStyle name="Обычный 3 17 23 2 4" xfId="39039"/>
    <cellStyle name="Обычный 3 17 23 2 4 2" xfId="39040"/>
    <cellStyle name="Обычный 3 17 23 2 4 2 2" xfId="39041"/>
    <cellStyle name="Обычный 3 17 23 2 4 2 2 2" xfId="39042"/>
    <cellStyle name="Обычный 3 17 23 2 4 2 3" xfId="39043"/>
    <cellStyle name="Обычный 3 17 23 2 4 3" xfId="39044"/>
    <cellStyle name="Обычный 3 17 23 2 4 3 2" xfId="39045"/>
    <cellStyle name="Обычный 3 17 23 2 4 4" xfId="39046"/>
    <cellStyle name="Обычный 3 17 23 2 5" xfId="39047"/>
    <cellStyle name="Обычный 3 17 23 2 5 2" xfId="39048"/>
    <cellStyle name="Обычный 3 17 23 2 5 2 2" xfId="39049"/>
    <cellStyle name="Обычный 3 17 23 2 5 3" xfId="39050"/>
    <cellStyle name="Обычный 3 17 23 2 6" xfId="39051"/>
    <cellStyle name="Обычный 3 17 23 2 6 2" xfId="39052"/>
    <cellStyle name="Обычный 3 17 23 2 7" xfId="39053"/>
    <cellStyle name="Обычный 3 17 23 3" xfId="39054"/>
    <cellStyle name="Обычный 3 17 23 3 2" xfId="39055"/>
    <cellStyle name="Обычный 3 17 23 3 2 2" xfId="39056"/>
    <cellStyle name="Обычный 3 17 23 3 2 2 2" xfId="39057"/>
    <cellStyle name="Обычный 3 17 23 3 2 2 2 2" xfId="39058"/>
    <cellStyle name="Обычный 3 17 23 3 2 2 3" xfId="39059"/>
    <cellStyle name="Обычный 3 17 23 3 2 3" xfId="39060"/>
    <cellStyle name="Обычный 3 17 23 3 2 3 2" xfId="39061"/>
    <cellStyle name="Обычный 3 17 23 3 2 4" xfId="39062"/>
    <cellStyle name="Обычный 3 17 23 3 3" xfId="39063"/>
    <cellStyle name="Обычный 3 17 23 3 3 2" xfId="39064"/>
    <cellStyle name="Обычный 3 17 23 3 3 2 2" xfId="39065"/>
    <cellStyle name="Обычный 3 17 23 3 3 3" xfId="39066"/>
    <cellStyle name="Обычный 3 17 23 3 4" xfId="39067"/>
    <cellStyle name="Обычный 3 17 23 3 4 2" xfId="39068"/>
    <cellStyle name="Обычный 3 17 23 3 5" xfId="39069"/>
    <cellStyle name="Обычный 3 17 23 4" xfId="39070"/>
    <cellStyle name="Обычный 3 17 23 4 2" xfId="39071"/>
    <cellStyle name="Обычный 3 17 23 4 2 2" xfId="39072"/>
    <cellStyle name="Обычный 3 17 23 4 2 2 2" xfId="39073"/>
    <cellStyle name="Обычный 3 17 23 4 2 2 2 2" xfId="39074"/>
    <cellStyle name="Обычный 3 17 23 4 2 2 3" xfId="39075"/>
    <cellStyle name="Обычный 3 17 23 4 2 3" xfId="39076"/>
    <cellStyle name="Обычный 3 17 23 4 2 3 2" xfId="39077"/>
    <cellStyle name="Обычный 3 17 23 4 2 4" xfId="39078"/>
    <cellStyle name="Обычный 3 17 23 4 3" xfId="39079"/>
    <cellStyle name="Обычный 3 17 23 4 3 2" xfId="39080"/>
    <cellStyle name="Обычный 3 17 23 4 3 2 2" xfId="39081"/>
    <cellStyle name="Обычный 3 17 23 4 3 3" xfId="39082"/>
    <cellStyle name="Обычный 3 17 23 4 4" xfId="39083"/>
    <cellStyle name="Обычный 3 17 23 4 4 2" xfId="39084"/>
    <cellStyle name="Обычный 3 17 23 4 5" xfId="39085"/>
    <cellStyle name="Обычный 3 17 23 5" xfId="39086"/>
    <cellStyle name="Обычный 3 17 23 5 2" xfId="39087"/>
    <cellStyle name="Обычный 3 17 23 5 2 2" xfId="39088"/>
    <cellStyle name="Обычный 3 17 23 5 2 2 2" xfId="39089"/>
    <cellStyle name="Обычный 3 17 23 5 2 3" xfId="39090"/>
    <cellStyle name="Обычный 3 17 23 5 3" xfId="39091"/>
    <cellStyle name="Обычный 3 17 23 5 3 2" xfId="39092"/>
    <cellStyle name="Обычный 3 17 23 5 4" xfId="39093"/>
    <cellStyle name="Обычный 3 17 23 6" xfId="39094"/>
    <cellStyle name="Обычный 3 17 23 6 2" xfId="39095"/>
    <cellStyle name="Обычный 3 17 23 6 2 2" xfId="39096"/>
    <cellStyle name="Обычный 3 17 23 6 3" xfId="39097"/>
    <cellStyle name="Обычный 3 17 23 7" xfId="39098"/>
    <cellStyle name="Обычный 3 17 23 7 2" xfId="39099"/>
    <cellStyle name="Обычный 3 17 23 8" xfId="39100"/>
    <cellStyle name="Обычный 3 17 24" xfId="39101"/>
    <cellStyle name="Обычный 3 17 24 2" xfId="39102"/>
    <cellStyle name="Обычный 3 17 24 2 2" xfId="39103"/>
    <cellStyle name="Обычный 3 17 24 2 2 2" xfId="39104"/>
    <cellStyle name="Обычный 3 17 24 2 2 2 2" xfId="39105"/>
    <cellStyle name="Обычный 3 17 24 2 2 2 2 2" xfId="39106"/>
    <cellStyle name="Обычный 3 17 24 2 2 2 2 2 2" xfId="39107"/>
    <cellStyle name="Обычный 3 17 24 2 2 2 2 3" xfId="39108"/>
    <cellStyle name="Обычный 3 17 24 2 2 2 3" xfId="39109"/>
    <cellStyle name="Обычный 3 17 24 2 2 2 3 2" xfId="39110"/>
    <cellStyle name="Обычный 3 17 24 2 2 2 4" xfId="39111"/>
    <cellStyle name="Обычный 3 17 24 2 2 3" xfId="39112"/>
    <cellStyle name="Обычный 3 17 24 2 2 3 2" xfId="39113"/>
    <cellStyle name="Обычный 3 17 24 2 2 3 2 2" xfId="39114"/>
    <cellStyle name="Обычный 3 17 24 2 2 3 3" xfId="39115"/>
    <cellStyle name="Обычный 3 17 24 2 2 4" xfId="39116"/>
    <cellStyle name="Обычный 3 17 24 2 2 4 2" xfId="39117"/>
    <cellStyle name="Обычный 3 17 24 2 2 5" xfId="39118"/>
    <cellStyle name="Обычный 3 17 24 2 3" xfId="39119"/>
    <cellStyle name="Обычный 3 17 24 2 3 2" xfId="39120"/>
    <cellStyle name="Обычный 3 17 24 2 3 2 2" xfId="39121"/>
    <cellStyle name="Обычный 3 17 24 2 3 2 2 2" xfId="39122"/>
    <cellStyle name="Обычный 3 17 24 2 3 2 2 2 2" xfId="39123"/>
    <cellStyle name="Обычный 3 17 24 2 3 2 2 3" xfId="39124"/>
    <cellStyle name="Обычный 3 17 24 2 3 2 3" xfId="39125"/>
    <cellStyle name="Обычный 3 17 24 2 3 2 3 2" xfId="39126"/>
    <cellStyle name="Обычный 3 17 24 2 3 2 4" xfId="39127"/>
    <cellStyle name="Обычный 3 17 24 2 3 3" xfId="39128"/>
    <cellStyle name="Обычный 3 17 24 2 3 3 2" xfId="39129"/>
    <cellStyle name="Обычный 3 17 24 2 3 3 2 2" xfId="39130"/>
    <cellStyle name="Обычный 3 17 24 2 3 3 3" xfId="39131"/>
    <cellStyle name="Обычный 3 17 24 2 3 4" xfId="39132"/>
    <cellStyle name="Обычный 3 17 24 2 3 4 2" xfId="39133"/>
    <cellStyle name="Обычный 3 17 24 2 3 5" xfId="39134"/>
    <cellStyle name="Обычный 3 17 24 2 4" xfId="39135"/>
    <cellStyle name="Обычный 3 17 24 2 4 2" xfId="39136"/>
    <cellStyle name="Обычный 3 17 24 2 4 2 2" xfId="39137"/>
    <cellStyle name="Обычный 3 17 24 2 4 2 2 2" xfId="39138"/>
    <cellStyle name="Обычный 3 17 24 2 4 2 3" xfId="39139"/>
    <cellStyle name="Обычный 3 17 24 2 4 3" xfId="39140"/>
    <cellStyle name="Обычный 3 17 24 2 4 3 2" xfId="39141"/>
    <cellStyle name="Обычный 3 17 24 2 4 4" xfId="39142"/>
    <cellStyle name="Обычный 3 17 24 2 5" xfId="39143"/>
    <cellStyle name="Обычный 3 17 24 2 5 2" xfId="39144"/>
    <cellStyle name="Обычный 3 17 24 2 5 2 2" xfId="39145"/>
    <cellStyle name="Обычный 3 17 24 2 5 3" xfId="39146"/>
    <cellStyle name="Обычный 3 17 24 2 6" xfId="39147"/>
    <cellStyle name="Обычный 3 17 24 2 6 2" xfId="39148"/>
    <cellStyle name="Обычный 3 17 24 2 7" xfId="39149"/>
    <cellStyle name="Обычный 3 17 24 3" xfId="39150"/>
    <cellStyle name="Обычный 3 17 24 3 2" xfId="39151"/>
    <cellStyle name="Обычный 3 17 24 3 2 2" xfId="39152"/>
    <cellStyle name="Обычный 3 17 24 3 2 2 2" xfId="39153"/>
    <cellStyle name="Обычный 3 17 24 3 2 2 2 2" xfId="39154"/>
    <cellStyle name="Обычный 3 17 24 3 2 2 3" xfId="39155"/>
    <cellStyle name="Обычный 3 17 24 3 2 3" xfId="39156"/>
    <cellStyle name="Обычный 3 17 24 3 2 3 2" xfId="39157"/>
    <cellStyle name="Обычный 3 17 24 3 2 4" xfId="39158"/>
    <cellStyle name="Обычный 3 17 24 3 3" xfId="39159"/>
    <cellStyle name="Обычный 3 17 24 3 3 2" xfId="39160"/>
    <cellStyle name="Обычный 3 17 24 3 3 2 2" xfId="39161"/>
    <cellStyle name="Обычный 3 17 24 3 3 3" xfId="39162"/>
    <cellStyle name="Обычный 3 17 24 3 4" xfId="39163"/>
    <cellStyle name="Обычный 3 17 24 3 4 2" xfId="39164"/>
    <cellStyle name="Обычный 3 17 24 3 5" xfId="39165"/>
    <cellStyle name="Обычный 3 17 24 4" xfId="39166"/>
    <cellStyle name="Обычный 3 17 24 4 2" xfId="39167"/>
    <cellStyle name="Обычный 3 17 24 4 2 2" xfId="39168"/>
    <cellStyle name="Обычный 3 17 24 4 2 2 2" xfId="39169"/>
    <cellStyle name="Обычный 3 17 24 4 2 2 2 2" xfId="39170"/>
    <cellStyle name="Обычный 3 17 24 4 2 2 3" xfId="39171"/>
    <cellStyle name="Обычный 3 17 24 4 2 3" xfId="39172"/>
    <cellStyle name="Обычный 3 17 24 4 2 3 2" xfId="39173"/>
    <cellStyle name="Обычный 3 17 24 4 2 4" xfId="39174"/>
    <cellStyle name="Обычный 3 17 24 4 3" xfId="39175"/>
    <cellStyle name="Обычный 3 17 24 4 3 2" xfId="39176"/>
    <cellStyle name="Обычный 3 17 24 4 3 2 2" xfId="39177"/>
    <cellStyle name="Обычный 3 17 24 4 3 3" xfId="39178"/>
    <cellStyle name="Обычный 3 17 24 4 4" xfId="39179"/>
    <cellStyle name="Обычный 3 17 24 4 4 2" xfId="39180"/>
    <cellStyle name="Обычный 3 17 24 4 5" xfId="39181"/>
    <cellStyle name="Обычный 3 17 24 5" xfId="39182"/>
    <cellStyle name="Обычный 3 17 24 5 2" xfId="39183"/>
    <cellStyle name="Обычный 3 17 24 5 2 2" xfId="39184"/>
    <cellStyle name="Обычный 3 17 24 5 2 2 2" xfId="39185"/>
    <cellStyle name="Обычный 3 17 24 5 2 3" xfId="39186"/>
    <cellStyle name="Обычный 3 17 24 5 3" xfId="39187"/>
    <cellStyle name="Обычный 3 17 24 5 3 2" xfId="39188"/>
    <cellStyle name="Обычный 3 17 24 5 4" xfId="39189"/>
    <cellStyle name="Обычный 3 17 24 6" xfId="39190"/>
    <cellStyle name="Обычный 3 17 24 6 2" xfId="39191"/>
    <cellStyle name="Обычный 3 17 24 6 2 2" xfId="39192"/>
    <cellStyle name="Обычный 3 17 24 6 3" xfId="39193"/>
    <cellStyle name="Обычный 3 17 24 7" xfId="39194"/>
    <cellStyle name="Обычный 3 17 24 7 2" xfId="39195"/>
    <cellStyle name="Обычный 3 17 24 8" xfId="39196"/>
    <cellStyle name="Обычный 3 17 25" xfId="39197"/>
    <cellStyle name="Обычный 3 17 25 2" xfId="39198"/>
    <cellStyle name="Обычный 3 17 25 2 2" xfId="39199"/>
    <cellStyle name="Обычный 3 17 25 2 2 2" xfId="39200"/>
    <cellStyle name="Обычный 3 17 25 2 2 2 2" xfId="39201"/>
    <cellStyle name="Обычный 3 17 25 2 2 2 2 2" xfId="39202"/>
    <cellStyle name="Обычный 3 17 25 2 2 2 2 2 2" xfId="39203"/>
    <cellStyle name="Обычный 3 17 25 2 2 2 2 3" xfId="39204"/>
    <cellStyle name="Обычный 3 17 25 2 2 2 3" xfId="39205"/>
    <cellStyle name="Обычный 3 17 25 2 2 2 3 2" xfId="39206"/>
    <cellStyle name="Обычный 3 17 25 2 2 2 4" xfId="39207"/>
    <cellStyle name="Обычный 3 17 25 2 2 3" xfId="39208"/>
    <cellStyle name="Обычный 3 17 25 2 2 3 2" xfId="39209"/>
    <cellStyle name="Обычный 3 17 25 2 2 3 2 2" xfId="39210"/>
    <cellStyle name="Обычный 3 17 25 2 2 3 3" xfId="39211"/>
    <cellStyle name="Обычный 3 17 25 2 2 4" xfId="39212"/>
    <cellStyle name="Обычный 3 17 25 2 2 4 2" xfId="39213"/>
    <cellStyle name="Обычный 3 17 25 2 2 5" xfId="39214"/>
    <cellStyle name="Обычный 3 17 25 2 3" xfId="39215"/>
    <cellStyle name="Обычный 3 17 25 2 3 2" xfId="39216"/>
    <cellStyle name="Обычный 3 17 25 2 3 2 2" xfId="39217"/>
    <cellStyle name="Обычный 3 17 25 2 3 2 2 2" xfId="39218"/>
    <cellStyle name="Обычный 3 17 25 2 3 2 2 2 2" xfId="39219"/>
    <cellStyle name="Обычный 3 17 25 2 3 2 2 3" xfId="39220"/>
    <cellStyle name="Обычный 3 17 25 2 3 2 3" xfId="39221"/>
    <cellStyle name="Обычный 3 17 25 2 3 2 3 2" xfId="39222"/>
    <cellStyle name="Обычный 3 17 25 2 3 2 4" xfId="39223"/>
    <cellStyle name="Обычный 3 17 25 2 3 3" xfId="39224"/>
    <cellStyle name="Обычный 3 17 25 2 3 3 2" xfId="39225"/>
    <cellStyle name="Обычный 3 17 25 2 3 3 2 2" xfId="39226"/>
    <cellStyle name="Обычный 3 17 25 2 3 3 3" xfId="39227"/>
    <cellStyle name="Обычный 3 17 25 2 3 4" xfId="39228"/>
    <cellStyle name="Обычный 3 17 25 2 3 4 2" xfId="39229"/>
    <cellStyle name="Обычный 3 17 25 2 3 5" xfId="39230"/>
    <cellStyle name="Обычный 3 17 25 2 4" xfId="39231"/>
    <cellStyle name="Обычный 3 17 25 2 4 2" xfId="39232"/>
    <cellStyle name="Обычный 3 17 25 2 4 2 2" xfId="39233"/>
    <cellStyle name="Обычный 3 17 25 2 4 2 2 2" xfId="39234"/>
    <cellStyle name="Обычный 3 17 25 2 4 2 3" xfId="39235"/>
    <cellStyle name="Обычный 3 17 25 2 4 3" xfId="39236"/>
    <cellStyle name="Обычный 3 17 25 2 4 3 2" xfId="39237"/>
    <cellStyle name="Обычный 3 17 25 2 4 4" xfId="39238"/>
    <cellStyle name="Обычный 3 17 25 2 5" xfId="39239"/>
    <cellStyle name="Обычный 3 17 25 2 5 2" xfId="39240"/>
    <cellStyle name="Обычный 3 17 25 2 5 2 2" xfId="39241"/>
    <cellStyle name="Обычный 3 17 25 2 5 3" xfId="39242"/>
    <cellStyle name="Обычный 3 17 25 2 6" xfId="39243"/>
    <cellStyle name="Обычный 3 17 25 2 6 2" xfId="39244"/>
    <cellStyle name="Обычный 3 17 25 2 7" xfId="39245"/>
    <cellStyle name="Обычный 3 17 25 3" xfId="39246"/>
    <cellStyle name="Обычный 3 17 25 3 2" xfId="39247"/>
    <cellStyle name="Обычный 3 17 25 3 2 2" xfId="39248"/>
    <cellStyle name="Обычный 3 17 25 3 2 2 2" xfId="39249"/>
    <cellStyle name="Обычный 3 17 25 3 2 2 2 2" xfId="39250"/>
    <cellStyle name="Обычный 3 17 25 3 2 2 3" xfId="39251"/>
    <cellStyle name="Обычный 3 17 25 3 2 3" xfId="39252"/>
    <cellStyle name="Обычный 3 17 25 3 2 3 2" xfId="39253"/>
    <cellStyle name="Обычный 3 17 25 3 2 4" xfId="39254"/>
    <cellStyle name="Обычный 3 17 25 3 3" xfId="39255"/>
    <cellStyle name="Обычный 3 17 25 3 3 2" xfId="39256"/>
    <cellStyle name="Обычный 3 17 25 3 3 2 2" xfId="39257"/>
    <cellStyle name="Обычный 3 17 25 3 3 3" xfId="39258"/>
    <cellStyle name="Обычный 3 17 25 3 4" xfId="39259"/>
    <cellStyle name="Обычный 3 17 25 3 4 2" xfId="39260"/>
    <cellStyle name="Обычный 3 17 25 3 5" xfId="39261"/>
    <cellStyle name="Обычный 3 17 25 4" xfId="39262"/>
    <cellStyle name="Обычный 3 17 25 4 2" xfId="39263"/>
    <cellStyle name="Обычный 3 17 25 4 2 2" xfId="39264"/>
    <cellStyle name="Обычный 3 17 25 4 2 2 2" xfId="39265"/>
    <cellStyle name="Обычный 3 17 25 4 2 2 2 2" xfId="39266"/>
    <cellStyle name="Обычный 3 17 25 4 2 2 3" xfId="39267"/>
    <cellStyle name="Обычный 3 17 25 4 2 3" xfId="39268"/>
    <cellStyle name="Обычный 3 17 25 4 2 3 2" xfId="39269"/>
    <cellStyle name="Обычный 3 17 25 4 2 4" xfId="39270"/>
    <cellStyle name="Обычный 3 17 25 4 3" xfId="39271"/>
    <cellStyle name="Обычный 3 17 25 4 3 2" xfId="39272"/>
    <cellStyle name="Обычный 3 17 25 4 3 2 2" xfId="39273"/>
    <cellStyle name="Обычный 3 17 25 4 3 3" xfId="39274"/>
    <cellStyle name="Обычный 3 17 25 4 4" xfId="39275"/>
    <cellStyle name="Обычный 3 17 25 4 4 2" xfId="39276"/>
    <cellStyle name="Обычный 3 17 25 4 5" xfId="39277"/>
    <cellStyle name="Обычный 3 17 25 5" xfId="39278"/>
    <cellStyle name="Обычный 3 17 25 5 2" xfId="39279"/>
    <cellStyle name="Обычный 3 17 25 5 2 2" xfId="39280"/>
    <cellStyle name="Обычный 3 17 25 5 2 2 2" xfId="39281"/>
    <cellStyle name="Обычный 3 17 25 5 2 3" xfId="39282"/>
    <cellStyle name="Обычный 3 17 25 5 3" xfId="39283"/>
    <cellStyle name="Обычный 3 17 25 5 3 2" xfId="39284"/>
    <cellStyle name="Обычный 3 17 25 5 4" xfId="39285"/>
    <cellStyle name="Обычный 3 17 25 6" xfId="39286"/>
    <cellStyle name="Обычный 3 17 25 6 2" xfId="39287"/>
    <cellStyle name="Обычный 3 17 25 6 2 2" xfId="39288"/>
    <cellStyle name="Обычный 3 17 25 6 3" xfId="39289"/>
    <cellStyle name="Обычный 3 17 25 7" xfId="39290"/>
    <cellStyle name="Обычный 3 17 25 7 2" xfId="39291"/>
    <cellStyle name="Обычный 3 17 25 8" xfId="39292"/>
    <cellStyle name="Обычный 3 17 26" xfId="39293"/>
    <cellStyle name="Обычный 3 17 26 2" xfId="39294"/>
    <cellStyle name="Обычный 3 17 26 2 2" xfId="39295"/>
    <cellStyle name="Обычный 3 17 26 2 2 2" xfId="39296"/>
    <cellStyle name="Обычный 3 17 26 2 2 2 2" xfId="39297"/>
    <cellStyle name="Обычный 3 17 26 2 2 2 2 2" xfId="39298"/>
    <cellStyle name="Обычный 3 17 26 2 2 2 2 2 2" xfId="39299"/>
    <cellStyle name="Обычный 3 17 26 2 2 2 2 3" xfId="39300"/>
    <cellStyle name="Обычный 3 17 26 2 2 2 3" xfId="39301"/>
    <cellStyle name="Обычный 3 17 26 2 2 2 3 2" xfId="39302"/>
    <cellStyle name="Обычный 3 17 26 2 2 2 4" xfId="39303"/>
    <cellStyle name="Обычный 3 17 26 2 2 3" xfId="39304"/>
    <cellStyle name="Обычный 3 17 26 2 2 3 2" xfId="39305"/>
    <cellStyle name="Обычный 3 17 26 2 2 3 2 2" xfId="39306"/>
    <cellStyle name="Обычный 3 17 26 2 2 3 3" xfId="39307"/>
    <cellStyle name="Обычный 3 17 26 2 2 4" xfId="39308"/>
    <cellStyle name="Обычный 3 17 26 2 2 4 2" xfId="39309"/>
    <cellStyle name="Обычный 3 17 26 2 2 5" xfId="39310"/>
    <cellStyle name="Обычный 3 17 26 2 3" xfId="39311"/>
    <cellStyle name="Обычный 3 17 26 2 3 2" xfId="39312"/>
    <cellStyle name="Обычный 3 17 26 2 3 2 2" xfId="39313"/>
    <cellStyle name="Обычный 3 17 26 2 3 2 2 2" xfId="39314"/>
    <cellStyle name="Обычный 3 17 26 2 3 2 2 2 2" xfId="39315"/>
    <cellStyle name="Обычный 3 17 26 2 3 2 2 3" xfId="39316"/>
    <cellStyle name="Обычный 3 17 26 2 3 2 3" xfId="39317"/>
    <cellStyle name="Обычный 3 17 26 2 3 2 3 2" xfId="39318"/>
    <cellStyle name="Обычный 3 17 26 2 3 2 4" xfId="39319"/>
    <cellStyle name="Обычный 3 17 26 2 3 3" xfId="39320"/>
    <cellStyle name="Обычный 3 17 26 2 3 3 2" xfId="39321"/>
    <cellStyle name="Обычный 3 17 26 2 3 3 2 2" xfId="39322"/>
    <cellStyle name="Обычный 3 17 26 2 3 3 3" xfId="39323"/>
    <cellStyle name="Обычный 3 17 26 2 3 4" xfId="39324"/>
    <cellStyle name="Обычный 3 17 26 2 3 4 2" xfId="39325"/>
    <cellStyle name="Обычный 3 17 26 2 3 5" xfId="39326"/>
    <cellStyle name="Обычный 3 17 26 2 4" xfId="39327"/>
    <cellStyle name="Обычный 3 17 26 2 4 2" xfId="39328"/>
    <cellStyle name="Обычный 3 17 26 2 4 2 2" xfId="39329"/>
    <cellStyle name="Обычный 3 17 26 2 4 2 2 2" xfId="39330"/>
    <cellStyle name="Обычный 3 17 26 2 4 2 3" xfId="39331"/>
    <cellStyle name="Обычный 3 17 26 2 4 3" xfId="39332"/>
    <cellStyle name="Обычный 3 17 26 2 4 3 2" xfId="39333"/>
    <cellStyle name="Обычный 3 17 26 2 4 4" xfId="39334"/>
    <cellStyle name="Обычный 3 17 26 2 5" xfId="39335"/>
    <cellStyle name="Обычный 3 17 26 2 5 2" xfId="39336"/>
    <cellStyle name="Обычный 3 17 26 2 5 2 2" xfId="39337"/>
    <cellStyle name="Обычный 3 17 26 2 5 3" xfId="39338"/>
    <cellStyle name="Обычный 3 17 26 2 6" xfId="39339"/>
    <cellStyle name="Обычный 3 17 26 2 6 2" xfId="39340"/>
    <cellStyle name="Обычный 3 17 26 2 7" xfId="39341"/>
    <cellStyle name="Обычный 3 17 26 3" xfId="39342"/>
    <cellStyle name="Обычный 3 17 26 3 2" xfId="39343"/>
    <cellStyle name="Обычный 3 17 26 3 2 2" xfId="39344"/>
    <cellStyle name="Обычный 3 17 26 3 2 2 2" xfId="39345"/>
    <cellStyle name="Обычный 3 17 26 3 2 2 2 2" xfId="39346"/>
    <cellStyle name="Обычный 3 17 26 3 2 2 3" xfId="39347"/>
    <cellStyle name="Обычный 3 17 26 3 2 3" xfId="39348"/>
    <cellStyle name="Обычный 3 17 26 3 2 3 2" xfId="39349"/>
    <cellStyle name="Обычный 3 17 26 3 2 4" xfId="39350"/>
    <cellStyle name="Обычный 3 17 26 3 3" xfId="39351"/>
    <cellStyle name="Обычный 3 17 26 3 3 2" xfId="39352"/>
    <cellStyle name="Обычный 3 17 26 3 3 2 2" xfId="39353"/>
    <cellStyle name="Обычный 3 17 26 3 3 3" xfId="39354"/>
    <cellStyle name="Обычный 3 17 26 3 4" xfId="39355"/>
    <cellStyle name="Обычный 3 17 26 3 4 2" xfId="39356"/>
    <cellStyle name="Обычный 3 17 26 3 5" xfId="39357"/>
    <cellStyle name="Обычный 3 17 26 4" xfId="39358"/>
    <cellStyle name="Обычный 3 17 26 4 2" xfId="39359"/>
    <cellStyle name="Обычный 3 17 26 4 2 2" xfId="39360"/>
    <cellStyle name="Обычный 3 17 26 4 2 2 2" xfId="39361"/>
    <cellStyle name="Обычный 3 17 26 4 2 2 2 2" xfId="39362"/>
    <cellStyle name="Обычный 3 17 26 4 2 2 3" xfId="39363"/>
    <cellStyle name="Обычный 3 17 26 4 2 3" xfId="39364"/>
    <cellStyle name="Обычный 3 17 26 4 2 3 2" xfId="39365"/>
    <cellStyle name="Обычный 3 17 26 4 2 4" xfId="39366"/>
    <cellStyle name="Обычный 3 17 26 4 3" xfId="39367"/>
    <cellStyle name="Обычный 3 17 26 4 3 2" xfId="39368"/>
    <cellStyle name="Обычный 3 17 26 4 3 2 2" xfId="39369"/>
    <cellStyle name="Обычный 3 17 26 4 3 3" xfId="39370"/>
    <cellStyle name="Обычный 3 17 26 4 4" xfId="39371"/>
    <cellStyle name="Обычный 3 17 26 4 4 2" xfId="39372"/>
    <cellStyle name="Обычный 3 17 26 4 5" xfId="39373"/>
    <cellStyle name="Обычный 3 17 26 5" xfId="39374"/>
    <cellStyle name="Обычный 3 17 26 5 2" xfId="39375"/>
    <cellStyle name="Обычный 3 17 26 5 2 2" xfId="39376"/>
    <cellStyle name="Обычный 3 17 26 5 2 2 2" xfId="39377"/>
    <cellStyle name="Обычный 3 17 26 5 2 3" xfId="39378"/>
    <cellStyle name="Обычный 3 17 26 5 3" xfId="39379"/>
    <cellStyle name="Обычный 3 17 26 5 3 2" xfId="39380"/>
    <cellStyle name="Обычный 3 17 26 5 4" xfId="39381"/>
    <cellStyle name="Обычный 3 17 26 6" xfId="39382"/>
    <cellStyle name="Обычный 3 17 26 6 2" xfId="39383"/>
    <cellStyle name="Обычный 3 17 26 6 2 2" xfId="39384"/>
    <cellStyle name="Обычный 3 17 26 6 3" xfId="39385"/>
    <cellStyle name="Обычный 3 17 26 7" xfId="39386"/>
    <cellStyle name="Обычный 3 17 26 7 2" xfId="39387"/>
    <cellStyle name="Обычный 3 17 26 8" xfId="39388"/>
    <cellStyle name="Обычный 3 17 27" xfId="39389"/>
    <cellStyle name="Обычный 3 17 27 2" xfId="39390"/>
    <cellStyle name="Обычный 3 17 27 2 2" xfId="39391"/>
    <cellStyle name="Обычный 3 17 27 2 2 2" xfId="39392"/>
    <cellStyle name="Обычный 3 17 27 2 2 2 2" xfId="39393"/>
    <cellStyle name="Обычный 3 17 27 2 2 2 2 2" xfId="39394"/>
    <cellStyle name="Обычный 3 17 27 2 2 2 2 2 2" xfId="39395"/>
    <cellStyle name="Обычный 3 17 27 2 2 2 2 3" xfId="39396"/>
    <cellStyle name="Обычный 3 17 27 2 2 2 3" xfId="39397"/>
    <cellStyle name="Обычный 3 17 27 2 2 2 3 2" xfId="39398"/>
    <cellStyle name="Обычный 3 17 27 2 2 2 4" xfId="39399"/>
    <cellStyle name="Обычный 3 17 27 2 2 3" xfId="39400"/>
    <cellStyle name="Обычный 3 17 27 2 2 3 2" xfId="39401"/>
    <cellStyle name="Обычный 3 17 27 2 2 3 2 2" xfId="39402"/>
    <cellStyle name="Обычный 3 17 27 2 2 3 3" xfId="39403"/>
    <cellStyle name="Обычный 3 17 27 2 2 4" xfId="39404"/>
    <cellStyle name="Обычный 3 17 27 2 2 4 2" xfId="39405"/>
    <cellStyle name="Обычный 3 17 27 2 2 5" xfId="39406"/>
    <cellStyle name="Обычный 3 17 27 2 3" xfId="39407"/>
    <cellStyle name="Обычный 3 17 27 2 3 2" xfId="39408"/>
    <cellStyle name="Обычный 3 17 27 2 3 2 2" xfId="39409"/>
    <cellStyle name="Обычный 3 17 27 2 3 2 2 2" xfId="39410"/>
    <cellStyle name="Обычный 3 17 27 2 3 2 2 2 2" xfId="39411"/>
    <cellStyle name="Обычный 3 17 27 2 3 2 2 3" xfId="39412"/>
    <cellStyle name="Обычный 3 17 27 2 3 2 3" xfId="39413"/>
    <cellStyle name="Обычный 3 17 27 2 3 2 3 2" xfId="39414"/>
    <cellStyle name="Обычный 3 17 27 2 3 2 4" xfId="39415"/>
    <cellStyle name="Обычный 3 17 27 2 3 3" xfId="39416"/>
    <cellStyle name="Обычный 3 17 27 2 3 3 2" xfId="39417"/>
    <cellStyle name="Обычный 3 17 27 2 3 3 2 2" xfId="39418"/>
    <cellStyle name="Обычный 3 17 27 2 3 3 3" xfId="39419"/>
    <cellStyle name="Обычный 3 17 27 2 3 4" xfId="39420"/>
    <cellStyle name="Обычный 3 17 27 2 3 4 2" xfId="39421"/>
    <cellStyle name="Обычный 3 17 27 2 3 5" xfId="39422"/>
    <cellStyle name="Обычный 3 17 27 2 4" xfId="39423"/>
    <cellStyle name="Обычный 3 17 27 2 4 2" xfId="39424"/>
    <cellStyle name="Обычный 3 17 27 2 4 2 2" xfId="39425"/>
    <cellStyle name="Обычный 3 17 27 2 4 2 2 2" xfId="39426"/>
    <cellStyle name="Обычный 3 17 27 2 4 2 3" xfId="39427"/>
    <cellStyle name="Обычный 3 17 27 2 4 3" xfId="39428"/>
    <cellStyle name="Обычный 3 17 27 2 4 3 2" xfId="39429"/>
    <cellStyle name="Обычный 3 17 27 2 4 4" xfId="39430"/>
    <cellStyle name="Обычный 3 17 27 2 5" xfId="39431"/>
    <cellStyle name="Обычный 3 17 27 2 5 2" xfId="39432"/>
    <cellStyle name="Обычный 3 17 27 2 5 2 2" xfId="39433"/>
    <cellStyle name="Обычный 3 17 27 2 5 3" xfId="39434"/>
    <cellStyle name="Обычный 3 17 27 2 6" xfId="39435"/>
    <cellStyle name="Обычный 3 17 27 2 6 2" xfId="39436"/>
    <cellStyle name="Обычный 3 17 27 2 7" xfId="39437"/>
    <cellStyle name="Обычный 3 17 27 3" xfId="39438"/>
    <cellStyle name="Обычный 3 17 27 3 2" xfId="39439"/>
    <cellStyle name="Обычный 3 17 27 3 2 2" xfId="39440"/>
    <cellStyle name="Обычный 3 17 27 3 2 2 2" xfId="39441"/>
    <cellStyle name="Обычный 3 17 27 3 2 2 2 2" xfId="39442"/>
    <cellStyle name="Обычный 3 17 27 3 2 2 3" xfId="39443"/>
    <cellStyle name="Обычный 3 17 27 3 2 3" xfId="39444"/>
    <cellStyle name="Обычный 3 17 27 3 2 3 2" xfId="39445"/>
    <cellStyle name="Обычный 3 17 27 3 2 4" xfId="39446"/>
    <cellStyle name="Обычный 3 17 27 3 3" xfId="39447"/>
    <cellStyle name="Обычный 3 17 27 3 3 2" xfId="39448"/>
    <cellStyle name="Обычный 3 17 27 3 3 2 2" xfId="39449"/>
    <cellStyle name="Обычный 3 17 27 3 3 3" xfId="39450"/>
    <cellStyle name="Обычный 3 17 27 3 4" xfId="39451"/>
    <cellStyle name="Обычный 3 17 27 3 4 2" xfId="39452"/>
    <cellStyle name="Обычный 3 17 27 3 5" xfId="39453"/>
    <cellStyle name="Обычный 3 17 27 4" xfId="39454"/>
    <cellStyle name="Обычный 3 17 27 4 2" xfId="39455"/>
    <cellStyle name="Обычный 3 17 27 4 2 2" xfId="39456"/>
    <cellStyle name="Обычный 3 17 27 4 2 2 2" xfId="39457"/>
    <cellStyle name="Обычный 3 17 27 4 2 2 2 2" xfId="39458"/>
    <cellStyle name="Обычный 3 17 27 4 2 2 3" xfId="39459"/>
    <cellStyle name="Обычный 3 17 27 4 2 3" xfId="39460"/>
    <cellStyle name="Обычный 3 17 27 4 2 3 2" xfId="39461"/>
    <cellStyle name="Обычный 3 17 27 4 2 4" xfId="39462"/>
    <cellStyle name="Обычный 3 17 27 4 3" xfId="39463"/>
    <cellStyle name="Обычный 3 17 27 4 3 2" xfId="39464"/>
    <cellStyle name="Обычный 3 17 27 4 3 2 2" xfId="39465"/>
    <cellStyle name="Обычный 3 17 27 4 3 3" xfId="39466"/>
    <cellStyle name="Обычный 3 17 27 4 4" xfId="39467"/>
    <cellStyle name="Обычный 3 17 27 4 4 2" xfId="39468"/>
    <cellStyle name="Обычный 3 17 27 4 5" xfId="39469"/>
    <cellStyle name="Обычный 3 17 27 5" xfId="39470"/>
    <cellStyle name="Обычный 3 17 27 5 2" xfId="39471"/>
    <cellStyle name="Обычный 3 17 27 5 2 2" xfId="39472"/>
    <cellStyle name="Обычный 3 17 27 5 2 2 2" xfId="39473"/>
    <cellStyle name="Обычный 3 17 27 5 2 3" xfId="39474"/>
    <cellStyle name="Обычный 3 17 27 5 3" xfId="39475"/>
    <cellStyle name="Обычный 3 17 27 5 3 2" xfId="39476"/>
    <cellStyle name="Обычный 3 17 27 5 4" xfId="39477"/>
    <cellStyle name="Обычный 3 17 27 6" xfId="39478"/>
    <cellStyle name="Обычный 3 17 27 6 2" xfId="39479"/>
    <cellStyle name="Обычный 3 17 27 6 2 2" xfId="39480"/>
    <cellStyle name="Обычный 3 17 27 6 3" xfId="39481"/>
    <cellStyle name="Обычный 3 17 27 7" xfId="39482"/>
    <cellStyle name="Обычный 3 17 27 7 2" xfId="39483"/>
    <cellStyle name="Обычный 3 17 27 8" xfId="39484"/>
    <cellStyle name="Обычный 3 17 28" xfId="39485"/>
    <cellStyle name="Обычный 3 17 28 2" xfId="39486"/>
    <cellStyle name="Обычный 3 17 28 2 2" xfId="39487"/>
    <cellStyle name="Обычный 3 17 28 2 2 2" xfId="39488"/>
    <cellStyle name="Обычный 3 17 28 2 2 2 2" xfId="39489"/>
    <cellStyle name="Обычный 3 17 28 2 2 2 2 2" xfId="39490"/>
    <cellStyle name="Обычный 3 17 28 2 2 2 2 2 2" xfId="39491"/>
    <cellStyle name="Обычный 3 17 28 2 2 2 2 3" xfId="39492"/>
    <cellStyle name="Обычный 3 17 28 2 2 2 3" xfId="39493"/>
    <cellStyle name="Обычный 3 17 28 2 2 2 3 2" xfId="39494"/>
    <cellStyle name="Обычный 3 17 28 2 2 2 4" xfId="39495"/>
    <cellStyle name="Обычный 3 17 28 2 2 3" xfId="39496"/>
    <cellStyle name="Обычный 3 17 28 2 2 3 2" xfId="39497"/>
    <cellStyle name="Обычный 3 17 28 2 2 3 2 2" xfId="39498"/>
    <cellStyle name="Обычный 3 17 28 2 2 3 3" xfId="39499"/>
    <cellStyle name="Обычный 3 17 28 2 2 4" xfId="39500"/>
    <cellStyle name="Обычный 3 17 28 2 2 4 2" xfId="39501"/>
    <cellStyle name="Обычный 3 17 28 2 2 5" xfId="39502"/>
    <cellStyle name="Обычный 3 17 28 2 3" xfId="39503"/>
    <cellStyle name="Обычный 3 17 28 2 3 2" xfId="39504"/>
    <cellStyle name="Обычный 3 17 28 2 3 2 2" xfId="39505"/>
    <cellStyle name="Обычный 3 17 28 2 3 2 2 2" xfId="39506"/>
    <cellStyle name="Обычный 3 17 28 2 3 2 2 2 2" xfId="39507"/>
    <cellStyle name="Обычный 3 17 28 2 3 2 2 3" xfId="39508"/>
    <cellStyle name="Обычный 3 17 28 2 3 2 3" xfId="39509"/>
    <cellStyle name="Обычный 3 17 28 2 3 2 3 2" xfId="39510"/>
    <cellStyle name="Обычный 3 17 28 2 3 2 4" xfId="39511"/>
    <cellStyle name="Обычный 3 17 28 2 3 3" xfId="39512"/>
    <cellStyle name="Обычный 3 17 28 2 3 3 2" xfId="39513"/>
    <cellStyle name="Обычный 3 17 28 2 3 3 2 2" xfId="39514"/>
    <cellStyle name="Обычный 3 17 28 2 3 3 3" xfId="39515"/>
    <cellStyle name="Обычный 3 17 28 2 3 4" xfId="39516"/>
    <cellStyle name="Обычный 3 17 28 2 3 4 2" xfId="39517"/>
    <cellStyle name="Обычный 3 17 28 2 3 5" xfId="39518"/>
    <cellStyle name="Обычный 3 17 28 2 4" xfId="39519"/>
    <cellStyle name="Обычный 3 17 28 2 4 2" xfId="39520"/>
    <cellStyle name="Обычный 3 17 28 2 4 2 2" xfId="39521"/>
    <cellStyle name="Обычный 3 17 28 2 4 2 2 2" xfId="39522"/>
    <cellStyle name="Обычный 3 17 28 2 4 2 3" xfId="39523"/>
    <cellStyle name="Обычный 3 17 28 2 4 3" xfId="39524"/>
    <cellStyle name="Обычный 3 17 28 2 4 3 2" xfId="39525"/>
    <cellStyle name="Обычный 3 17 28 2 4 4" xfId="39526"/>
    <cellStyle name="Обычный 3 17 28 2 5" xfId="39527"/>
    <cellStyle name="Обычный 3 17 28 2 5 2" xfId="39528"/>
    <cellStyle name="Обычный 3 17 28 2 5 2 2" xfId="39529"/>
    <cellStyle name="Обычный 3 17 28 2 5 3" xfId="39530"/>
    <cellStyle name="Обычный 3 17 28 2 6" xfId="39531"/>
    <cellStyle name="Обычный 3 17 28 2 6 2" xfId="39532"/>
    <cellStyle name="Обычный 3 17 28 2 7" xfId="39533"/>
    <cellStyle name="Обычный 3 17 28 3" xfId="39534"/>
    <cellStyle name="Обычный 3 17 28 3 2" xfId="39535"/>
    <cellStyle name="Обычный 3 17 28 3 2 2" xfId="39536"/>
    <cellStyle name="Обычный 3 17 28 3 2 2 2" xfId="39537"/>
    <cellStyle name="Обычный 3 17 28 3 2 2 2 2" xfId="39538"/>
    <cellStyle name="Обычный 3 17 28 3 2 2 3" xfId="39539"/>
    <cellStyle name="Обычный 3 17 28 3 2 3" xfId="39540"/>
    <cellStyle name="Обычный 3 17 28 3 2 3 2" xfId="39541"/>
    <cellStyle name="Обычный 3 17 28 3 2 4" xfId="39542"/>
    <cellStyle name="Обычный 3 17 28 3 3" xfId="39543"/>
    <cellStyle name="Обычный 3 17 28 3 3 2" xfId="39544"/>
    <cellStyle name="Обычный 3 17 28 3 3 2 2" xfId="39545"/>
    <cellStyle name="Обычный 3 17 28 3 3 3" xfId="39546"/>
    <cellStyle name="Обычный 3 17 28 3 4" xfId="39547"/>
    <cellStyle name="Обычный 3 17 28 3 4 2" xfId="39548"/>
    <cellStyle name="Обычный 3 17 28 3 5" xfId="39549"/>
    <cellStyle name="Обычный 3 17 28 4" xfId="39550"/>
    <cellStyle name="Обычный 3 17 28 4 2" xfId="39551"/>
    <cellStyle name="Обычный 3 17 28 4 2 2" xfId="39552"/>
    <cellStyle name="Обычный 3 17 28 4 2 2 2" xfId="39553"/>
    <cellStyle name="Обычный 3 17 28 4 2 2 2 2" xfId="39554"/>
    <cellStyle name="Обычный 3 17 28 4 2 2 3" xfId="39555"/>
    <cellStyle name="Обычный 3 17 28 4 2 3" xfId="39556"/>
    <cellStyle name="Обычный 3 17 28 4 2 3 2" xfId="39557"/>
    <cellStyle name="Обычный 3 17 28 4 2 4" xfId="39558"/>
    <cellStyle name="Обычный 3 17 28 4 3" xfId="39559"/>
    <cellStyle name="Обычный 3 17 28 4 3 2" xfId="39560"/>
    <cellStyle name="Обычный 3 17 28 4 3 2 2" xfId="39561"/>
    <cellStyle name="Обычный 3 17 28 4 3 3" xfId="39562"/>
    <cellStyle name="Обычный 3 17 28 4 4" xfId="39563"/>
    <cellStyle name="Обычный 3 17 28 4 4 2" xfId="39564"/>
    <cellStyle name="Обычный 3 17 28 4 5" xfId="39565"/>
    <cellStyle name="Обычный 3 17 28 5" xfId="39566"/>
    <cellStyle name="Обычный 3 17 28 5 2" xfId="39567"/>
    <cellStyle name="Обычный 3 17 28 5 2 2" xfId="39568"/>
    <cellStyle name="Обычный 3 17 28 5 2 2 2" xfId="39569"/>
    <cellStyle name="Обычный 3 17 28 5 2 3" xfId="39570"/>
    <cellStyle name="Обычный 3 17 28 5 3" xfId="39571"/>
    <cellStyle name="Обычный 3 17 28 5 3 2" xfId="39572"/>
    <cellStyle name="Обычный 3 17 28 5 4" xfId="39573"/>
    <cellStyle name="Обычный 3 17 28 6" xfId="39574"/>
    <cellStyle name="Обычный 3 17 28 6 2" xfId="39575"/>
    <cellStyle name="Обычный 3 17 28 6 2 2" xfId="39576"/>
    <cellStyle name="Обычный 3 17 28 6 3" xfId="39577"/>
    <cellStyle name="Обычный 3 17 28 7" xfId="39578"/>
    <cellStyle name="Обычный 3 17 28 7 2" xfId="39579"/>
    <cellStyle name="Обычный 3 17 28 8" xfId="39580"/>
    <cellStyle name="Обычный 3 17 29" xfId="39581"/>
    <cellStyle name="Обычный 3 17 29 2" xfId="39582"/>
    <cellStyle name="Обычный 3 17 29 2 2" xfId="39583"/>
    <cellStyle name="Обычный 3 17 29 2 2 2" xfId="39584"/>
    <cellStyle name="Обычный 3 17 29 2 2 2 2" xfId="39585"/>
    <cellStyle name="Обычный 3 17 29 2 2 2 2 2" xfId="39586"/>
    <cellStyle name="Обычный 3 17 29 2 2 2 2 2 2" xfId="39587"/>
    <cellStyle name="Обычный 3 17 29 2 2 2 2 3" xfId="39588"/>
    <cellStyle name="Обычный 3 17 29 2 2 2 3" xfId="39589"/>
    <cellStyle name="Обычный 3 17 29 2 2 2 3 2" xfId="39590"/>
    <cellStyle name="Обычный 3 17 29 2 2 2 4" xfId="39591"/>
    <cellStyle name="Обычный 3 17 29 2 2 3" xfId="39592"/>
    <cellStyle name="Обычный 3 17 29 2 2 3 2" xfId="39593"/>
    <cellStyle name="Обычный 3 17 29 2 2 3 2 2" xfId="39594"/>
    <cellStyle name="Обычный 3 17 29 2 2 3 3" xfId="39595"/>
    <cellStyle name="Обычный 3 17 29 2 2 4" xfId="39596"/>
    <cellStyle name="Обычный 3 17 29 2 2 4 2" xfId="39597"/>
    <cellStyle name="Обычный 3 17 29 2 2 5" xfId="39598"/>
    <cellStyle name="Обычный 3 17 29 2 3" xfId="39599"/>
    <cellStyle name="Обычный 3 17 29 2 3 2" xfId="39600"/>
    <cellStyle name="Обычный 3 17 29 2 3 2 2" xfId="39601"/>
    <cellStyle name="Обычный 3 17 29 2 3 2 2 2" xfId="39602"/>
    <cellStyle name="Обычный 3 17 29 2 3 2 2 2 2" xfId="39603"/>
    <cellStyle name="Обычный 3 17 29 2 3 2 2 3" xfId="39604"/>
    <cellStyle name="Обычный 3 17 29 2 3 2 3" xfId="39605"/>
    <cellStyle name="Обычный 3 17 29 2 3 2 3 2" xfId="39606"/>
    <cellStyle name="Обычный 3 17 29 2 3 2 4" xfId="39607"/>
    <cellStyle name="Обычный 3 17 29 2 3 3" xfId="39608"/>
    <cellStyle name="Обычный 3 17 29 2 3 3 2" xfId="39609"/>
    <cellStyle name="Обычный 3 17 29 2 3 3 2 2" xfId="39610"/>
    <cellStyle name="Обычный 3 17 29 2 3 3 3" xfId="39611"/>
    <cellStyle name="Обычный 3 17 29 2 3 4" xfId="39612"/>
    <cellStyle name="Обычный 3 17 29 2 3 4 2" xfId="39613"/>
    <cellStyle name="Обычный 3 17 29 2 3 5" xfId="39614"/>
    <cellStyle name="Обычный 3 17 29 2 4" xfId="39615"/>
    <cellStyle name="Обычный 3 17 29 2 4 2" xfId="39616"/>
    <cellStyle name="Обычный 3 17 29 2 4 2 2" xfId="39617"/>
    <cellStyle name="Обычный 3 17 29 2 4 2 2 2" xfId="39618"/>
    <cellStyle name="Обычный 3 17 29 2 4 2 3" xfId="39619"/>
    <cellStyle name="Обычный 3 17 29 2 4 3" xfId="39620"/>
    <cellStyle name="Обычный 3 17 29 2 4 3 2" xfId="39621"/>
    <cellStyle name="Обычный 3 17 29 2 4 4" xfId="39622"/>
    <cellStyle name="Обычный 3 17 29 2 5" xfId="39623"/>
    <cellStyle name="Обычный 3 17 29 2 5 2" xfId="39624"/>
    <cellStyle name="Обычный 3 17 29 2 5 2 2" xfId="39625"/>
    <cellStyle name="Обычный 3 17 29 2 5 3" xfId="39626"/>
    <cellStyle name="Обычный 3 17 29 2 6" xfId="39627"/>
    <cellStyle name="Обычный 3 17 29 2 6 2" xfId="39628"/>
    <cellStyle name="Обычный 3 17 29 2 7" xfId="39629"/>
    <cellStyle name="Обычный 3 17 29 3" xfId="39630"/>
    <cellStyle name="Обычный 3 17 29 3 2" xfId="39631"/>
    <cellStyle name="Обычный 3 17 29 3 2 2" xfId="39632"/>
    <cellStyle name="Обычный 3 17 29 3 2 2 2" xfId="39633"/>
    <cellStyle name="Обычный 3 17 29 3 2 2 2 2" xfId="39634"/>
    <cellStyle name="Обычный 3 17 29 3 2 2 3" xfId="39635"/>
    <cellStyle name="Обычный 3 17 29 3 2 3" xfId="39636"/>
    <cellStyle name="Обычный 3 17 29 3 2 3 2" xfId="39637"/>
    <cellStyle name="Обычный 3 17 29 3 2 4" xfId="39638"/>
    <cellStyle name="Обычный 3 17 29 3 3" xfId="39639"/>
    <cellStyle name="Обычный 3 17 29 3 3 2" xfId="39640"/>
    <cellStyle name="Обычный 3 17 29 3 3 2 2" xfId="39641"/>
    <cellStyle name="Обычный 3 17 29 3 3 3" xfId="39642"/>
    <cellStyle name="Обычный 3 17 29 3 4" xfId="39643"/>
    <cellStyle name="Обычный 3 17 29 3 4 2" xfId="39644"/>
    <cellStyle name="Обычный 3 17 29 3 5" xfId="39645"/>
    <cellStyle name="Обычный 3 17 29 4" xfId="39646"/>
    <cellStyle name="Обычный 3 17 29 4 2" xfId="39647"/>
    <cellStyle name="Обычный 3 17 29 4 2 2" xfId="39648"/>
    <cellStyle name="Обычный 3 17 29 4 2 2 2" xfId="39649"/>
    <cellStyle name="Обычный 3 17 29 4 2 2 2 2" xfId="39650"/>
    <cellStyle name="Обычный 3 17 29 4 2 2 3" xfId="39651"/>
    <cellStyle name="Обычный 3 17 29 4 2 3" xfId="39652"/>
    <cellStyle name="Обычный 3 17 29 4 2 3 2" xfId="39653"/>
    <cellStyle name="Обычный 3 17 29 4 2 4" xfId="39654"/>
    <cellStyle name="Обычный 3 17 29 4 3" xfId="39655"/>
    <cellStyle name="Обычный 3 17 29 4 3 2" xfId="39656"/>
    <cellStyle name="Обычный 3 17 29 4 3 2 2" xfId="39657"/>
    <cellStyle name="Обычный 3 17 29 4 3 3" xfId="39658"/>
    <cellStyle name="Обычный 3 17 29 4 4" xfId="39659"/>
    <cellStyle name="Обычный 3 17 29 4 4 2" xfId="39660"/>
    <cellStyle name="Обычный 3 17 29 4 5" xfId="39661"/>
    <cellStyle name="Обычный 3 17 29 5" xfId="39662"/>
    <cellStyle name="Обычный 3 17 29 5 2" xfId="39663"/>
    <cellStyle name="Обычный 3 17 29 5 2 2" xfId="39664"/>
    <cellStyle name="Обычный 3 17 29 5 2 2 2" xfId="39665"/>
    <cellStyle name="Обычный 3 17 29 5 2 3" xfId="39666"/>
    <cellStyle name="Обычный 3 17 29 5 3" xfId="39667"/>
    <cellStyle name="Обычный 3 17 29 5 3 2" xfId="39668"/>
    <cellStyle name="Обычный 3 17 29 5 4" xfId="39669"/>
    <cellStyle name="Обычный 3 17 29 6" xfId="39670"/>
    <cellStyle name="Обычный 3 17 29 6 2" xfId="39671"/>
    <cellStyle name="Обычный 3 17 29 6 2 2" xfId="39672"/>
    <cellStyle name="Обычный 3 17 29 6 3" xfId="39673"/>
    <cellStyle name="Обычный 3 17 29 7" xfId="39674"/>
    <cellStyle name="Обычный 3 17 29 7 2" xfId="39675"/>
    <cellStyle name="Обычный 3 17 29 8" xfId="39676"/>
    <cellStyle name="Обычный 3 17 3" xfId="39677"/>
    <cellStyle name="Обычный 3 17 3 2" xfId="39678"/>
    <cellStyle name="Обычный 3 17 3 2 2" xfId="39679"/>
    <cellStyle name="Обычный 3 17 3 2 2 2" xfId="39680"/>
    <cellStyle name="Обычный 3 17 3 2 2 2 2" xfId="39681"/>
    <cellStyle name="Обычный 3 17 3 2 2 2 2 2" xfId="39682"/>
    <cellStyle name="Обычный 3 17 3 2 2 2 2 2 2" xfId="39683"/>
    <cellStyle name="Обычный 3 17 3 2 2 2 2 3" xfId="39684"/>
    <cellStyle name="Обычный 3 17 3 2 2 2 3" xfId="39685"/>
    <cellStyle name="Обычный 3 17 3 2 2 2 3 2" xfId="39686"/>
    <cellStyle name="Обычный 3 17 3 2 2 2 4" xfId="39687"/>
    <cellStyle name="Обычный 3 17 3 2 2 3" xfId="39688"/>
    <cellStyle name="Обычный 3 17 3 2 2 3 2" xfId="39689"/>
    <cellStyle name="Обычный 3 17 3 2 2 3 2 2" xfId="39690"/>
    <cellStyle name="Обычный 3 17 3 2 2 3 3" xfId="39691"/>
    <cellStyle name="Обычный 3 17 3 2 2 4" xfId="39692"/>
    <cellStyle name="Обычный 3 17 3 2 2 4 2" xfId="39693"/>
    <cellStyle name="Обычный 3 17 3 2 2 5" xfId="39694"/>
    <cellStyle name="Обычный 3 17 3 2 3" xfId="39695"/>
    <cellStyle name="Обычный 3 17 3 2 3 2" xfId="39696"/>
    <cellStyle name="Обычный 3 17 3 2 3 2 2" xfId="39697"/>
    <cellStyle name="Обычный 3 17 3 2 3 2 2 2" xfId="39698"/>
    <cellStyle name="Обычный 3 17 3 2 3 2 2 2 2" xfId="39699"/>
    <cellStyle name="Обычный 3 17 3 2 3 2 2 3" xfId="39700"/>
    <cellStyle name="Обычный 3 17 3 2 3 2 3" xfId="39701"/>
    <cellStyle name="Обычный 3 17 3 2 3 2 3 2" xfId="39702"/>
    <cellStyle name="Обычный 3 17 3 2 3 2 4" xfId="39703"/>
    <cellStyle name="Обычный 3 17 3 2 3 3" xfId="39704"/>
    <cellStyle name="Обычный 3 17 3 2 3 3 2" xfId="39705"/>
    <cellStyle name="Обычный 3 17 3 2 3 3 2 2" xfId="39706"/>
    <cellStyle name="Обычный 3 17 3 2 3 3 3" xfId="39707"/>
    <cellStyle name="Обычный 3 17 3 2 3 4" xfId="39708"/>
    <cellStyle name="Обычный 3 17 3 2 3 4 2" xfId="39709"/>
    <cellStyle name="Обычный 3 17 3 2 3 5" xfId="39710"/>
    <cellStyle name="Обычный 3 17 3 2 4" xfId="39711"/>
    <cellStyle name="Обычный 3 17 3 2 4 2" xfId="39712"/>
    <cellStyle name="Обычный 3 17 3 2 4 2 2" xfId="39713"/>
    <cellStyle name="Обычный 3 17 3 2 4 2 2 2" xfId="39714"/>
    <cellStyle name="Обычный 3 17 3 2 4 2 3" xfId="39715"/>
    <cellStyle name="Обычный 3 17 3 2 4 3" xfId="39716"/>
    <cellStyle name="Обычный 3 17 3 2 4 3 2" xfId="39717"/>
    <cellStyle name="Обычный 3 17 3 2 4 4" xfId="39718"/>
    <cellStyle name="Обычный 3 17 3 2 5" xfId="39719"/>
    <cellStyle name="Обычный 3 17 3 2 5 2" xfId="39720"/>
    <cellStyle name="Обычный 3 17 3 2 5 2 2" xfId="39721"/>
    <cellStyle name="Обычный 3 17 3 2 5 3" xfId="39722"/>
    <cellStyle name="Обычный 3 17 3 2 6" xfId="39723"/>
    <cellStyle name="Обычный 3 17 3 2 6 2" xfId="39724"/>
    <cellStyle name="Обычный 3 17 3 2 7" xfId="39725"/>
    <cellStyle name="Обычный 3 17 3 3" xfId="39726"/>
    <cellStyle name="Обычный 3 17 3 3 2" xfId="39727"/>
    <cellStyle name="Обычный 3 17 3 3 2 2" xfId="39728"/>
    <cellStyle name="Обычный 3 17 3 3 2 2 2" xfId="39729"/>
    <cellStyle name="Обычный 3 17 3 3 2 2 2 2" xfId="39730"/>
    <cellStyle name="Обычный 3 17 3 3 2 2 3" xfId="39731"/>
    <cellStyle name="Обычный 3 17 3 3 2 3" xfId="39732"/>
    <cellStyle name="Обычный 3 17 3 3 2 3 2" xfId="39733"/>
    <cellStyle name="Обычный 3 17 3 3 2 4" xfId="39734"/>
    <cellStyle name="Обычный 3 17 3 3 3" xfId="39735"/>
    <cellStyle name="Обычный 3 17 3 3 3 2" xfId="39736"/>
    <cellStyle name="Обычный 3 17 3 3 3 2 2" xfId="39737"/>
    <cellStyle name="Обычный 3 17 3 3 3 3" xfId="39738"/>
    <cellStyle name="Обычный 3 17 3 3 4" xfId="39739"/>
    <cellStyle name="Обычный 3 17 3 3 4 2" xfId="39740"/>
    <cellStyle name="Обычный 3 17 3 3 5" xfId="39741"/>
    <cellStyle name="Обычный 3 17 3 4" xfId="39742"/>
    <cellStyle name="Обычный 3 17 3 4 2" xfId="39743"/>
    <cellStyle name="Обычный 3 17 3 4 2 2" xfId="39744"/>
    <cellStyle name="Обычный 3 17 3 4 2 2 2" xfId="39745"/>
    <cellStyle name="Обычный 3 17 3 4 2 2 2 2" xfId="39746"/>
    <cellStyle name="Обычный 3 17 3 4 2 2 3" xfId="39747"/>
    <cellStyle name="Обычный 3 17 3 4 2 3" xfId="39748"/>
    <cellStyle name="Обычный 3 17 3 4 2 3 2" xfId="39749"/>
    <cellStyle name="Обычный 3 17 3 4 2 4" xfId="39750"/>
    <cellStyle name="Обычный 3 17 3 4 3" xfId="39751"/>
    <cellStyle name="Обычный 3 17 3 4 3 2" xfId="39752"/>
    <cellStyle name="Обычный 3 17 3 4 3 2 2" xfId="39753"/>
    <cellStyle name="Обычный 3 17 3 4 3 3" xfId="39754"/>
    <cellStyle name="Обычный 3 17 3 4 4" xfId="39755"/>
    <cellStyle name="Обычный 3 17 3 4 4 2" xfId="39756"/>
    <cellStyle name="Обычный 3 17 3 4 5" xfId="39757"/>
    <cellStyle name="Обычный 3 17 3 5" xfId="39758"/>
    <cellStyle name="Обычный 3 17 3 5 2" xfId="39759"/>
    <cellStyle name="Обычный 3 17 3 5 2 2" xfId="39760"/>
    <cellStyle name="Обычный 3 17 3 5 2 2 2" xfId="39761"/>
    <cellStyle name="Обычный 3 17 3 5 2 3" xfId="39762"/>
    <cellStyle name="Обычный 3 17 3 5 3" xfId="39763"/>
    <cellStyle name="Обычный 3 17 3 5 3 2" xfId="39764"/>
    <cellStyle name="Обычный 3 17 3 5 4" xfId="39765"/>
    <cellStyle name="Обычный 3 17 3 6" xfId="39766"/>
    <cellStyle name="Обычный 3 17 3 6 2" xfId="39767"/>
    <cellStyle name="Обычный 3 17 3 6 2 2" xfId="39768"/>
    <cellStyle name="Обычный 3 17 3 6 3" xfId="39769"/>
    <cellStyle name="Обычный 3 17 3 7" xfId="39770"/>
    <cellStyle name="Обычный 3 17 3 7 2" xfId="39771"/>
    <cellStyle name="Обычный 3 17 3 8" xfId="39772"/>
    <cellStyle name="Обычный 3 17 30" xfId="39773"/>
    <cellStyle name="Обычный 3 17 30 2" xfId="39774"/>
    <cellStyle name="Обычный 3 17 30 2 2" xfId="39775"/>
    <cellStyle name="Обычный 3 17 30 2 2 2" xfId="39776"/>
    <cellStyle name="Обычный 3 17 30 2 2 2 2" xfId="39777"/>
    <cellStyle name="Обычный 3 17 30 2 2 2 2 2" xfId="39778"/>
    <cellStyle name="Обычный 3 17 30 2 2 2 2 2 2" xfId="39779"/>
    <cellStyle name="Обычный 3 17 30 2 2 2 2 3" xfId="39780"/>
    <cellStyle name="Обычный 3 17 30 2 2 2 3" xfId="39781"/>
    <cellStyle name="Обычный 3 17 30 2 2 2 3 2" xfId="39782"/>
    <cellStyle name="Обычный 3 17 30 2 2 2 4" xfId="39783"/>
    <cellStyle name="Обычный 3 17 30 2 2 3" xfId="39784"/>
    <cellStyle name="Обычный 3 17 30 2 2 3 2" xfId="39785"/>
    <cellStyle name="Обычный 3 17 30 2 2 3 2 2" xfId="39786"/>
    <cellStyle name="Обычный 3 17 30 2 2 3 3" xfId="39787"/>
    <cellStyle name="Обычный 3 17 30 2 2 4" xfId="39788"/>
    <cellStyle name="Обычный 3 17 30 2 2 4 2" xfId="39789"/>
    <cellStyle name="Обычный 3 17 30 2 2 5" xfId="39790"/>
    <cellStyle name="Обычный 3 17 30 2 3" xfId="39791"/>
    <cellStyle name="Обычный 3 17 30 2 3 2" xfId="39792"/>
    <cellStyle name="Обычный 3 17 30 2 3 2 2" xfId="39793"/>
    <cellStyle name="Обычный 3 17 30 2 3 2 2 2" xfId="39794"/>
    <cellStyle name="Обычный 3 17 30 2 3 2 2 2 2" xfId="39795"/>
    <cellStyle name="Обычный 3 17 30 2 3 2 2 3" xfId="39796"/>
    <cellStyle name="Обычный 3 17 30 2 3 2 3" xfId="39797"/>
    <cellStyle name="Обычный 3 17 30 2 3 2 3 2" xfId="39798"/>
    <cellStyle name="Обычный 3 17 30 2 3 2 4" xfId="39799"/>
    <cellStyle name="Обычный 3 17 30 2 3 3" xfId="39800"/>
    <cellStyle name="Обычный 3 17 30 2 3 3 2" xfId="39801"/>
    <cellStyle name="Обычный 3 17 30 2 3 3 2 2" xfId="39802"/>
    <cellStyle name="Обычный 3 17 30 2 3 3 3" xfId="39803"/>
    <cellStyle name="Обычный 3 17 30 2 3 4" xfId="39804"/>
    <cellStyle name="Обычный 3 17 30 2 3 4 2" xfId="39805"/>
    <cellStyle name="Обычный 3 17 30 2 3 5" xfId="39806"/>
    <cellStyle name="Обычный 3 17 30 2 4" xfId="39807"/>
    <cellStyle name="Обычный 3 17 30 2 4 2" xfId="39808"/>
    <cellStyle name="Обычный 3 17 30 2 4 2 2" xfId="39809"/>
    <cellStyle name="Обычный 3 17 30 2 4 2 2 2" xfId="39810"/>
    <cellStyle name="Обычный 3 17 30 2 4 2 3" xfId="39811"/>
    <cellStyle name="Обычный 3 17 30 2 4 3" xfId="39812"/>
    <cellStyle name="Обычный 3 17 30 2 4 3 2" xfId="39813"/>
    <cellStyle name="Обычный 3 17 30 2 4 4" xfId="39814"/>
    <cellStyle name="Обычный 3 17 30 2 5" xfId="39815"/>
    <cellStyle name="Обычный 3 17 30 2 5 2" xfId="39816"/>
    <cellStyle name="Обычный 3 17 30 2 5 2 2" xfId="39817"/>
    <cellStyle name="Обычный 3 17 30 2 5 3" xfId="39818"/>
    <cellStyle name="Обычный 3 17 30 2 6" xfId="39819"/>
    <cellStyle name="Обычный 3 17 30 2 6 2" xfId="39820"/>
    <cellStyle name="Обычный 3 17 30 2 7" xfId="39821"/>
    <cellStyle name="Обычный 3 17 30 3" xfId="39822"/>
    <cellStyle name="Обычный 3 17 30 3 2" xfId="39823"/>
    <cellStyle name="Обычный 3 17 30 3 2 2" xfId="39824"/>
    <cellStyle name="Обычный 3 17 30 3 2 2 2" xfId="39825"/>
    <cellStyle name="Обычный 3 17 30 3 2 2 2 2" xfId="39826"/>
    <cellStyle name="Обычный 3 17 30 3 2 2 3" xfId="39827"/>
    <cellStyle name="Обычный 3 17 30 3 2 3" xfId="39828"/>
    <cellStyle name="Обычный 3 17 30 3 2 3 2" xfId="39829"/>
    <cellStyle name="Обычный 3 17 30 3 2 4" xfId="39830"/>
    <cellStyle name="Обычный 3 17 30 3 3" xfId="39831"/>
    <cellStyle name="Обычный 3 17 30 3 3 2" xfId="39832"/>
    <cellStyle name="Обычный 3 17 30 3 3 2 2" xfId="39833"/>
    <cellStyle name="Обычный 3 17 30 3 3 3" xfId="39834"/>
    <cellStyle name="Обычный 3 17 30 3 4" xfId="39835"/>
    <cellStyle name="Обычный 3 17 30 3 4 2" xfId="39836"/>
    <cellStyle name="Обычный 3 17 30 3 5" xfId="39837"/>
    <cellStyle name="Обычный 3 17 30 4" xfId="39838"/>
    <cellStyle name="Обычный 3 17 30 4 2" xfId="39839"/>
    <cellStyle name="Обычный 3 17 30 4 2 2" xfId="39840"/>
    <cellStyle name="Обычный 3 17 30 4 2 2 2" xfId="39841"/>
    <cellStyle name="Обычный 3 17 30 4 2 2 2 2" xfId="39842"/>
    <cellStyle name="Обычный 3 17 30 4 2 2 3" xfId="39843"/>
    <cellStyle name="Обычный 3 17 30 4 2 3" xfId="39844"/>
    <cellStyle name="Обычный 3 17 30 4 2 3 2" xfId="39845"/>
    <cellStyle name="Обычный 3 17 30 4 2 4" xfId="39846"/>
    <cellStyle name="Обычный 3 17 30 4 3" xfId="39847"/>
    <cellStyle name="Обычный 3 17 30 4 3 2" xfId="39848"/>
    <cellStyle name="Обычный 3 17 30 4 3 2 2" xfId="39849"/>
    <cellStyle name="Обычный 3 17 30 4 3 3" xfId="39850"/>
    <cellStyle name="Обычный 3 17 30 4 4" xfId="39851"/>
    <cellStyle name="Обычный 3 17 30 4 4 2" xfId="39852"/>
    <cellStyle name="Обычный 3 17 30 4 5" xfId="39853"/>
    <cellStyle name="Обычный 3 17 30 5" xfId="39854"/>
    <cellStyle name="Обычный 3 17 30 5 2" xfId="39855"/>
    <cellStyle name="Обычный 3 17 30 5 2 2" xfId="39856"/>
    <cellStyle name="Обычный 3 17 30 5 2 2 2" xfId="39857"/>
    <cellStyle name="Обычный 3 17 30 5 2 3" xfId="39858"/>
    <cellStyle name="Обычный 3 17 30 5 3" xfId="39859"/>
    <cellStyle name="Обычный 3 17 30 5 3 2" xfId="39860"/>
    <cellStyle name="Обычный 3 17 30 5 4" xfId="39861"/>
    <cellStyle name="Обычный 3 17 30 6" xfId="39862"/>
    <cellStyle name="Обычный 3 17 30 6 2" xfId="39863"/>
    <cellStyle name="Обычный 3 17 30 6 2 2" xfId="39864"/>
    <cellStyle name="Обычный 3 17 30 6 3" xfId="39865"/>
    <cellStyle name="Обычный 3 17 30 7" xfId="39866"/>
    <cellStyle name="Обычный 3 17 30 7 2" xfId="39867"/>
    <cellStyle name="Обычный 3 17 30 8" xfId="39868"/>
    <cellStyle name="Обычный 3 17 31" xfId="39869"/>
    <cellStyle name="Обычный 3 17 31 2" xfId="39870"/>
    <cellStyle name="Обычный 3 17 31 2 2" xfId="39871"/>
    <cellStyle name="Обычный 3 17 31 2 2 2" xfId="39872"/>
    <cellStyle name="Обычный 3 17 31 2 2 2 2" xfId="39873"/>
    <cellStyle name="Обычный 3 17 31 2 2 2 2 2" xfId="39874"/>
    <cellStyle name="Обычный 3 17 31 2 2 2 2 2 2" xfId="39875"/>
    <cellStyle name="Обычный 3 17 31 2 2 2 2 3" xfId="39876"/>
    <cellStyle name="Обычный 3 17 31 2 2 2 3" xfId="39877"/>
    <cellStyle name="Обычный 3 17 31 2 2 2 3 2" xfId="39878"/>
    <cellStyle name="Обычный 3 17 31 2 2 2 4" xfId="39879"/>
    <cellStyle name="Обычный 3 17 31 2 2 3" xfId="39880"/>
    <cellStyle name="Обычный 3 17 31 2 2 3 2" xfId="39881"/>
    <cellStyle name="Обычный 3 17 31 2 2 3 2 2" xfId="39882"/>
    <cellStyle name="Обычный 3 17 31 2 2 3 3" xfId="39883"/>
    <cellStyle name="Обычный 3 17 31 2 2 4" xfId="39884"/>
    <cellStyle name="Обычный 3 17 31 2 2 4 2" xfId="39885"/>
    <cellStyle name="Обычный 3 17 31 2 2 5" xfId="39886"/>
    <cellStyle name="Обычный 3 17 31 2 3" xfId="39887"/>
    <cellStyle name="Обычный 3 17 31 2 3 2" xfId="39888"/>
    <cellStyle name="Обычный 3 17 31 2 3 2 2" xfId="39889"/>
    <cellStyle name="Обычный 3 17 31 2 3 2 2 2" xfId="39890"/>
    <cellStyle name="Обычный 3 17 31 2 3 2 2 2 2" xfId="39891"/>
    <cellStyle name="Обычный 3 17 31 2 3 2 2 3" xfId="39892"/>
    <cellStyle name="Обычный 3 17 31 2 3 2 3" xfId="39893"/>
    <cellStyle name="Обычный 3 17 31 2 3 2 3 2" xfId="39894"/>
    <cellStyle name="Обычный 3 17 31 2 3 2 4" xfId="39895"/>
    <cellStyle name="Обычный 3 17 31 2 3 3" xfId="39896"/>
    <cellStyle name="Обычный 3 17 31 2 3 3 2" xfId="39897"/>
    <cellStyle name="Обычный 3 17 31 2 3 3 2 2" xfId="39898"/>
    <cellStyle name="Обычный 3 17 31 2 3 3 3" xfId="39899"/>
    <cellStyle name="Обычный 3 17 31 2 3 4" xfId="39900"/>
    <cellStyle name="Обычный 3 17 31 2 3 4 2" xfId="39901"/>
    <cellStyle name="Обычный 3 17 31 2 3 5" xfId="39902"/>
    <cellStyle name="Обычный 3 17 31 2 4" xfId="39903"/>
    <cellStyle name="Обычный 3 17 31 2 4 2" xfId="39904"/>
    <cellStyle name="Обычный 3 17 31 2 4 2 2" xfId="39905"/>
    <cellStyle name="Обычный 3 17 31 2 4 2 2 2" xfId="39906"/>
    <cellStyle name="Обычный 3 17 31 2 4 2 3" xfId="39907"/>
    <cellStyle name="Обычный 3 17 31 2 4 3" xfId="39908"/>
    <cellStyle name="Обычный 3 17 31 2 4 3 2" xfId="39909"/>
    <cellStyle name="Обычный 3 17 31 2 4 4" xfId="39910"/>
    <cellStyle name="Обычный 3 17 31 2 5" xfId="39911"/>
    <cellStyle name="Обычный 3 17 31 2 5 2" xfId="39912"/>
    <cellStyle name="Обычный 3 17 31 2 5 2 2" xfId="39913"/>
    <cellStyle name="Обычный 3 17 31 2 5 3" xfId="39914"/>
    <cellStyle name="Обычный 3 17 31 2 6" xfId="39915"/>
    <cellStyle name="Обычный 3 17 31 2 6 2" xfId="39916"/>
    <cellStyle name="Обычный 3 17 31 2 7" xfId="39917"/>
    <cellStyle name="Обычный 3 17 31 3" xfId="39918"/>
    <cellStyle name="Обычный 3 17 31 3 2" xfId="39919"/>
    <cellStyle name="Обычный 3 17 31 3 2 2" xfId="39920"/>
    <cellStyle name="Обычный 3 17 31 3 2 2 2" xfId="39921"/>
    <cellStyle name="Обычный 3 17 31 3 2 2 2 2" xfId="39922"/>
    <cellStyle name="Обычный 3 17 31 3 2 2 3" xfId="39923"/>
    <cellStyle name="Обычный 3 17 31 3 2 3" xfId="39924"/>
    <cellStyle name="Обычный 3 17 31 3 2 3 2" xfId="39925"/>
    <cellStyle name="Обычный 3 17 31 3 2 4" xfId="39926"/>
    <cellStyle name="Обычный 3 17 31 3 3" xfId="39927"/>
    <cellStyle name="Обычный 3 17 31 3 3 2" xfId="39928"/>
    <cellStyle name="Обычный 3 17 31 3 3 2 2" xfId="39929"/>
    <cellStyle name="Обычный 3 17 31 3 3 3" xfId="39930"/>
    <cellStyle name="Обычный 3 17 31 3 4" xfId="39931"/>
    <cellStyle name="Обычный 3 17 31 3 4 2" xfId="39932"/>
    <cellStyle name="Обычный 3 17 31 3 5" xfId="39933"/>
    <cellStyle name="Обычный 3 17 31 4" xfId="39934"/>
    <cellStyle name="Обычный 3 17 31 4 2" xfId="39935"/>
    <cellStyle name="Обычный 3 17 31 4 2 2" xfId="39936"/>
    <cellStyle name="Обычный 3 17 31 4 2 2 2" xfId="39937"/>
    <cellStyle name="Обычный 3 17 31 4 2 2 2 2" xfId="39938"/>
    <cellStyle name="Обычный 3 17 31 4 2 2 3" xfId="39939"/>
    <cellStyle name="Обычный 3 17 31 4 2 3" xfId="39940"/>
    <cellStyle name="Обычный 3 17 31 4 2 3 2" xfId="39941"/>
    <cellStyle name="Обычный 3 17 31 4 2 4" xfId="39942"/>
    <cellStyle name="Обычный 3 17 31 4 3" xfId="39943"/>
    <cellStyle name="Обычный 3 17 31 4 3 2" xfId="39944"/>
    <cellStyle name="Обычный 3 17 31 4 3 2 2" xfId="39945"/>
    <cellStyle name="Обычный 3 17 31 4 3 3" xfId="39946"/>
    <cellStyle name="Обычный 3 17 31 4 4" xfId="39947"/>
    <cellStyle name="Обычный 3 17 31 4 4 2" xfId="39948"/>
    <cellStyle name="Обычный 3 17 31 4 5" xfId="39949"/>
    <cellStyle name="Обычный 3 17 31 5" xfId="39950"/>
    <cellStyle name="Обычный 3 17 31 5 2" xfId="39951"/>
    <cellStyle name="Обычный 3 17 31 5 2 2" xfId="39952"/>
    <cellStyle name="Обычный 3 17 31 5 2 2 2" xfId="39953"/>
    <cellStyle name="Обычный 3 17 31 5 2 3" xfId="39954"/>
    <cellStyle name="Обычный 3 17 31 5 3" xfId="39955"/>
    <cellStyle name="Обычный 3 17 31 5 3 2" xfId="39956"/>
    <cellStyle name="Обычный 3 17 31 5 4" xfId="39957"/>
    <cellStyle name="Обычный 3 17 31 6" xfId="39958"/>
    <cellStyle name="Обычный 3 17 31 6 2" xfId="39959"/>
    <cellStyle name="Обычный 3 17 31 6 2 2" xfId="39960"/>
    <cellStyle name="Обычный 3 17 31 6 3" xfId="39961"/>
    <cellStyle name="Обычный 3 17 31 7" xfId="39962"/>
    <cellStyle name="Обычный 3 17 31 7 2" xfId="39963"/>
    <cellStyle name="Обычный 3 17 31 8" xfId="39964"/>
    <cellStyle name="Обычный 3 17 32" xfId="39965"/>
    <cellStyle name="Обычный 3 17 32 2" xfId="39966"/>
    <cellStyle name="Обычный 3 17 32 2 2" xfId="39967"/>
    <cellStyle name="Обычный 3 17 32 2 2 2" xfId="39968"/>
    <cellStyle name="Обычный 3 17 32 2 2 2 2" xfId="39969"/>
    <cellStyle name="Обычный 3 17 32 2 2 2 2 2" xfId="39970"/>
    <cellStyle name="Обычный 3 17 32 2 2 2 2 2 2" xfId="39971"/>
    <cellStyle name="Обычный 3 17 32 2 2 2 2 3" xfId="39972"/>
    <cellStyle name="Обычный 3 17 32 2 2 2 3" xfId="39973"/>
    <cellStyle name="Обычный 3 17 32 2 2 2 3 2" xfId="39974"/>
    <cellStyle name="Обычный 3 17 32 2 2 2 4" xfId="39975"/>
    <cellStyle name="Обычный 3 17 32 2 2 3" xfId="39976"/>
    <cellStyle name="Обычный 3 17 32 2 2 3 2" xfId="39977"/>
    <cellStyle name="Обычный 3 17 32 2 2 3 2 2" xfId="39978"/>
    <cellStyle name="Обычный 3 17 32 2 2 3 3" xfId="39979"/>
    <cellStyle name="Обычный 3 17 32 2 2 4" xfId="39980"/>
    <cellStyle name="Обычный 3 17 32 2 2 4 2" xfId="39981"/>
    <cellStyle name="Обычный 3 17 32 2 2 5" xfId="39982"/>
    <cellStyle name="Обычный 3 17 32 2 3" xfId="39983"/>
    <cellStyle name="Обычный 3 17 32 2 3 2" xfId="39984"/>
    <cellStyle name="Обычный 3 17 32 2 3 2 2" xfId="39985"/>
    <cellStyle name="Обычный 3 17 32 2 3 2 2 2" xfId="39986"/>
    <cellStyle name="Обычный 3 17 32 2 3 2 2 2 2" xfId="39987"/>
    <cellStyle name="Обычный 3 17 32 2 3 2 2 3" xfId="39988"/>
    <cellStyle name="Обычный 3 17 32 2 3 2 3" xfId="39989"/>
    <cellStyle name="Обычный 3 17 32 2 3 2 3 2" xfId="39990"/>
    <cellStyle name="Обычный 3 17 32 2 3 2 4" xfId="39991"/>
    <cellStyle name="Обычный 3 17 32 2 3 3" xfId="39992"/>
    <cellStyle name="Обычный 3 17 32 2 3 3 2" xfId="39993"/>
    <cellStyle name="Обычный 3 17 32 2 3 3 2 2" xfId="39994"/>
    <cellStyle name="Обычный 3 17 32 2 3 3 3" xfId="39995"/>
    <cellStyle name="Обычный 3 17 32 2 3 4" xfId="39996"/>
    <cellStyle name="Обычный 3 17 32 2 3 4 2" xfId="39997"/>
    <cellStyle name="Обычный 3 17 32 2 3 5" xfId="39998"/>
    <cellStyle name="Обычный 3 17 32 2 4" xfId="39999"/>
    <cellStyle name="Обычный 3 17 32 2 4 2" xfId="40000"/>
    <cellStyle name="Обычный 3 17 32 2 4 2 2" xfId="40001"/>
    <cellStyle name="Обычный 3 17 32 2 4 2 2 2" xfId="40002"/>
    <cellStyle name="Обычный 3 17 32 2 4 2 3" xfId="40003"/>
    <cellStyle name="Обычный 3 17 32 2 4 3" xfId="40004"/>
    <cellStyle name="Обычный 3 17 32 2 4 3 2" xfId="40005"/>
    <cellStyle name="Обычный 3 17 32 2 4 4" xfId="40006"/>
    <cellStyle name="Обычный 3 17 32 2 5" xfId="40007"/>
    <cellStyle name="Обычный 3 17 32 2 5 2" xfId="40008"/>
    <cellStyle name="Обычный 3 17 32 2 5 2 2" xfId="40009"/>
    <cellStyle name="Обычный 3 17 32 2 5 3" xfId="40010"/>
    <cellStyle name="Обычный 3 17 32 2 6" xfId="40011"/>
    <cellStyle name="Обычный 3 17 32 2 6 2" xfId="40012"/>
    <cellStyle name="Обычный 3 17 32 2 7" xfId="40013"/>
    <cellStyle name="Обычный 3 17 32 3" xfId="40014"/>
    <cellStyle name="Обычный 3 17 32 3 2" xfId="40015"/>
    <cellStyle name="Обычный 3 17 32 3 2 2" xfId="40016"/>
    <cellStyle name="Обычный 3 17 32 3 2 2 2" xfId="40017"/>
    <cellStyle name="Обычный 3 17 32 3 2 2 2 2" xfId="40018"/>
    <cellStyle name="Обычный 3 17 32 3 2 2 3" xfId="40019"/>
    <cellStyle name="Обычный 3 17 32 3 2 3" xfId="40020"/>
    <cellStyle name="Обычный 3 17 32 3 2 3 2" xfId="40021"/>
    <cellStyle name="Обычный 3 17 32 3 2 4" xfId="40022"/>
    <cellStyle name="Обычный 3 17 32 3 3" xfId="40023"/>
    <cellStyle name="Обычный 3 17 32 3 3 2" xfId="40024"/>
    <cellStyle name="Обычный 3 17 32 3 3 2 2" xfId="40025"/>
    <cellStyle name="Обычный 3 17 32 3 3 3" xfId="40026"/>
    <cellStyle name="Обычный 3 17 32 3 4" xfId="40027"/>
    <cellStyle name="Обычный 3 17 32 3 4 2" xfId="40028"/>
    <cellStyle name="Обычный 3 17 32 3 5" xfId="40029"/>
    <cellStyle name="Обычный 3 17 32 4" xfId="40030"/>
    <cellStyle name="Обычный 3 17 32 4 2" xfId="40031"/>
    <cellStyle name="Обычный 3 17 32 4 2 2" xfId="40032"/>
    <cellStyle name="Обычный 3 17 32 4 2 2 2" xfId="40033"/>
    <cellStyle name="Обычный 3 17 32 4 2 2 2 2" xfId="40034"/>
    <cellStyle name="Обычный 3 17 32 4 2 2 3" xfId="40035"/>
    <cellStyle name="Обычный 3 17 32 4 2 3" xfId="40036"/>
    <cellStyle name="Обычный 3 17 32 4 2 3 2" xfId="40037"/>
    <cellStyle name="Обычный 3 17 32 4 2 4" xfId="40038"/>
    <cellStyle name="Обычный 3 17 32 4 3" xfId="40039"/>
    <cellStyle name="Обычный 3 17 32 4 3 2" xfId="40040"/>
    <cellStyle name="Обычный 3 17 32 4 3 2 2" xfId="40041"/>
    <cellStyle name="Обычный 3 17 32 4 3 3" xfId="40042"/>
    <cellStyle name="Обычный 3 17 32 4 4" xfId="40043"/>
    <cellStyle name="Обычный 3 17 32 4 4 2" xfId="40044"/>
    <cellStyle name="Обычный 3 17 32 4 5" xfId="40045"/>
    <cellStyle name="Обычный 3 17 32 5" xfId="40046"/>
    <cellStyle name="Обычный 3 17 32 5 2" xfId="40047"/>
    <cellStyle name="Обычный 3 17 32 5 2 2" xfId="40048"/>
    <cellStyle name="Обычный 3 17 32 5 2 2 2" xfId="40049"/>
    <cellStyle name="Обычный 3 17 32 5 2 3" xfId="40050"/>
    <cellStyle name="Обычный 3 17 32 5 3" xfId="40051"/>
    <cellStyle name="Обычный 3 17 32 5 3 2" xfId="40052"/>
    <cellStyle name="Обычный 3 17 32 5 4" xfId="40053"/>
    <cellStyle name="Обычный 3 17 32 6" xfId="40054"/>
    <cellStyle name="Обычный 3 17 32 6 2" xfId="40055"/>
    <cellStyle name="Обычный 3 17 32 6 2 2" xfId="40056"/>
    <cellStyle name="Обычный 3 17 32 6 3" xfId="40057"/>
    <cellStyle name="Обычный 3 17 32 7" xfId="40058"/>
    <cellStyle name="Обычный 3 17 32 7 2" xfId="40059"/>
    <cellStyle name="Обычный 3 17 32 8" xfId="40060"/>
    <cellStyle name="Обычный 3 17 33" xfId="40061"/>
    <cellStyle name="Обычный 3 17 33 2" xfId="40062"/>
    <cellStyle name="Обычный 3 17 33 2 2" xfId="40063"/>
    <cellStyle name="Обычный 3 17 33 2 2 2" xfId="40064"/>
    <cellStyle name="Обычный 3 17 33 2 2 2 2" xfId="40065"/>
    <cellStyle name="Обычный 3 17 33 2 2 2 2 2" xfId="40066"/>
    <cellStyle name="Обычный 3 17 33 2 2 2 2 2 2" xfId="40067"/>
    <cellStyle name="Обычный 3 17 33 2 2 2 2 3" xfId="40068"/>
    <cellStyle name="Обычный 3 17 33 2 2 2 3" xfId="40069"/>
    <cellStyle name="Обычный 3 17 33 2 2 2 3 2" xfId="40070"/>
    <cellStyle name="Обычный 3 17 33 2 2 2 4" xfId="40071"/>
    <cellStyle name="Обычный 3 17 33 2 2 3" xfId="40072"/>
    <cellStyle name="Обычный 3 17 33 2 2 3 2" xfId="40073"/>
    <cellStyle name="Обычный 3 17 33 2 2 3 2 2" xfId="40074"/>
    <cellStyle name="Обычный 3 17 33 2 2 3 3" xfId="40075"/>
    <cellStyle name="Обычный 3 17 33 2 2 4" xfId="40076"/>
    <cellStyle name="Обычный 3 17 33 2 2 4 2" xfId="40077"/>
    <cellStyle name="Обычный 3 17 33 2 2 5" xfId="40078"/>
    <cellStyle name="Обычный 3 17 33 2 3" xfId="40079"/>
    <cellStyle name="Обычный 3 17 33 2 3 2" xfId="40080"/>
    <cellStyle name="Обычный 3 17 33 2 3 2 2" xfId="40081"/>
    <cellStyle name="Обычный 3 17 33 2 3 2 2 2" xfId="40082"/>
    <cellStyle name="Обычный 3 17 33 2 3 2 2 2 2" xfId="40083"/>
    <cellStyle name="Обычный 3 17 33 2 3 2 2 3" xfId="40084"/>
    <cellStyle name="Обычный 3 17 33 2 3 2 3" xfId="40085"/>
    <cellStyle name="Обычный 3 17 33 2 3 2 3 2" xfId="40086"/>
    <cellStyle name="Обычный 3 17 33 2 3 2 4" xfId="40087"/>
    <cellStyle name="Обычный 3 17 33 2 3 3" xfId="40088"/>
    <cellStyle name="Обычный 3 17 33 2 3 3 2" xfId="40089"/>
    <cellStyle name="Обычный 3 17 33 2 3 3 2 2" xfId="40090"/>
    <cellStyle name="Обычный 3 17 33 2 3 3 3" xfId="40091"/>
    <cellStyle name="Обычный 3 17 33 2 3 4" xfId="40092"/>
    <cellStyle name="Обычный 3 17 33 2 3 4 2" xfId="40093"/>
    <cellStyle name="Обычный 3 17 33 2 3 5" xfId="40094"/>
    <cellStyle name="Обычный 3 17 33 2 4" xfId="40095"/>
    <cellStyle name="Обычный 3 17 33 2 4 2" xfId="40096"/>
    <cellStyle name="Обычный 3 17 33 2 4 2 2" xfId="40097"/>
    <cellStyle name="Обычный 3 17 33 2 4 2 2 2" xfId="40098"/>
    <cellStyle name="Обычный 3 17 33 2 4 2 3" xfId="40099"/>
    <cellStyle name="Обычный 3 17 33 2 4 3" xfId="40100"/>
    <cellStyle name="Обычный 3 17 33 2 4 3 2" xfId="40101"/>
    <cellStyle name="Обычный 3 17 33 2 4 4" xfId="40102"/>
    <cellStyle name="Обычный 3 17 33 2 5" xfId="40103"/>
    <cellStyle name="Обычный 3 17 33 2 5 2" xfId="40104"/>
    <cellStyle name="Обычный 3 17 33 2 5 2 2" xfId="40105"/>
    <cellStyle name="Обычный 3 17 33 2 5 3" xfId="40106"/>
    <cellStyle name="Обычный 3 17 33 2 6" xfId="40107"/>
    <cellStyle name="Обычный 3 17 33 2 6 2" xfId="40108"/>
    <cellStyle name="Обычный 3 17 33 2 7" xfId="40109"/>
    <cellStyle name="Обычный 3 17 33 3" xfId="40110"/>
    <cellStyle name="Обычный 3 17 33 3 2" xfId="40111"/>
    <cellStyle name="Обычный 3 17 33 3 2 2" xfId="40112"/>
    <cellStyle name="Обычный 3 17 33 3 2 2 2" xfId="40113"/>
    <cellStyle name="Обычный 3 17 33 3 2 2 2 2" xfId="40114"/>
    <cellStyle name="Обычный 3 17 33 3 2 2 3" xfId="40115"/>
    <cellStyle name="Обычный 3 17 33 3 2 3" xfId="40116"/>
    <cellStyle name="Обычный 3 17 33 3 2 3 2" xfId="40117"/>
    <cellStyle name="Обычный 3 17 33 3 2 4" xfId="40118"/>
    <cellStyle name="Обычный 3 17 33 3 3" xfId="40119"/>
    <cellStyle name="Обычный 3 17 33 3 3 2" xfId="40120"/>
    <cellStyle name="Обычный 3 17 33 3 3 2 2" xfId="40121"/>
    <cellStyle name="Обычный 3 17 33 3 3 3" xfId="40122"/>
    <cellStyle name="Обычный 3 17 33 3 4" xfId="40123"/>
    <cellStyle name="Обычный 3 17 33 3 4 2" xfId="40124"/>
    <cellStyle name="Обычный 3 17 33 3 5" xfId="40125"/>
    <cellStyle name="Обычный 3 17 33 4" xfId="40126"/>
    <cellStyle name="Обычный 3 17 33 4 2" xfId="40127"/>
    <cellStyle name="Обычный 3 17 33 4 2 2" xfId="40128"/>
    <cellStyle name="Обычный 3 17 33 4 2 2 2" xfId="40129"/>
    <cellStyle name="Обычный 3 17 33 4 2 2 2 2" xfId="40130"/>
    <cellStyle name="Обычный 3 17 33 4 2 2 3" xfId="40131"/>
    <cellStyle name="Обычный 3 17 33 4 2 3" xfId="40132"/>
    <cellStyle name="Обычный 3 17 33 4 2 3 2" xfId="40133"/>
    <cellStyle name="Обычный 3 17 33 4 2 4" xfId="40134"/>
    <cellStyle name="Обычный 3 17 33 4 3" xfId="40135"/>
    <cellStyle name="Обычный 3 17 33 4 3 2" xfId="40136"/>
    <cellStyle name="Обычный 3 17 33 4 3 2 2" xfId="40137"/>
    <cellStyle name="Обычный 3 17 33 4 3 3" xfId="40138"/>
    <cellStyle name="Обычный 3 17 33 4 4" xfId="40139"/>
    <cellStyle name="Обычный 3 17 33 4 4 2" xfId="40140"/>
    <cellStyle name="Обычный 3 17 33 4 5" xfId="40141"/>
    <cellStyle name="Обычный 3 17 33 5" xfId="40142"/>
    <cellStyle name="Обычный 3 17 33 5 2" xfId="40143"/>
    <cellStyle name="Обычный 3 17 33 5 2 2" xfId="40144"/>
    <cellStyle name="Обычный 3 17 33 5 2 2 2" xfId="40145"/>
    <cellStyle name="Обычный 3 17 33 5 2 3" xfId="40146"/>
    <cellStyle name="Обычный 3 17 33 5 3" xfId="40147"/>
    <cellStyle name="Обычный 3 17 33 5 3 2" xfId="40148"/>
    <cellStyle name="Обычный 3 17 33 5 4" xfId="40149"/>
    <cellStyle name="Обычный 3 17 33 6" xfId="40150"/>
    <cellStyle name="Обычный 3 17 33 6 2" xfId="40151"/>
    <cellStyle name="Обычный 3 17 33 6 2 2" xfId="40152"/>
    <cellStyle name="Обычный 3 17 33 6 3" xfId="40153"/>
    <cellStyle name="Обычный 3 17 33 7" xfId="40154"/>
    <cellStyle name="Обычный 3 17 33 7 2" xfId="40155"/>
    <cellStyle name="Обычный 3 17 33 8" xfId="40156"/>
    <cellStyle name="Обычный 3 17 34" xfId="40157"/>
    <cellStyle name="Обычный 3 17 34 2" xfId="40158"/>
    <cellStyle name="Обычный 3 17 34 2 2" xfId="40159"/>
    <cellStyle name="Обычный 3 17 34 2 2 2" xfId="40160"/>
    <cellStyle name="Обычный 3 17 34 2 2 2 2" xfId="40161"/>
    <cellStyle name="Обычный 3 17 34 2 2 2 2 2" xfId="40162"/>
    <cellStyle name="Обычный 3 17 34 2 2 2 2 2 2" xfId="40163"/>
    <cellStyle name="Обычный 3 17 34 2 2 2 2 3" xfId="40164"/>
    <cellStyle name="Обычный 3 17 34 2 2 2 3" xfId="40165"/>
    <cellStyle name="Обычный 3 17 34 2 2 2 3 2" xfId="40166"/>
    <cellStyle name="Обычный 3 17 34 2 2 2 4" xfId="40167"/>
    <cellStyle name="Обычный 3 17 34 2 2 3" xfId="40168"/>
    <cellStyle name="Обычный 3 17 34 2 2 3 2" xfId="40169"/>
    <cellStyle name="Обычный 3 17 34 2 2 3 2 2" xfId="40170"/>
    <cellStyle name="Обычный 3 17 34 2 2 3 3" xfId="40171"/>
    <cellStyle name="Обычный 3 17 34 2 2 4" xfId="40172"/>
    <cellStyle name="Обычный 3 17 34 2 2 4 2" xfId="40173"/>
    <cellStyle name="Обычный 3 17 34 2 2 5" xfId="40174"/>
    <cellStyle name="Обычный 3 17 34 2 3" xfId="40175"/>
    <cellStyle name="Обычный 3 17 34 2 3 2" xfId="40176"/>
    <cellStyle name="Обычный 3 17 34 2 3 2 2" xfId="40177"/>
    <cellStyle name="Обычный 3 17 34 2 3 2 2 2" xfId="40178"/>
    <cellStyle name="Обычный 3 17 34 2 3 2 2 2 2" xfId="40179"/>
    <cellStyle name="Обычный 3 17 34 2 3 2 2 3" xfId="40180"/>
    <cellStyle name="Обычный 3 17 34 2 3 2 3" xfId="40181"/>
    <cellStyle name="Обычный 3 17 34 2 3 2 3 2" xfId="40182"/>
    <cellStyle name="Обычный 3 17 34 2 3 2 4" xfId="40183"/>
    <cellStyle name="Обычный 3 17 34 2 3 3" xfId="40184"/>
    <cellStyle name="Обычный 3 17 34 2 3 3 2" xfId="40185"/>
    <cellStyle name="Обычный 3 17 34 2 3 3 2 2" xfId="40186"/>
    <cellStyle name="Обычный 3 17 34 2 3 3 3" xfId="40187"/>
    <cellStyle name="Обычный 3 17 34 2 3 4" xfId="40188"/>
    <cellStyle name="Обычный 3 17 34 2 3 4 2" xfId="40189"/>
    <cellStyle name="Обычный 3 17 34 2 3 5" xfId="40190"/>
    <cellStyle name="Обычный 3 17 34 2 4" xfId="40191"/>
    <cellStyle name="Обычный 3 17 34 2 4 2" xfId="40192"/>
    <cellStyle name="Обычный 3 17 34 2 4 2 2" xfId="40193"/>
    <cellStyle name="Обычный 3 17 34 2 4 2 2 2" xfId="40194"/>
    <cellStyle name="Обычный 3 17 34 2 4 2 3" xfId="40195"/>
    <cellStyle name="Обычный 3 17 34 2 4 3" xfId="40196"/>
    <cellStyle name="Обычный 3 17 34 2 4 3 2" xfId="40197"/>
    <cellStyle name="Обычный 3 17 34 2 4 4" xfId="40198"/>
    <cellStyle name="Обычный 3 17 34 2 5" xfId="40199"/>
    <cellStyle name="Обычный 3 17 34 2 5 2" xfId="40200"/>
    <cellStyle name="Обычный 3 17 34 2 5 2 2" xfId="40201"/>
    <cellStyle name="Обычный 3 17 34 2 5 3" xfId="40202"/>
    <cellStyle name="Обычный 3 17 34 2 6" xfId="40203"/>
    <cellStyle name="Обычный 3 17 34 2 6 2" xfId="40204"/>
    <cellStyle name="Обычный 3 17 34 2 7" xfId="40205"/>
    <cellStyle name="Обычный 3 17 34 3" xfId="40206"/>
    <cellStyle name="Обычный 3 17 34 3 2" xfId="40207"/>
    <cellStyle name="Обычный 3 17 34 3 2 2" xfId="40208"/>
    <cellStyle name="Обычный 3 17 34 3 2 2 2" xfId="40209"/>
    <cellStyle name="Обычный 3 17 34 3 2 2 2 2" xfId="40210"/>
    <cellStyle name="Обычный 3 17 34 3 2 2 3" xfId="40211"/>
    <cellStyle name="Обычный 3 17 34 3 2 3" xfId="40212"/>
    <cellStyle name="Обычный 3 17 34 3 2 3 2" xfId="40213"/>
    <cellStyle name="Обычный 3 17 34 3 2 4" xfId="40214"/>
    <cellStyle name="Обычный 3 17 34 3 3" xfId="40215"/>
    <cellStyle name="Обычный 3 17 34 3 3 2" xfId="40216"/>
    <cellStyle name="Обычный 3 17 34 3 3 2 2" xfId="40217"/>
    <cellStyle name="Обычный 3 17 34 3 3 3" xfId="40218"/>
    <cellStyle name="Обычный 3 17 34 3 4" xfId="40219"/>
    <cellStyle name="Обычный 3 17 34 3 4 2" xfId="40220"/>
    <cellStyle name="Обычный 3 17 34 3 5" xfId="40221"/>
    <cellStyle name="Обычный 3 17 34 4" xfId="40222"/>
    <cellStyle name="Обычный 3 17 34 4 2" xfId="40223"/>
    <cellStyle name="Обычный 3 17 34 4 2 2" xfId="40224"/>
    <cellStyle name="Обычный 3 17 34 4 2 2 2" xfId="40225"/>
    <cellStyle name="Обычный 3 17 34 4 2 2 2 2" xfId="40226"/>
    <cellStyle name="Обычный 3 17 34 4 2 2 3" xfId="40227"/>
    <cellStyle name="Обычный 3 17 34 4 2 3" xfId="40228"/>
    <cellStyle name="Обычный 3 17 34 4 2 3 2" xfId="40229"/>
    <cellStyle name="Обычный 3 17 34 4 2 4" xfId="40230"/>
    <cellStyle name="Обычный 3 17 34 4 3" xfId="40231"/>
    <cellStyle name="Обычный 3 17 34 4 3 2" xfId="40232"/>
    <cellStyle name="Обычный 3 17 34 4 3 2 2" xfId="40233"/>
    <cellStyle name="Обычный 3 17 34 4 3 3" xfId="40234"/>
    <cellStyle name="Обычный 3 17 34 4 4" xfId="40235"/>
    <cellStyle name="Обычный 3 17 34 4 4 2" xfId="40236"/>
    <cellStyle name="Обычный 3 17 34 4 5" xfId="40237"/>
    <cellStyle name="Обычный 3 17 34 5" xfId="40238"/>
    <cellStyle name="Обычный 3 17 34 5 2" xfId="40239"/>
    <cellStyle name="Обычный 3 17 34 5 2 2" xfId="40240"/>
    <cellStyle name="Обычный 3 17 34 5 2 2 2" xfId="40241"/>
    <cellStyle name="Обычный 3 17 34 5 2 3" xfId="40242"/>
    <cellStyle name="Обычный 3 17 34 5 3" xfId="40243"/>
    <cellStyle name="Обычный 3 17 34 5 3 2" xfId="40244"/>
    <cellStyle name="Обычный 3 17 34 5 4" xfId="40245"/>
    <cellStyle name="Обычный 3 17 34 6" xfId="40246"/>
    <cellStyle name="Обычный 3 17 34 6 2" xfId="40247"/>
    <cellStyle name="Обычный 3 17 34 6 2 2" xfId="40248"/>
    <cellStyle name="Обычный 3 17 34 6 3" xfId="40249"/>
    <cellStyle name="Обычный 3 17 34 7" xfId="40250"/>
    <cellStyle name="Обычный 3 17 34 7 2" xfId="40251"/>
    <cellStyle name="Обычный 3 17 34 8" xfId="40252"/>
    <cellStyle name="Обычный 3 17 35" xfId="40253"/>
    <cellStyle name="Обычный 3 17 35 2" xfId="40254"/>
    <cellStyle name="Обычный 3 17 35 2 2" xfId="40255"/>
    <cellStyle name="Обычный 3 17 35 2 2 2" xfId="40256"/>
    <cellStyle name="Обычный 3 17 35 2 2 2 2" xfId="40257"/>
    <cellStyle name="Обычный 3 17 35 2 2 2 2 2" xfId="40258"/>
    <cellStyle name="Обычный 3 17 35 2 2 2 2 2 2" xfId="40259"/>
    <cellStyle name="Обычный 3 17 35 2 2 2 2 3" xfId="40260"/>
    <cellStyle name="Обычный 3 17 35 2 2 2 3" xfId="40261"/>
    <cellStyle name="Обычный 3 17 35 2 2 2 3 2" xfId="40262"/>
    <cellStyle name="Обычный 3 17 35 2 2 2 4" xfId="40263"/>
    <cellStyle name="Обычный 3 17 35 2 2 3" xfId="40264"/>
    <cellStyle name="Обычный 3 17 35 2 2 3 2" xfId="40265"/>
    <cellStyle name="Обычный 3 17 35 2 2 3 2 2" xfId="40266"/>
    <cellStyle name="Обычный 3 17 35 2 2 3 3" xfId="40267"/>
    <cellStyle name="Обычный 3 17 35 2 2 4" xfId="40268"/>
    <cellStyle name="Обычный 3 17 35 2 2 4 2" xfId="40269"/>
    <cellStyle name="Обычный 3 17 35 2 2 5" xfId="40270"/>
    <cellStyle name="Обычный 3 17 35 2 3" xfId="40271"/>
    <cellStyle name="Обычный 3 17 35 2 3 2" xfId="40272"/>
    <cellStyle name="Обычный 3 17 35 2 3 2 2" xfId="40273"/>
    <cellStyle name="Обычный 3 17 35 2 3 2 2 2" xfId="40274"/>
    <cellStyle name="Обычный 3 17 35 2 3 2 2 2 2" xfId="40275"/>
    <cellStyle name="Обычный 3 17 35 2 3 2 2 3" xfId="40276"/>
    <cellStyle name="Обычный 3 17 35 2 3 2 3" xfId="40277"/>
    <cellStyle name="Обычный 3 17 35 2 3 2 3 2" xfId="40278"/>
    <cellStyle name="Обычный 3 17 35 2 3 2 4" xfId="40279"/>
    <cellStyle name="Обычный 3 17 35 2 3 3" xfId="40280"/>
    <cellStyle name="Обычный 3 17 35 2 3 3 2" xfId="40281"/>
    <cellStyle name="Обычный 3 17 35 2 3 3 2 2" xfId="40282"/>
    <cellStyle name="Обычный 3 17 35 2 3 3 3" xfId="40283"/>
    <cellStyle name="Обычный 3 17 35 2 3 4" xfId="40284"/>
    <cellStyle name="Обычный 3 17 35 2 3 4 2" xfId="40285"/>
    <cellStyle name="Обычный 3 17 35 2 3 5" xfId="40286"/>
    <cellStyle name="Обычный 3 17 35 2 4" xfId="40287"/>
    <cellStyle name="Обычный 3 17 35 2 4 2" xfId="40288"/>
    <cellStyle name="Обычный 3 17 35 2 4 2 2" xfId="40289"/>
    <cellStyle name="Обычный 3 17 35 2 4 2 2 2" xfId="40290"/>
    <cellStyle name="Обычный 3 17 35 2 4 2 3" xfId="40291"/>
    <cellStyle name="Обычный 3 17 35 2 4 3" xfId="40292"/>
    <cellStyle name="Обычный 3 17 35 2 4 3 2" xfId="40293"/>
    <cellStyle name="Обычный 3 17 35 2 4 4" xfId="40294"/>
    <cellStyle name="Обычный 3 17 35 2 5" xfId="40295"/>
    <cellStyle name="Обычный 3 17 35 2 5 2" xfId="40296"/>
    <cellStyle name="Обычный 3 17 35 2 5 2 2" xfId="40297"/>
    <cellStyle name="Обычный 3 17 35 2 5 3" xfId="40298"/>
    <cellStyle name="Обычный 3 17 35 2 6" xfId="40299"/>
    <cellStyle name="Обычный 3 17 35 2 6 2" xfId="40300"/>
    <cellStyle name="Обычный 3 17 35 2 7" xfId="40301"/>
    <cellStyle name="Обычный 3 17 35 3" xfId="40302"/>
    <cellStyle name="Обычный 3 17 35 3 2" xfId="40303"/>
    <cellStyle name="Обычный 3 17 35 3 2 2" xfId="40304"/>
    <cellStyle name="Обычный 3 17 35 3 2 2 2" xfId="40305"/>
    <cellStyle name="Обычный 3 17 35 3 2 2 2 2" xfId="40306"/>
    <cellStyle name="Обычный 3 17 35 3 2 2 3" xfId="40307"/>
    <cellStyle name="Обычный 3 17 35 3 2 3" xfId="40308"/>
    <cellStyle name="Обычный 3 17 35 3 2 3 2" xfId="40309"/>
    <cellStyle name="Обычный 3 17 35 3 2 4" xfId="40310"/>
    <cellStyle name="Обычный 3 17 35 3 3" xfId="40311"/>
    <cellStyle name="Обычный 3 17 35 3 3 2" xfId="40312"/>
    <cellStyle name="Обычный 3 17 35 3 3 2 2" xfId="40313"/>
    <cellStyle name="Обычный 3 17 35 3 3 3" xfId="40314"/>
    <cellStyle name="Обычный 3 17 35 3 4" xfId="40315"/>
    <cellStyle name="Обычный 3 17 35 3 4 2" xfId="40316"/>
    <cellStyle name="Обычный 3 17 35 3 5" xfId="40317"/>
    <cellStyle name="Обычный 3 17 35 4" xfId="40318"/>
    <cellStyle name="Обычный 3 17 35 4 2" xfId="40319"/>
    <cellStyle name="Обычный 3 17 35 4 2 2" xfId="40320"/>
    <cellStyle name="Обычный 3 17 35 4 2 2 2" xfId="40321"/>
    <cellStyle name="Обычный 3 17 35 4 2 2 2 2" xfId="40322"/>
    <cellStyle name="Обычный 3 17 35 4 2 2 3" xfId="40323"/>
    <cellStyle name="Обычный 3 17 35 4 2 3" xfId="40324"/>
    <cellStyle name="Обычный 3 17 35 4 2 3 2" xfId="40325"/>
    <cellStyle name="Обычный 3 17 35 4 2 4" xfId="40326"/>
    <cellStyle name="Обычный 3 17 35 4 3" xfId="40327"/>
    <cellStyle name="Обычный 3 17 35 4 3 2" xfId="40328"/>
    <cellStyle name="Обычный 3 17 35 4 3 2 2" xfId="40329"/>
    <cellStyle name="Обычный 3 17 35 4 3 3" xfId="40330"/>
    <cellStyle name="Обычный 3 17 35 4 4" xfId="40331"/>
    <cellStyle name="Обычный 3 17 35 4 4 2" xfId="40332"/>
    <cellStyle name="Обычный 3 17 35 4 5" xfId="40333"/>
    <cellStyle name="Обычный 3 17 35 5" xfId="40334"/>
    <cellStyle name="Обычный 3 17 35 5 2" xfId="40335"/>
    <cellStyle name="Обычный 3 17 35 5 2 2" xfId="40336"/>
    <cellStyle name="Обычный 3 17 35 5 2 2 2" xfId="40337"/>
    <cellStyle name="Обычный 3 17 35 5 2 3" xfId="40338"/>
    <cellStyle name="Обычный 3 17 35 5 3" xfId="40339"/>
    <cellStyle name="Обычный 3 17 35 5 3 2" xfId="40340"/>
    <cellStyle name="Обычный 3 17 35 5 4" xfId="40341"/>
    <cellStyle name="Обычный 3 17 35 6" xfId="40342"/>
    <cellStyle name="Обычный 3 17 35 6 2" xfId="40343"/>
    <cellStyle name="Обычный 3 17 35 6 2 2" xfId="40344"/>
    <cellStyle name="Обычный 3 17 35 6 3" xfId="40345"/>
    <cellStyle name="Обычный 3 17 35 7" xfId="40346"/>
    <cellStyle name="Обычный 3 17 35 7 2" xfId="40347"/>
    <cellStyle name="Обычный 3 17 35 8" xfId="40348"/>
    <cellStyle name="Обычный 3 17 36" xfId="40349"/>
    <cellStyle name="Обычный 3 17 36 2" xfId="40350"/>
    <cellStyle name="Обычный 3 17 36 2 2" xfId="40351"/>
    <cellStyle name="Обычный 3 17 36 2 2 2" xfId="40352"/>
    <cellStyle name="Обычный 3 17 36 2 2 2 2" xfId="40353"/>
    <cellStyle name="Обычный 3 17 36 2 2 2 2 2" xfId="40354"/>
    <cellStyle name="Обычный 3 17 36 2 2 2 2 2 2" xfId="40355"/>
    <cellStyle name="Обычный 3 17 36 2 2 2 2 3" xfId="40356"/>
    <cellStyle name="Обычный 3 17 36 2 2 2 3" xfId="40357"/>
    <cellStyle name="Обычный 3 17 36 2 2 2 3 2" xfId="40358"/>
    <cellStyle name="Обычный 3 17 36 2 2 2 4" xfId="40359"/>
    <cellStyle name="Обычный 3 17 36 2 2 3" xfId="40360"/>
    <cellStyle name="Обычный 3 17 36 2 2 3 2" xfId="40361"/>
    <cellStyle name="Обычный 3 17 36 2 2 3 2 2" xfId="40362"/>
    <cellStyle name="Обычный 3 17 36 2 2 3 3" xfId="40363"/>
    <cellStyle name="Обычный 3 17 36 2 2 4" xfId="40364"/>
    <cellStyle name="Обычный 3 17 36 2 2 4 2" xfId="40365"/>
    <cellStyle name="Обычный 3 17 36 2 2 5" xfId="40366"/>
    <cellStyle name="Обычный 3 17 36 2 3" xfId="40367"/>
    <cellStyle name="Обычный 3 17 36 2 3 2" xfId="40368"/>
    <cellStyle name="Обычный 3 17 36 2 3 2 2" xfId="40369"/>
    <cellStyle name="Обычный 3 17 36 2 3 2 2 2" xfId="40370"/>
    <cellStyle name="Обычный 3 17 36 2 3 2 2 2 2" xfId="40371"/>
    <cellStyle name="Обычный 3 17 36 2 3 2 2 3" xfId="40372"/>
    <cellStyle name="Обычный 3 17 36 2 3 2 3" xfId="40373"/>
    <cellStyle name="Обычный 3 17 36 2 3 2 3 2" xfId="40374"/>
    <cellStyle name="Обычный 3 17 36 2 3 2 4" xfId="40375"/>
    <cellStyle name="Обычный 3 17 36 2 3 3" xfId="40376"/>
    <cellStyle name="Обычный 3 17 36 2 3 3 2" xfId="40377"/>
    <cellStyle name="Обычный 3 17 36 2 3 3 2 2" xfId="40378"/>
    <cellStyle name="Обычный 3 17 36 2 3 3 3" xfId="40379"/>
    <cellStyle name="Обычный 3 17 36 2 3 4" xfId="40380"/>
    <cellStyle name="Обычный 3 17 36 2 3 4 2" xfId="40381"/>
    <cellStyle name="Обычный 3 17 36 2 3 5" xfId="40382"/>
    <cellStyle name="Обычный 3 17 36 2 4" xfId="40383"/>
    <cellStyle name="Обычный 3 17 36 2 4 2" xfId="40384"/>
    <cellStyle name="Обычный 3 17 36 2 4 2 2" xfId="40385"/>
    <cellStyle name="Обычный 3 17 36 2 4 2 2 2" xfId="40386"/>
    <cellStyle name="Обычный 3 17 36 2 4 2 3" xfId="40387"/>
    <cellStyle name="Обычный 3 17 36 2 4 3" xfId="40388"/>
    <cellStyle name="Обычный 3 17 36 2 4 3 2" xfId="40389"/>
    <cellStyle name="Обычный 3 17 36 2 4 4" xfId="40390"/>
    <cellStyle name="Обычный 3 17 36 2 5" xfId="40391"/>
    <cellStyle name="Обычный 3 17 36 2 5 2" xfId="40392"/>
    <cellStyle name="Обычный 3 17 36 2 5 2 2" xfId="40393"/>
    <cellStyle name="Обычный 3 17 36 2 5 3" xfId="40394"/>
    <cellStyle name="Обычный 3 17 36 2 6" xfId="40395"/>
    <cellStyle name="Обычный 3 17 36 2 6 2" xfId="40396"/>
    <cellStyle name="Обычный 3 17 36 2 7" xfId="40397"/>
    <cellStyle name="Обычный 3 17 36 3" xfId="40398"/>
    <cellStyle name="Обычный 3 17 36 3 2" xfId="40399"/>
    <cellStyle name="Обычный 3 17 36 3 2 2" xfId="40400"/>
    <cellStyle name="Обычный 3 17 36 3 2 2 2" xfId="40401"/>
    <cellStyle name="Обычный 3 17 36 3 2 2 2 2" xfId="40402"/>
    <cellStyle name="Обычный 3 17 36 3 2 2 3" xfId="40403"/>
    <cellStyle name="Обычный 3 17 36 3 2 3" xfId="40404"/>
    <cellStyle name="Обычный 3 17 36 3 2 3 2" xfId="40405"/>
    <cellStyle name="Обычный 3 17 36 3 2 4" xfId="40406"/>
    <cellStyle name="Обычный 3 17 36 3 3" xfId="40407"/>
    <cellStyle name="Обычный 3 17 36 3 3 2" xfId="40408"/>
    <cellStyle name="Обычный 3 17 36 3 3 2 2" xfId="40409"/>
    <cellStyle name="Обычный 3 17 36 3 3 3" xfId="40410"/>
    <cellStyle name="Обычный 3 17 36 3 4" xfId="40411"/>
    <cellStyle name="Обычный 3 17 36 3 4 2" xfId="40412"/>
    <cellStyle name="Обычный 3 17 36 3 5" xfId="40413"/>
    <cellStyle name="Обычный 3 17 36 4" xfId="40414"/>
    <cellStyle name="Обычный 3 17 36 4 2" xfId="40415"/>
    <cellStyle name="Обычный 3 17 36 4 2 2" xfId="40416"/>
    <cellStyle name="Обычный 3 17 36 4 2 2 2" xfId="40417"/>
    <cellStyle name="Обычный 3 17 36 4 2 2 2 2" xfId="40418"/>
    <cellStyle name="Обычный 3 17 36 4 2 2 3" xfId="40419"/>
    <cellStyle name="Обычный 3 17 36 4 2 3" xfId="40420"/>
    <cellStyle name="Обычный 3 17 36 4 2 3 2" xfId="40421"/>
    <cellStyle name="Обычный 3 17 36 4 2 4" xfId="40422"/>
    <cellStyle name="Обычный 3 17 36 4 3" xfId="40423"/>
    <cellStyle name="Обычный 3 17 36 4 3 2" xfId="40424"/>
    <cellStyle name="Обычный 3 17 36 4 3 2 2" xfId="40425"/>
    <cellStyle name="Обычный 3 17 36 4 3 3" xfId="40426"/>
    <cellStyle name="Обычный 3 17 36 4 4" xfId="40427"/>
    <cellStyle name="Обычный 3 17 36 4 4 2" xfId="40428"/>
    <cellStyle name="Обычный 3 17 36 4 5" xfId="40429"/>
    <cellStyle name="Обычный 3 17 36 5" xfId="40430"/>
    <cellStyle name="Обычный 3 17 36 5 2" xfId="40431"/>
    <cellStyle name="Обычный 3 17 36 5 2 2" xfId="40432"/>
    <cellStyle name="Обычный 3 17 36 5 2 2 2" xfId="40433"/>
    <cellStyle name="Обычный 3 17 36 5 2 3" xfId="40434"/>
    <cellStyle name="Обычный 3 17 36 5 3" xfId="40435"/>
    <cellStyle name="Обычный 3 17 36 5 3 2" xfId="40436"/>
    <cellStyle name="Обычный 3 17 36 5 4" xfId="40437"/>
    <cellStyle name="Обычный 3 17 36 6" xfId="40438"/>
    <cellStyle name="Обычный 3 17 36 6 2" xfId="40439"/>
    <cellStyle name="Обычный 3 17 36 6 2 2" xfId="40440"/>
    <cellStyle name="Обычный 3 17 36 6 3" xfId="40441"/>
    <cellStyle name="Обычный 3 17 36 7" xfId="40442"/>
    <cellStyle name="Обычный 3 17 36 7 2" xfId="40443"/>
    <cellStyle name="Обычный 3 17 36 8" xfId="40444"/>
    <cellStyle name="Обычный 3 17 37" xfId="40445"/>
    <cellStyle name="Обычный 3 17 37 2" xfId="40446"/>
    <cellStyle name="Обычный 3 17 37 2 2" xfId="40447"/>
    <cellStyle name="Обычный 3 17 37 2 2 2" xfId="40448"/>
    <cellStyle name="Обычный 3 17 37 2 2 2 2" xfId="40449"/>
    <cellStyle name="Обычный 3 17 37 2 2 2 2 2" xfId="40450"/>
    <cellStyle name="Обычный 3 17 37 2 2 2 2 2 2" xfId="40451"/>
    <cellStyle name="Обычный 3 17 37 2 2 2 2 3" xfId="40452"/>
    <cellStyle name="Обычный 3 17 37 2 2 2 3" xfId="40453"/>
    <cellStyle name="Обычный 3 17 37 2 2 2 3 2" xfId="40454"/>
    <cellStyle name="Обычный 3 17 37 2 2 2 4" xfId="40455"/>
    <cellStyle name="Обычный 3 17 37 2 2 3" xfId="40456"/>
    <cellStyle name="Обычный 3 17 37 2 2 3 2" xfId="40457"/>
    <cellStyle name="Обычный 3 17 37 2 2 3 2 2" xfId="40458"/>
    <cellStyle name="Обычный 3 17 37 2 2 3 3" xfId="40459"/>
    <cellStyle name="Обычный 3 17 37 2 2 4" xfId="40460"/>
    <cellStyle name="Обычный 3 17 37 2 2 4 2" xfId="40461"/>
    <cellStyle name="Обычный 3 17 37 2 2 5" xfId="40462"/>
    <cellStyle name="Обычный 3 17 37 2 3" xfId="40463"/>
    <cellStyle name="Обычный 3 17 37 2 3 2" xfId="40464"/>
    <cellStyle name="Обычный 3 17 37 2 3 2 2" xfId="40465"/>
    <cellStyle name="Обычный 3 17 37 2 3 2 2 2" xfId="40466"/>
    <cellStyle name="Обычный 3 17 37 2 3 2 2 2 2" xfId="40467"/>
    <cellStyle name="Обычный 3 17 37 2 3 2 2 3" xfId="40468"/>
    <cellStyle name="Обычный 3 17 37 2 3 2 3" xfId="40469"/>
    <cellStyle name="Обычный 3 17 37 2 3 2 3 2" xfId="40470"/>
    <cellStyle name="Обычный 3 17 37 2 3 2 4" xfId="40471"/>
    <cellStyle name="Обычный 3 17 37 2 3 3" xfId="40472"/>
    <cellStyle name="Обычный 3 17 37 2 3 3 2" xfId="40473"/>
    <cellStyle name="Обычный 3 17 37 2 3 3 2 2" xfId="40474"/>
    <cellStyle name="Обычный 3 17 37 2 3 3 3" xfId="40475"/>
    <cellStyle name="Обычный 3 17 37 2 3 4" xfId="40476"/>
    <cellStyle name="Обычный 3 17 37 2 3 4 2" xfId="40477"/>
    <cellStyle name="Обычный 3 17 37 2 3 5" xfId="40478"/>
    <cellStyle name="Обычный 3 17 37 2 4" xfId="40479"/>
    <cellStyle name="Обычный 3 17 37 2 4 2" xfId="40480"/>
    <cellStyle name="Обычный 3 17 37 2 4 2 2" xfId="40481"/>
    <cellStyle name="Обычный 3 17 37 2 4 2 2 2" xfId="40482"/>
    <cellStyle name="Обычный 3 17 37 2 4 2 3" xfId="40483"/>
    <cellStyle name="Обычный 3 17 37 2 4 3" xfId="40484"/>
    <cellStyle name="Обычный 3 17 37 2 4 3 2" xfId="40485"/>
    <cellStyle name="Обычный 3 17 37 2 4 4" xfId="40486"/>
    <cellStyle name="Обычный 3 17 37 2 5" xfId="40487"/>
    <cellStyle name="Обычный 3 17 37 2 5 2" xfId="40488"/>
    <cellStyle name="Обычный 3 17 37 2 5 2 2" xfId="40489"/>
    <cellStyle name="Обычный 3 17 37 2 5 3" xfId="40490"/>
    <cellStyle name="Обычный 3 17 37 2 6" xfId="40491"/>
    <cellStyle name="Обычный 3 17 37 2 6 2" xfId="40492"/>
    <cellStyle name="Обычный 3 17 37 2 7" xfId="40493"/>
    <cellStyle name="Обычный 3 17 37 3" xfId="40494"/>
    <cellStyle name="Обычный 3 17 37 3 2" xfId="40495"/>
    <cellStyle name="Обычный 3 17 37 3 2 2" xfId="40496"/>
    <cellStyle name="Обычный 3 17 37 3 2 2 2" xfId="40497"/>
    <cellStyle name="Обычный 3 17 37 3 2 2 2 2" xfId="40498"/>
    <cellStyle name="Обычный 3 17 37 3 2 2 3" xfId="40499"/>
    <cellStyle name="Обычный 3 17 37 3 2 3" xfId="40500"/>
    <cellStyle name="Обычный 3 17 37 3 2 3 2" xfId="40501"/>
    <cellStyle name="Обычный 3 17 37 3 2 4" xfId="40502"/>
    <cellStyle name="Обычный 3 17 37 3 3" xfId="40503"/>
    <cellStyle name="Обычный 3 17 37 3 3 2" xfId="40504"/>
    <cellStyle name="Обычный 3 17 37 3 3 2 2" xfId="40505"/>
    <cellStyle name="Обычный 3 17 37 3 3 3" xfId="40506"/>
    <cellStyle name="Обычный 3 17 37 3 4" xfId="40507"/>
    <cellStyle name="Обычный 3 17 37 3 4 2" xfId="40508"/>
    <cellStyle name="Обычный 3 17 37 3 5" xfId="40509"/>
    <cellStyle name="Обычный 3 17 37 4" xfId="40510"/>
    <cellStyle name="Обычный 3 17 37 4 2" xfId="40511"/>
    <cellStyle name="Обычный 3 17 37 4 2 2" xfId="40512"/>
    <cellStyle name="Обычный 3 17 37 4 2 2 2" xfId="40513"/>
    <cellStyle name="Обычный 3 17 37 4 2 2 2 2" xfId="40514"/>
    <cellStyle name="Обычный 3 17 37 4 2 2 3" xfId="40515"/>
    <cellStyle name="Обычный 3 17 37 4 2 3" xfId="40516"/>
    <cellStyle name="Обычный 3 17 37 4 2 3 2" xfId="40517"/>
    <cellStyle name="Обычный 3 17 37 4 2 4" xfId="40518"/>
    <cellStyle name="Обычный 3 17 37 4 3" xfId="40519"/>
    <cellStyle name="Обычный 3 17 37 4 3 2" xfId="40520"/>
    <cellStyle name="Обычный 3 17 37 4 3 2 2" xfId="40521"/>
    <cellStyle name="Обычный 3 17 37 4 3 3" xfId="40522"/>
    <cellStyle name="Обычный 3 17 37 4 4" xfId="40523"/>
    <cellStyle name="Обычный 3 17 37 4 4 2" xfId="40524"/>
    <cellStyle name="Обычный 3 17 37 4 5" xfId="40525"/>
    <cellStyle name="Обычный 3 17 37 5" xfId="40526"/>
    <cellStyle name="Обычный 3 17 37 5 2" xfId="40527"/>
    <cellStyle name="Обычный 3 17 37 5 2 2" xfId="40528"/>
    <cellStyle name="Обычный 3 17 37 5 2 2 2" xfId="40529"/>
    <cellStyle name="Обычный 3 17 37 5 2 3" xfId="40530"/>
    <cellStyle name="Обычный 3 17 37 5 3" xfId="40531"/>
    <cellStyle name="Обычный 3 17 37 5 3 2" xfId="40532"/>
    <cellStyle name="Обычный 3 17 37 5 4" xfId="40533"/>
    <cellStyle name="Обычный 3 17 37 6" xfId="40534"/>
    <cellStyle name="Обычный 3 17 37 6 2" xfId="40535"/>
    <cellStyle name="Обычный 3 17 37 6 2 2" xfId="40536"/>
    <cellStyle name="Обычный 3 17 37 6 3" xfId="40537"/>
    <cellStyle name="Обычный 3 17 37 7" xfId="40538"/>
    <cellStyle name="Обычный 3 17 37 7 2" xfId="40539"/>
    <cellStyle name="Обычный 3 17 37 8" xfId="40540"/>
    <cellStyle name="Обычный 3 17 38" xfId="40541"/>
    <cellStyle name="Обычный 3 17 38 2" xfId="40542"/>
    <cellStyle name="Обычный 3 17 38 2 2" xfId="40543"/>
    <cellStyle name="Обычный 3 17 38 2 2 2" xfId="40544"/>
    <cellStyle name="Обычный 3 17 38 2 2 2 2" xfId="40545"/>
    <cellStyle name="Обычный 3 17 38 2 2 2 2 2" xfId="40546"/>
    <cellStyle name="Обычный 3 17 38 2 2 2 2 2 2" xfId="40547"/>
    <cellStyle name="Обычный 3 17 38 2 2 2 2 3" xfId="40548"/>
    <cellStyle name="Обычный 3 17 38 2 2 2 3" xfId="40549"/>
    <cellStyle name="Обычный 3 17 38 2 2 2 3 2" xfId="40550"/>
    <cellStyle name="Обычный 3 17 38 2 2 2 4" xfId="40551"/>
    <cellStyle name="Обычный 3 17 38 2 2 3" xfId="40552"/>
    <cellStyle name="Обычный 3 17 38 2 2 3 2" xfId="40553"/>
    <cellStyle name="Обычный 3 17 38 2 2 3 2 2" xfId="40554"/>
    <cellStyle name="Обычный 3 17 38 2 2 3 3" xfId="40555"/>
    <cellStyle name="Обычный 3 17 38 2 2 4" xfId="40556"/>
    <cellStyle name="Обычный 3 17 38 2 2 4 2" xfId="40557"/>
    <cellStyle name="Обычный 3 17 38 2 2 5" xfId="40558"/>
    <cellStyle name="Обычный 3 17 38 2 3" xfId="40559"/>
    <cellStyle name="Обычный 3 17 38 2 3 2" xfId="40560"/>
    <cellStyle name="Обычный 3 17 38 2 3 2 2" xfId="40561"/>
    <cellStyle name="Обычный 3 17 38 2 3 2 2 2" xfId="40562"/>
    <cellStyle name="Обычный 3 17 38 2 3 2 2 2 2" xfId="40563"/>
    <cellStyle name="Обычный 3 17 38 2 3 2 2 3" xfId="40564"/>
    <cellStyle name="Обычный 3 17 38 2 3 2 3" xfId="40565"/>
    <cellStyle name="Обычный 3 17 38 2 3 2 3 2" xfId="40566"/>
    <cellStyle name="Обычный 3 17 38 2 3 2 4" xfId="40567"/>
    <cellStyle name="Обычный 3 17 38 2 3 3" xfId="40568"/>
    <cellStyle name="Обычный 3 17 38 2 3 3 2" xfId="40569"/>
    <cellStyle name="Обычный 3 17 38 2 3 3 2 2" xfId="40570"/>
    <cellStyle name="Обычный 3 17 38 2 3 3 3" xfId="40571"/>
    <cellStyle name="Обычный 3 17 38 2 3 4" xfId="40572"/>
    <cellStyle name="Обычный 3 17 38 2 3 4 2" xfId="40573"/>
    <cellStyle name="Обычный 3 17 38 2 3 5" xfId="40574"/>
    <cellStyle name="Обычный 3 17 38 2 4" xfId="40575"/>
    <cellStyle name="Обычный 3 17 38 2 4 2" xfId="40576"/>
    <cellStyle name="Обычный 3 17 38 2 4 2 2" xfId="40577"/>
    <cellStyle name="Обычный 3 17 38 2 4 2 2 2" xfId="40578"/>
    <cellStyle name="Обычный 3 17 38 2 4 2 3" xfId="40579"/>
    <cellStyle name="Обычный 3 17 38 2 4 3" xfId="40580"/>
    <cellStyle name="Обычный 3 17 38 2 4 3 2" xfId="40581"/>
    <cellStyle name="Обычный 3 17 38 2 4 4" xfId="40582"/>
    <cellStyle name="Обычный 3 17 38 2 5" xfId="40583"/>
    <cellStyle name="Обычный 3 17 38 2 5 2" xfId="40584"/>
    <cellStyle name="Обычный 3 17 38 2 5 2 2" xfId="40585"/>
    <cellStyle name="Обычный 3 17 38 2 5 3" xfId="40586"/>
    <cellStyle name="Обычный 3 17 38 2 6" xfId="40587"/>
    <cellStyle name="Обычный 3 17 38 2 6 2" xfId="40588"/>
    <cellStyle name="Обычный 3 17 38 2 7" xfId="40589"/>
    <cellStyle name="Обычный 3 17 38 3" xfId="40590"/>
    <cellStyle name="Обычный 3 17 38 3 2" xfId="40591"/>
    <cellStyle name="Обычный 3 17 38 3 2 2" xfId="40592"/>
    <cellStyle name="Обычный 3 17 38 3 2 2 2" xfId="40593"/>
    <cellStyle name="Обычный 3 17 38 3 2 2 2 2" xfId="40594"/>
    <cellStyle name="Обычный 3 17 38 3 2 2 3" xfId="40595"/>
    <cellStyle name="Обычный 3 17 38 3 2 3" xfId="40596"/>
    <cellStyle name="Обычный 3 17 38 3 2 3 2" xfId="40597"/>
    <cellStyle name="Обычный 3 17 38 3 2 4" xfId="40598"/>
    <cellStyle name="Обычный 3 17 38 3 3" xfId="40599"/>
    <cellStyle name="Обычный 3 17 38 3 3 2" xfId="40600"/>
    <cellStyle name="Обычный 3 17 38 3 3 2 2" xfId="40601"/>
    <cellStyle name="Обычный 3 17 38 3 3 3" xfId="40602"/>
    <cellStyle name="Обычный 3 17 38 3 4" xfId="40603"/>
    <cellStyle name="Обычный 3 17 38 3 4 2" xfId="40604"/>
    <cellStyle name="Обычный 3 17 38 3 5" xfId="40605"/>
    <cellStyle name="Обычный 3 17 38 4" xfId="40606"/>
    <cellStyle name="Обычный 3 17 38 4 2" xfId="40607"/>
    <cellStyle name="Обычный 3 17 38 4 2 2" xfId="40608"/>
    <cellStyle name="Обычный 3 17 38 4 2 2 2" xfId="40609"/>
    <cellStyle name="Обычный 3 17 38 4 2 2 2 2" xfId="40610"/>
    <cellStyle name="Обычный 3 17 38 4 2 2 3" xfId="40611"/>
    <cellStyle name="Обычный 3 17 38 4 2 3" xfId="40612"/>
    <cellStyle name="Обычный 3 17 38 4 2 3 2" xfId="40613"/>
    <cellStyle name="Обычный 3 17 38 4 2 4" xfId="40614"/>
    <cellStyle name="Обычный 3 17 38 4 3" xfId="40615"/>
    <cellStyle name="Обычный 3 17 38 4 3 2" xfId="40616"/>
    <cellStyle name="Обычный 3 17 38 4 3 2 2" xfId="40617"/>
    <cellStyle name="Обычный 3 17 38 4 3 3" xfId="40618"/>
    <cellStyle name="Обычный 3 17 38 4 4" xfId="40619"/>
    <cellStyle name="Обычный 3 17 38 4 4 2" xfId="40620"/>
    <cellStyle name="Обычный 3 17 38 4 5" xfId="40621"/>
    <cellStyle name="Обычный 3 17 38 5" xfId="40622"/>
    <cellStyle name="Обычный 3 17 38 5 2" xfId="40623"/>
    <cellStyle name="Обычный 3 17 38 5 2 2" xfId="40624"/>
    <cellStyle name="Обычный 3 17 38 5 2 2 2" xfId="40625"/>
    <cellStyle name="Обычный 3 17 38 5 2 3" xfId="40626"/>
    <cellStyle name="Обычный 3 17 38 5 3" xfId="40627"/>
    <cellStyle name="Обычный 3 17 38 5 3 2" xfId="40628"/>
    <cellStyle name="Обычный 3 17 38 5 4" xfId="40629"/>
    <cellStyle name="Обычный 3 17 38 6" xfId="40630"/>
    <cellStyle name="Обычный 3 17 38 6 2" xfId="40631"/>
    <cellStyle name="Обычный 3 17 38 6 2 2" xfId="40632"/>
    <cellStyle name="Обычный 3 17 38 6 3" xfId="40633"/>
    <cellStyle name="Обычный 3 17 38 7" xfId="40634"/>
    <cellStyle name="Обычный 3 17 38 7 2" xfId="40635"/>
    <cellStyle name="Обычный 3 17 38 8" xfId="40636"/>
    <cellStyle name="Обычный 3 17 39" xfId="40637"/>
    <cellStyle name="Обычный 3 17 39 2" xfId="40638"/>
    <cellStyle name="Обычный 3 17 39 2 2" xfId="40639"/>
    <cellStyle name="Обычный 3 17 39 2 2 2" xfId="40640"/>
    <cellStyle name="Обычный 3 17 39 2 2 2 2" xfId="40641"/>
    <cellStyle name="Обычный 3 17 39 2 2 2 2 2" xfId="40642"/>
    <cellStyle name="Обычный 3 17 39 2 2 2 2 2 2" xfId="40643"/>
    <cellStyle name="Обычный 3 17 39 2 2 2 2 3" xfId="40644"/>
    <cellStyle name="Обычный 3 17 39 2 2 2 3" xfId="40645"/>
    <cellStyle name="Обычный 3 17 39 2 2 2 3 2" xfId="40646"/>
    <cellStyle name="Обычный 3 17 39 2 2 2 4" xfId="40647"/>
    <cellStyle name="Обычный 3 17 39 2 2 3" xfId="40648"/>
    <cellStyle name="Обычный 3 17 39 2 2 3 2" xfId="40649"/>
    <cellStyle name="Обычный 3 17 39 2 2 3 2 2" xfId="40650"/>
    <cellStyle name="Обычный 3 17 39 2 2 3 3" xfId="40651"/>
    <cellStyle name="Обычный 3 17 39 2 2 4" xfId="40652"/>
    <cellStyle name="Обычный 3 17 39 2 2 4 2" xfId="40653"/>
    <cellStyle name="Обычный 3 17 39 2 2 5" xfId="40654"/>
    <cellStyle name="Обычный 3 17 39 2 3" xfId="40655"/>
    <cellStyle name="Обычный 3 17 39 2 3 2" xfId="40656"/>
    <cellStyle name="Обычный 3 17 39 2 3 2 2" xfId="40657"/>
    <cellStyle name="Обычный 3 17 39 2 3 2 2 2" xfId="40658"/>
    <cellStyle name="Обычный 3 17 39 2 3 2 2 2 2" xfId="40659"/>
    <cellStyle name="Обычный 3 17 39 2 3 2 2 3" xfId="40660"/>
    <cellStyle name="Обычный 3 17 39 2 3 2 3" xfId="40661"/>
    <cellStyle name="Обычный 3 17 39 2 3 2 3 2" xfId="40662"/>
    <cellStyle name="Обычный 3 17 39 2 3 2 4" xfId="40663"/>
    <cellStyle name="Обычный 3 17 39 2 3 3" xfId="40664"/>
    <cellStyle name="Обычный 3 17 39 2 3 3 2" xfId="40665"/>
    <cellStyle name="Обычный 3 17 39 2 3 3 2 2" xfId="40666"/>
    <cellStyle name="Обычный 3 17 39 2 3 3 3" xfId="40667"/>
    <cellStyle name="Обычный 3 17 39 2 3 4" xfId="40668"/>
    <cellStyle name="Обычный 3 17 39 2 3 4 2" xfId="40669"/>
    <cellStyle name="Обычный 3 17 39 2 3 5" xfId="40670"/>
    <cellStyle name="Обычный 3 17 39 2 4" xfId="40671"/>
    <cellStyle name="Обычный 3 17 39 2 4 2" xfId="40672"/>
    <cellStyle name="Обычный 3 17 39 2 4 2 2" xfId="40673"/>
    <cellStyle name="Обычный 3 17 39 2 4 2 2 2" xfId="40674"/>
    <cellStyle name="Обычный 3 17 39 2 4 2 3" xfId="40675"/>
    <cellStyle name="Обычный 3 17 39 2 4 3" xfId="40676"/>
    <cellStyle name="Обычный 3 17 39 2 4 3 2" xfId="40677"/>
    <cellStyle name="Обычный 3 17 39 2 4 4" xfId="40678"/>
    <cellStyle name="Обычный 3 17 39 2 5" xfId="40679"/>
    <cellStyle name="Обычный 3 17 39 2 5 2" xfId="40680"/>
    <cellStyle name="Обычный 3 17 39 2 5 2 2" xfId="40681"/>
    <cellStyle name="Обычный 3 17 39 2 5 3" xfId="40682"/>
    <cellStyle name="Обычный 3 17 39 2 6" xfId="40683"/>
    <cellStyle name="Обычный 3 17 39 2 6 2" xfId="40684"/>
    <cellStyle name="Обычный 3 17 39 2 7" xfId="40685"/>
    <cellStyle name="Обычный 3 17 39 3" xfId="40686"/>
    <cellStyle name="Обычный 3 17 39 3 2" xfId="40687"/>
    <cellStyle name="Обычный 3 17 39 3 2 2" xfId="40688"/>
    <cellStyle name="Обычный 3 17 39 3 2 2 2" xfId="40689"/>
    <cellStyle name="Обычный 3 17 39 3 2 2 2 2" xfId="40690"/>
    <cellStyle name="Обычный 3 17 39 3 2 2 3" xfId="40691"/>
    <cellStyle name="Обычный 3 17 39 3 2 3" xfId="40692"/>
    <cellStyle name="Обычный 3 17 39 3 2 3 2" xfId="40693"/>
    <cellStyle name="Обычный 3 17 39 3 2 4" xfId="40694"/>
    <cellStyle name="Обычный 3 17 39 3 3" xfId="40695"/>
    <cellStyle name="Обычный 3 17 39 3 3 2" xfId="40696"/>
    <cellStyle name="Обычный 3 17 39 3 3 2 2" xfId="40697"/>
    <cellStyle name="Обычный 3 17 39 3 3 3" xfId="40698"/>
    <cellStyle name="Обычный 3 17 39 3 4" xfId="40699"/>
    <cellStyle name="Обычный 3 17 39 3 4 2" xfId="40700"/>
    <cellStyle name="Обычный 3 17 39 3 5" xfId="40701"/>
    <cellStyle name="Обычный 3 17 39 4" xfId="40702"/>
    <cellStyle name="Обычный 3 17 39 4 2" xfId="40703"/>
    <cellStyle name="Обычный 3 17 39 4 2 2" xfId="40704"/>
    <cellStyle name="Обычный 3 17 39 4 2 2 2" xfId="40705"/>
    <cellStyle name="Обычный 3 17 39 4 2 2 2 2" xfId="40706"/>
    <cellStyle name="Обычный 3 17 39 4 2 2 3" xfId="40707"/>
    <cellStyle name="Обычный 3 17 39 4 2 3" xfId="40708"/>
    <cellStyle name="Обычный 3 17 39 4 2 3 2" xfId="40709"/>
    <cellStyle name="Обычный 3 17 39 4 2 4" xfId="40710"/>
    <cellStyle name="Обычный 3 17 39 4 3" xfId="40711"/>
    <cellStyle name="Обычный 3 17 39 4 3 2" xfId="40712"/>
    <cellStyle name="Обычный 3 17 39 4 3 2 2" xfId="40713"/>
    <cellStyle name="Обычный 3 17 39 4 3 3" xfId="40714"/>
    <cellStyle name="Обычный 3 17 39 4 4" xfId="40715"/>
    <cellStyle name="Обычный 3 17 39 4 4 2" xfId="40716"/>
    <cellStyle name="Обычный 3 17 39 4 5" xfId="40717"/>
    <cellStyle name="Обычный 3 17 39 5" xfId="40718"/>
    <cellStyle name="Обычный 3 17 39 5 2" xfId="40719"/>
    <cellStyle name="Обычный 3 17 39 5 2 2" xfId="40720"/>
    <cellStyle name="Обычный 3 17 39 5 2 2 2" xfId="40721"/>
    <cellStyle name="Обычный 3 17 39 5 2 3" xfId="40722"/>
    <cellStyle name="Обычный 3 17 39 5 3" xfId="40723"/>
    <cellStyle name="Обычный 3 17 39 5 3 2" xfId="40724"/>
    <cellStyle name="Обычный 3 17 39 5 4" xfId="40725"/>
    <cellStyle name="Обычный 3 17 39 6" xfId="40726"/>
    <cellStyle name="Обычный 3 17 39 6 2" xfId="40727"/>
    <cellStyle name="Обычный 3 17 39 6 2 2" xfId="40728"/>
    <cellStyle name="Обычный 3 17 39 6 3" xfId="40729"/>
    <cellStyle name="Обычный 3 17 39 7" xfId="40730"/>
    <cellStyle name="Обычный 3 17 39 7 2" xfId="40731"/>
    <cellStyle name="Обычный 3 17 39 8" xfId="40732"/>
    <cellStyle name="Обычный 3 17 4" xfId="40733"/>
    <cellStyle name="Обычный 3 17 4 2" xfId="40734"/>
    <cellStyle name="Обычный 3 17 4 2 2" xfId="40735"/>
    <cellStyle name="Обычный 3 17 4 2 2 2" xfId="40736"/>
    <cellStyle name="Обычный 3 17 4 2 2 2 2" xfId="40737"/>
    <cellStyle name="Обычный 3 17 4 2 2 2 2 2" xfId="40738"/>
    <cellStyle name="Обычный 3 17 4 2 2 2 2 2 2" xfId="40739"/>
    <cellStyle name="Обычный 3 17 4 2 2 2 2 3" xfId="40740"/>
    <cellStyle name="Обычный 3 17 4 2 2 2 3" xfId="40741"/>
    <cellStyle name="Обычный 3 17 4 2 2 2 3 2" xfId="40742"/>
    <cellStyle name="Обычный 3 17 4 2 2 2 4" xfId="40743"/>
    <cellStyle name="Обычный 3 17 4 2 2 3" xfId="40744"/>
    <cellStyle name="Обычный 3 17 4 2 2 3 2" xfId="40745"/>
    <cellStyle name="Обычный 3 17 4 2 2 3 2 2" xfId="40746"/>
    <cellStyle name="Обычный 3 17 4 2 2 3 3" xfId="40747"/>
    <cellStyle name="Обычный 3 17 4 2 2 4" xfId="40748"/>
    <cellStyle name="Обычный 3 17 4 2 2 4 2" xfId="40749"/>
    <cellStyle name="Обычный 3 17 4 2 2 5" xfId="40750"/>
    <cellStyle name="Обычный 3 17 4 2 3" xfId="40751"/>
    <cellStyle name="Обычный 3 17 4 2 3 2" xfId="40752"/>
    <cellStyle name="Обычный 3 17 4 2 3 2 2" xfId="40753"/>
    <cellStyle name="Обычный 3 17 4 2 3 2 2 2" xfId="40754"/>
    <cellStyle name="Обычный 3 17 4 2 3 2 2 2 2" xfId="40755"/>
    <cellStyle name="Обычный 3 17 4 2 3 2 2 3" xfId="40756"/>
    <cellStyle name="Обычный 3 17 4 2 3 2 3" xfId="40757"/>
    <cellStyle name="Обычный 3 17 4 2 3 2 3 2" xfId="40758"/>
    <cellStyle name="Обычный 3 17 4 2 3 2 4" xfId="40759"/>
    <cellStyle name="Обычный 3 17 4 2 3 3" xfId="40760"/>
    <cellStyle name="Обычный 3 17 4 2 3 3 2" xfId="40761"/>
    <cellStyle name="Обычный 3 17 4 2 3 3 2 2" xfId="40762"/>
    <cellStyle name="Обычный 3 17 4 2 3 3 3" xfId="40763"/>
    <cellStyle name="Обычный 3 17 4 2 3 4" xfId="40764"/>
    <cellStyle name="Обычный 3 17 4 2 3 4 2" xfId="40765"/>
    <cellStyle name="Обычный 3 17 4 2 3 5" xfId="40766"/>
    <cellStyle name="Обычный 3 17 4 2 4" xfId="40767"/>
    <cellStyle name="Обычный 3 17 4 2 4 2" xfId="40768"/>
    <cellStyle name="Обычный 3 17 4 2 4 2 2" xfId="40769"/>
    <cellStyle name="Обычный 3 17 4 2 4 2 2 2" xfId="40770"/>
    <cellStyle name="Обычный 3 17 4 2 4 2 3" xfId="40771"/>
    <cellStyle name="Обычный 3 17 4 2 4 3" xfId="40772"/>
    <cellStyle name="Обычный 3 17 4 2 4 3 2" xfId="40773"/>
    <cellStyle name="Обычный 3 17 4 2 4 4" xfId="40774"/>
    <cellStyle name="Обычный 3 17 4 2 5" xfId="40775"/>
    <cellStyle name="Обычный 3 17 4 2 5 2" xfId="40776"/>
    <cellStyle name="Обычный 3 17 4 2 5 2 2" xfId="40777"/>
    <cellStyle name="Обычный 3 17 4 2 5 3" xfId="40778"/>
    <cellStyle name="Обычный 3 17 4 2 6" xfId="40779"/>
    <cellStyle name="Обычный 3 17 4 2 6 2" xfId="40780"/>
    <cellStyle name="Обычный 3 17 4 2 7" xfId="40781"/>
    <cellStyle name="Обычный 3 17 4 3" xfId="40782"/>
    <cellStyle name="Обычный 3 17 4 3 2" xfId="40783"/>
    <cellStyle name="Обычный 3 17 4 3 2 2" xfId="40784"/>
    <cellStyle name="Обычный 3 17 4 3 2 2 2" xfId="40785"/>
    <cellStyle name="Обычный 3 17 4 3 2 2 2 2" xfId="40786"/>
    <cellStyle name="Обычный 3 17 4 3 2 2 3" xfId="40787"/>
    <cellStyle name="Обычный 3 17 4 3 2 3" xfId="40788"/>
    <cellStyle name="Обычный 3 17 4 3 2 3 2" xfId="40789"/>
    <cellStyle name="Обычный 3 17 4 3 2 4" xfId="40790"/>
    <cellStyle name="Обычный 3 17 4 3 3" xfId="40791"/>
    <cellStyle name="Обычный 3 17 4 3 3 2" xfId="40792"/>
    <cellStyle name="Обычный 3 17 4 3 3 2 2" xfId="40793"/>
    <cellStyle name="Обычный 3 17 4 3 3 3" xfId="40794"/>
    <cellStyle name="Обычный 3 17 4 3 4" xfId="40795"/>
    <cellStyle name="Обычный 3 17 4 3 4 2" xfId="40796"/>
    <cellStyle name="Обычный 3 17 4 3 5" xfId="40797"/>
    <cellStyle name="Обычный 3 17 4 4" xfId="40798"/>
    <cellStyle name="Обычный 3 17 4 4 2" xfId="40799"/>
    <cellStyle name="Обычный 3 17 4 4 2 2" xfId="40800"/>
    <cellStyle name="Обычный 3 17 4 4 2 2 2" xfId="40801"/>
    <cellStyle name="Обычный 3 17 4 4 2 2 2 2" xfId="40802"/>
    <cellStyle name="Обычный 3 17 4 4 2 2 3" xfId="40803"/>
    <cellStyle name="Обычный 3 17 4 4 2 3" xfId="40804"/>
    <cellStyle name="Обычный 3 17 4 4 2 3 2" xfId="40805"/>
    <cellStyle name="Обычный 3 17 4 4 2 4" xfId="40806"/>
    <cellStyle name="Обычный 3 17 4 4 3" xfId="40807"/>
    <cellStyle name="Обычный 3 17 4 4 3 2" xfId="40808"/>
    <cellStyle name="Обычный 3 17 4 4 3 2 2" xfId="40809"/>
    <cellStyle name="Обычный 3 17 4 4 3 3" xfId="40810"/>
    <cellStyle name="Обычный 3 17 4 4 4" xfId="40811"/>
    <cellStyle name="Обычный 3 17 4 4 4 2" xfId="40812"/>
    <cellStyle name="Обычный 3 17 4 4 5" xfId="40813"/>
    <cellStyle name="Обычный 3 17 4 5" xfId="40814"/>
    <cellStyle name="Обычный 3 17 4 5 2" xfId="40815"/>
    <cellStyle name="Обычный 3 17 4 5 2 2" xfId="40816"/>
    <cellStyle name="Обычный 3 17 4 5 2 2 2" xfId="40817"/>
    <cellStyle name="Обычный 3 17 4 5 2 3" xfId="40818"/>
    <cellStyle name="Обычный 3 17 4 5 3" xfId="40819"/>
    <cellStyle name="Обычный 3 17 4 5 3 2" xfId="40820"/>
    <cellStyle name="Обычный 3 17 4 5 4" xfId="40821"/>
    <cellStyle name="Обычный 3 17 4 6" xfId="40822"/>
    <cellStyle name="Обычный 3 17 4 6 2" xfId="40823"/>
    <cellStyle name="Обычный 3 17 4 6 2 2" xfId="40824"/>
    <cellStyle name="Обычный 3 17 4 6 3" xfId="40825"/>
    <cellStyle name="Обычный 3 17 4 7" xfId="40826"/>
    <cellStyle name="Обычный 3 17 4 7 2" xfId="40827"/>
    <cellStyle name="Обычный 3 17 4 8" xfId="40828"/>
    <cellStyle name="Обычный 3 17 40" xfId="40829"/>
    <cellStyle name="Обычный 3 17 40 2" xfId="40830"/>
    <cellStyle name="Обычный 3 17 40 2 2" xfId="40831"/>
    <cellStyle name="Обычный 3 17 40 2 2 2" xfId="40832"/>
    <cellStyle name="Обычный 3 17 40 2 2 2 2" xfId="40833"/>
    <cellStyle name="Обычный 3 17 40 2 2 2 2 2" xfId="40834"/>
    <cellStyle name="Обычный 3 17 40 2 2 2 2 2 2" xfId="40835"/>
    <cellStyle name="Обычный 3 17 40 2 2 2 2 3" xfId="40836"/>
    <cellStyle name="Обычный 3 17 40 2 2 2 3" xfId="40837"/>
    <cellStyle name="Обычный 3 17 40 2 2 2 3 2" xfId="40838"/>
    <cellStyle name="Обычный 3 17 40 2 2 2 4" xfId="40839"/>
    <cellStyle name="Обычный 3 17 40 2 2 3" xfId="40840"/>
    <cellStyle name="Обычный 3 17 40 2 2 3 2" xfId="40841"/>
    <cellStyle name="Обычный 3 17 40 2 2 3 2 2" xfId="40842"/>
    <cellStyle name="Обычный 3 17 40 2 2 3 3" xfId="40843"/>
    <cellStyle name="Обычный 3 17 40 2 2 4" xfId="40844"/>
    <cellStyle name="Обычный 3 17 40 2 2 4 2" xfId="40845"/>
    <cellStyle name="Обычный 3 17 40 2 2 5" xfId="40846"/>
    <cellStyle name="Обычный 3 17 40 2 3" xfId="40847"/>
    <cellStyle name="Обычный 3 17 40 2 3 2" xfId="40848"/>
    <cellStyle name="Обычный 3 17 40 2 3 2 2" xfId="40849"/>
    <cellStyle name="Обычный 3 17 40 2 3 2 2 2" xfId="40850"/>
    <cellStyle name="Обычный 3 17 40 2 3 2 2 2 2" xfId="40851"/>
    <cellStyle name="Обычный 3 17 40 2 3 2 2 3" xfId="40852"/>
    <cellStyle name="Обычный 3 17 40 2 3 2 3" xfId="40853"/>
    <cellStyle name="Обычный 3 17 40 2 3 2 3 2" xfId="40854"/>
    <cellStyle name="Обычный 3 17 40 2 3 2 4" xfId="40855"/>
    <cellStyle name="Обычный 3 17 40 2 3 3" xfId="40856"/>
    <cellStyle name="Обычный 3 17 40 2 3 3 2" xfId="40857"/>
    <cellStyle name="Обычный 3 17 40 2 3 3 2 2" xfId="40858"/>
    <cellStyle name="Обычный 3 17 40 2 3 3 3" xfId="40859"/>
    <cellStyle name="Обычный 3 17 40 2 3 4" xfId="40860"/>
    <cellStyle name="Обычный 3 17 40 2 3 4 2" xfId="40861"/>
    <cellStyle name="Обычный 3 17 40 2 3 5" xfId="40862"/>
    <cellStyle name="Обычный 3 17 40 2 4" xfId="40863"/>
    <cellStyle name="Обычный 3 17 40 2 4 2" xfId="40864"/>
    <cellStyle name="Обычный 3 17 40 2 4 2 2" xfId="40865"/>
    <cellStyle name="Обычный 3 17 40 2 4 2 2 2" xfId="40866"/>
    <cellStyle name="Обычный 3 17 40 2 4 2 3" xfId="40867"/>
    <cellStyle name="Обычный 3 17 40 2 4 3" xfId="40868"/>
    <cellStyle name="Обычный 3 17 40 2 4 3 2" xfId="40869"/>
    <cellStyle name="Обычный 3 17 40 2 4 4" xfId="40870"/>
    <cellStyle name="Обычный 3 17 40 2 5" xfId="40871"/>
    <cellStyle name="Обычный 3 17 40 2 5 2" xfId="40872"/>
    <cellStyle name="Обычный 3 17 40 2 5 2 2" xfId="40873"/>
    <cellStyle name="Обычный 3 17 40 2 5 3" xfId="40874"/>
    <cellStyle name="Обычный 3 17 40 2 6" xfId="40875"/>
    <cellStyle name="Обычный 3 17 40 2 6 2" xfId="40876"/>
    <cellStyle name="Обычный 3 17 40 2 7" xfId="40877"/>
    <cellStyle name="Обычный 3 17 40 3" xfId="40878"/>
    <cellStyle name="Обычный 3 17 40 3 2" xfId="40879"/>
    <cellStyle name="Обычный 3 17 40 3 2 2" xfId="40880"/>
    <cellStyle name="Обычный 3 17 40 3 2 2 2" xfId="40881"/>
    <cellStyle name="Обычный 3 17 40 3 2 2 2 2" xfId="40882"/>
    <cellStyle name="Обычный 3 17 40 3 2 2 3" xfId="40883"/>
    <cellStyle name="Обычный 3 17 40 3 2 3" xfId="40884"/>
    <cellStyle name="Обычный 3 17 40 3 2 3 2" xfId="40885"/>
    <cellStyle name="Обычный 3 17 40 3 2 4" xfId="40886"/>
    <cellStyle name="Обычный 3 17 40 3 3" xfId="40887"/>
    <cellStyle name="Обычный 3 17 40 3 3 2" xfId="40888"/>
    <cellStyle name="Обычный 3 17 40 3 3 2 2" xfId="40889"/>
    <cellStyle name="Обычный 3 17 40 3 3 3" xfId="40890"/>
    <cellStyle name="Обычный 3 17 40 3 4" xfId="40891"/>
    <cellStyle name="Обычный 3 17 40 3 4 2" xfId="40892"/>
    <cellStyle name="Обычный 3 17 40 3 5" xfId="40893"/>
    <cellStyle name="Обычный 3 17 40 4" xfId="40894"/>
    <cellStyle name="Обычный 3 17 40 4 2" xfId="40895"/>
    <cellStyle name="Обычный 3 17 40 4 2 2" xfId="40896"/>
    <cellStyle name="Обычный 3 17 40 4 2 2 2" xfId="40897"/>
    <cellStyle name="Обычный 3 17 40 4 2 2 2 2" xfId="40898"/>
    <cellStyle name="Обычный 3 17 40 4 2 2 3" xfId="40899"/>
    <cellStyle name="Обычный 3 17 40 4 2 3" xfId="40900"/>
    <cellStyle name="Обычный 3 17 40 4 2 3 2" xfId="40901"/>
    <cellStyle name="Обычный 3 17 40 4 2 4" xfId="40902"/>
    <cellStyle name="Обычный 3 17 40 4 3" xfId="40903"/>
    <cellStyle name="Обычный 3 17 40 4 3 2" xfId="40904"/>
    <cellStyle name="Обычный 3 17 40 4 3 2 2" xfId="40905"/>
    <cellStyle name="Обычный 3 17 40 4 3 3" xfId="40906"/>
    <cellStyle name="Обычный 3 17 40 4 4" xfId="40907"/>
    <cellStyle name="Обычный 3 17 40 4 4 2" xfId="40908"/>
    <cellStyle name="Обычный 3 17 40 4 5" xfId="40909"/>
    <cellStyle name="Обычный 3 17 40 5" xfId="40910"/>
    <cellStyle name="Обычный 3 17 40 5 2" xfId="40911"/>
    <cellStyle name="Обычный 3 17 40 5 2 2" xfId="40912"/>
    <cellStyle name="Обычный 3 17 40 5 2 2 2" xfId="40913"/>
    <cellStyle name="Обычный 3 17 40 5 2 3" xfId="40914"/>
    <cellStyle name="Обычный 3 17 40 5 3" xfId="40915"/>
    <cellStyle name="Обычный 3 17 40 5 3 2" xfId="40916"/>
    <cellStyle name="Обычный 3 17 40 5 4" xfId="40917"/>
    <cellStyle name="Обычный 3 17 40 6" xfId="40918"/>
    <cellStyle name="Обычный 3 17 40 6 2" xfId="40919"/>
    <cellStyle name="Обычный 3 17 40 6 2 2" xfId="40920"/>
    <cellStyle name="Обычный 3 17 40 6 3" xfId="40921"/>
    <cellStyle name="Обычный 3 17 40 7" xfId="40922"/>
    <cellStyle name="Обычный 3 17 40 7 2" xfId="40923"/>
    <cellStyle name="Обычный 3 17 40 8" xfId="40924"/>
    <cellStyle name="Обычный 3 17 41" xfId="40925"/>
    <cellStyle name="Обычный 3 17 41 2" xfId="40926"/>
    <cellStyle name="Обычный 3 17 41 2 2" xfId="40927"/>
    <cellStyle name="Обычный 3 17 41 2 2 2" xfId="40928"/>
    <cellStyle name="Обычный 3 17 41 2 2 2 2" xfId="40929"/>
    <cellStyle name="Обычный 3 17 41 2 2 2 2 2" xfId="40930"/>
    <cellStyle name="Обычный 3 17 41 2 2 2 2 2 2" xfId="40931"/>
    <cellStyle name="Обычный 3 17 41 2 2 2 2 3" xfId="40932"/>
    <cellStyle name="Обычный 3 17 41 2 2 2 3" xfId="40933"/>
    <cellStyle name="Обычный 3 17 41 2 2 2 3 2" xfId="40934"/>
    <cellStyle name="Обычный 3 17 41 2 2 2 4" xfId="40935"/>
    <cellStyle name="Обычный 3 17 41 2 2 3" xfId="40936"/>
    <cellStyle name="Обычный 3 17 41 2 2 3 2" xfId="40937"/>
    <cellStyle name="Обычный 3 17 41 2 2 3 2 2" xfId="40938"/>
    <cellStyle name="Обычный 3 17 41 2 2 3 3" xfId="40939"/>
    <cellStyle name="Обычный 3 17 41 2 2 4" xfId="40940"/>
    <cellStyle name="Обычный 3 17 41 2 2 4 2" xfId="40941"/>
    <cellStyle name="Обычный 3 17 41 2 2 5" xfId="40942"/>
    <cellStyle name="Обычный 3 17 41 2 3" xfId="40943"/>
    <cellStyle name="Обычный 3 17 41 2 3 2" xfId="40944"/>
    <cellStyle name="Обычный 3 17 41 2 3 2 2" xfId="40945"/>
    <cellStyle name="Обычный 3 17 41 2 3 2 2 2" xfId="40946"/>
    <cellStyle name="Обычный 3 17 41 2 3 2 2 2 2" xfId="40947"/>
    <cellStyle name="Обычный 3 17 41 2 3 2 2 3" xfId="40948"/>
    <cellStyle name="Обычный 3 17 41 2 3 2 3" xfId="40949"/>
    <cellStyle name="Обычный 3 17 41 2 3 2 3 2" xfId="40950"/>
    <cellStyle name="Обычный 3 17 41 2 3 2 4" xfId="40951"/>
    <cellStyle name="Обычный 3 17 41 2 3 3" xfId="40952"/>
    <cellStyle name="Обычный 3 17 41 2 3 3 2" xfId="40953"/>
    <cellStyle name="Обычный 3 17 41 2 3 3 2 2" xfId="40954"/>
    <cellStyle name="Обычный 3 17 41 2 3 3 3" xfId="40955"/>
    <cellStyle name="Обычный 3 17 41 2 3 4" xfId="40956"/>
    <cellStyle name="Обычный 3 17 41 2 3 4 2" xfId="40957"/>
    <cellStyle name="Обычный 3 17 41 2 3 5" xfId="40958"/>
    <cellStyle name="Обычный 3 17 41 2 4" xfId="40959"/>
    <cellStyle name="Обычный 3 17 41 2 4 2" xfId="40960"/>
    <cellStyle name="Обычный 3 17 41 2 4 2 2" xfId="40961"/>
    <cellStyle name="Обычный 3 17 41 2 4 2 2 2" xfId="40962"/>
    <cellStyle name="Обычный 3 17 41 2 4 2 3" xfId="40963"/>
    <cellStyle name="Обычный 3 17 41 2 4 3" xfId="40964"/>
    <cellStyle name="Обычный 3 17 41 2 4 3 2" xfId="40965"/>
    <cellStyle name="Обычный 3 17 41 2 4 4" xfId="40966"/>
    <cellStyle name="Обычный 3 17 41 2 5" xfId="40967"/>
    <cellStyle name="Обычный 3 17 41 2 5 2" xfId="40968"/>
    <cellStyle name="Обычный 3 17 41 2 5 2 2" xfId="40969"/>
    <cellStyle name="Обычный 3 17 41 2 5 3" xfId="40970"/>
    <cellStyle name="Обычный 3 17 41 2 6" xfId="40971"/>
    <cellStyle name="Обычный 3 17 41 2 6 2" xfId="40972"/>
    <cellStyle name="Обычный 3 17 41 2 7" xfId="40973"/>
    <cellStyle name="Обычный 3 17 41 3" xfId="40974"/>
    <cellStyle name="Обычный 3 17 41 3 2" xfId="40975"/>
    <cellStyle name="Обычный 3 17 41 3 2 2" xfId="40976"/>
    <cellStyle name="Обычный 3 17 41 3 2 2 2" xfId="40977"/>
    <cellStyle name="Обычный 3 17 41 3 2 2 2 2" xfId="40978"/>
    <cellStyle name="Обычный 3 17 41 3 2 2 3" xfId="40979"/>
    <cellStyle name="Обычный 3 17 41 3 2 3" xfId="40980"/>
    <cellStyle name="Обычный 3 17 41 3 2 3 2" xfId="40981"/>
    <cellStyle name="Обычный 3 17 41 3 2 4" xfId="40982"/>
    <cellStyle name="Обычный 3 17 41 3 3" xfId="40983"/>
    <cellStyle name="Обычный 3 17 41 3 3 2" xfId="40984"/>
    <cellStyle name="Обычный 3 17 41 3 3 2 2" xfId="40985"/>
    <cellStyle name="Обычный 3 17 41 3 3 3" xfId="40986"/>
    <cellStyle name="Обычный 3 17 41 3 4" xfId="40987"/>
    <cellStyle name="Обычный 3 17 41 3 4 2" xfId="40988"/>
    <cellStyle name="Обычный 3 17 41 3 5" xfId="40989"/>
    <cellStyle name="Обычный 3 17 41 4" xfId="40990"/>
    <cellStyle name="Обычный 3 17 41 4 2" xfId="40991"/>
    <cellStyle name="Обычный 3 17 41 4 2 2" xfId="40992"/>
    <cellStyle name="Обычный 3 17 41 4 2 2 2" xfId="40993"/>
    <cellStyle name="Обычный 3 17 41 4 2 2 2 2" xfId="40994"/>
    <cellStyle name="Обычный 3 17 41 4 2 2 3" xfId="40995"/>
    <cellStyle name="Обычный 3 17 41 4 2 3" xfId="40996"/>
    <cellStyle name="Обычный 3 17 41 4 2 3 2" xfId="40997"/>
    <cellStyle name="Обычный 3 17 41 4 2 4" xfId="40998"/>
    <cellStyle name="Обычный 3 17 41 4 3" xfId="40999"/>
    <cellStyle name="Обычный 3 17 41 4 3 2" xfId="41000"/>
    <cellStyle name="Обычный 3 17 41 4 3 2 2" xfId="41001"/>
    <cellStyle name="Обычный 3 17 41 4 3 3" xfId="41002"/>
    <cellStyle name="Обычный 3 17 41 4 4" xfId="41003"/>
    <cellStyle name="Обычный 3 17 41 4 4 2" xfId="41004"/>
    <cellStyle name="Обычный 3 17 41 4 5" xfId="41005"/>
    <cellStyle name="Обычный 3 17 41 5" xfId="41006"/>
    <cellStyle name="Обычный 3 17 41 5 2" xfId="41007"/>
    <cellStyle name="Обычный 3 17 41 5 2 2" xfId="41008"/>
    <cellStyle name="Обычный 3 17 41 5 2 2 2" xfId="41009"/>
    <cellStyle name="Обычный 3 17 41 5 2 3" xfId="41010"/>
    <cellStyle name="Обычный 3 17 41 5 3" xfId="41011"/>
    <cellStyle name="Обычный 3 17 41 5 3 2" xfId="41012"/>
    <cellStyle name="Обычный 3 17 41 5 4" xfId="41013"/>
    <cellStyle name="Обычный 3 17 41 6" xfId="41014"/>
    <cellStyle name="Обычный 3 17 41 6 2" xfId="41015"/>
    <cellStyle name="Обычный 3 17 41 6 2 2" xfId="41016"/>
    <cellStyle name="Обычный 3 17 41 6 3" xfId="41017"/>
    <cellStyle name="Обычный 3 17 41 7" xfId="41018"/>
    <cellStyle name="Обычный 3 17 41 7 2" xfId="41019"/>
    <cellStyle name="Обычный 3 17 41 8" xfId="41020"/>
    <cellStyle name="Обычный 3 17 42" xfId="41021"/>
    <cellStyle name="Обычный 3 17 42 2" xfId="41022"/>
    <cellStyle name="Обычный 3 17 42 2 2" xfId="41023"/>
    <cellStyle name="Обычный 3 17 42 2 2 2" xfId="41024"/>
    <cellStyle name="Обычный 3 17 42 2 2 2 2" xfId="41025"/>
    <cellStyle name="Обычный 3 17 42 2 2 2 2 2" xfId="41026"/>
    <cellStyle name="Обычный 3 17 42 2 2 2 2 2 2" xfId="41027"/>
    <cellStyle name="Обычный 3 17 42 2 2 2 2 3" xfId="41028"/>
    <cellStyle name="Обычный 3 17 42 2 2 2 3" xfId="41029"/>
    <cellStyle name="Обычный 3 17 42 2 2 2 3 2" xfId="41030"/>
    <cellStyle name="Обычный 3 17 42 2 2 2 4" xfId="41031"/>
    <cellStyle name="Обычный 3 17 42 2 2 3" xfId="41032"/>
    <cellStyle name="Обычный 3 17 42 2 2 3 2" xfId="41033"/>
    <cellStyle name="Обычный 3 17 42 2 2 3 2 2" xfId="41034"/>
    <cellStyle name="Обычный 3 17 42 2 2 3 3" xfId="41035"/>
    <cellStyle name="Обычный 3 17 42 2 2 4" xfId="41036"/>
    <cellStyle name="Обычный 3 17 42 2 2 4 2" xfId="41037"/>
    <cellStyle name="Обычный 3 17 42 2 2 5" xfId="41038"/>
    <cellStyle name="Обычный 3 17 42 2 3" xfId="41039"/>
    <cellStyle name="Обычный 3 17 42 2 3 2" xfId="41040"/>
    <cellStyle name="Обычный 3 17 42 2 3 2 2" xfId="41041"/>
    <cellStyle name="Обычный 3 17 42 2 3 2 2 2" xfId="41042"/>
    <cellStyle name="Обычный 3 17 42 2 3 2 2 2 2" xfId="41043"/>
    <cellStyle name="Обычный 3 17 42 2 3 2 2 3" xfId="41044"/>
    <cellStyle name="Обычный 3 17 42 2 3 2 3" xfId="41045"/>
    <cellStyle name="Обычный 3 17 42 2 3 2 3 2" xfId="41046"/>
    <cellStyle name="Обычный 3 17 42 2 3 2 4" xfId="41047"/>
    <cellStyle name="Обычный 3 17 42 2 3 3" xfId="41048"/>
    <cellStyle name="Обычный 3 17 42 2 3 3 2" xfId="41049"/>
    <cellStyle name="Обычный 3 17 42 2 3 3 2 2" xfId="41050"/>
    <cellStyle name="Обычный 3 17 42 2 3 3 3" xfId="41051"/>
    <cellStyle name="Обычный 3 17 42 2 3 4" xfId="41052"/>
    <cellStyle name="Обычный 3 17 42 2 3 4 2" xfId="41053"/>
    <cellStyle name="Обычный 3 17 42 2 3 5" xfId="41054"/>
    <cellStyle name="Обычный 3 17 42 2 4" xfId="41055"/>
    <cellStyle name="Обычный 3 17 42 2 4 2" xfId="41056"/>
    <cellStyle name="Обычный 3 17 42 2 4 2 2" xfId="41057"/>
    <cellStyle name="Обычный 3 17 42 2 4 2 2 2" xfId="41058"/>
    <cellStyle name="Обычный 3 17 42 2 4 2 3" xfId="41059"/>
    <cellStyle name="Обычный 3 17 42 2 4 3" xfId="41060"/>
    <cellStyle name="Обычный 3 17 42 2 4 3 2" xfId="41061"/>
    <cellStyle name="Обычный 3 17 42 2 4 4" xfId="41062"/>
    <cellStyle name="Обычный 3 17 42 2 5" xfId="41063"/>
    <cellStyle name="Обычный 3 17 42 2 5 2" xfId="41064"/>
    <cellStyle name="Обычный 3 17 42 2 5 2 2" xfId="41065"/>
    <cellStyle name="Обычный 3 17 42 2 5 3" xfId="41066"/>
    <cellStyle name="Обычный 3 17 42 2 6" xfId="41067"/>
    <cellStyle name="Обычный 3 17 42 2 6 2" xfId="41068"/>
    <cellStyle name="Обычный 3 17 42 2 7" xfId="41069"/>
    <cellStyle name="Обычный 3 17 42 3" xfId="41070"/>
    <cellStyle name="Обычный 3 17 42 3 2" xfId="41071"/>
    <cellStyle name="Обычный 3 17 42 3 2 2" xfId="41072"/>
    <cellStyle name="Обычный 3 17 42 3 2 2 2" xfId="41073"/>
    <cellStyle name="Обычный 3 17 42 3 2 2 2 2" xfId="41074"/>
    <cellStyle name="Обычный 3 17 42 3 2 2 3" xfId="41075"/>
    <cellStyle name="Обычный 3 17 42 3 2 3" xfId="41076"/>
    <cellStyle name="Обычный 3 17 42 3 2 3 2" xfId="41077"/>
    <cellStyle name="Обычный 3 17 42 3 2 4" xfId="41078"/>
    <cellStyle name="Обычный 3 17 42 3 3" xfId="41079"/>
    <cellStyle name="Обычный 3 17 42 3 3 2" xfId="41080"/>
    <cellStyle name="Обычный 3 17 42 3 3 2 2" xfId="41081"/>
    <cellStyle name="Обычный 3 17 42 3 3 3" xfId="41082"/>
    <cellStyle name="Обычный 3 17 42 3 4" xfId="41083"/>
    <cellStyle name="Обычный 3 17 42 3 4 2" xfId="41084"/>
    <cellStyle name="Обычный 3 17 42 3 5" xfId="41085"/>
    <cellStyle name="Обычный 3 17 42 4" xfId="41086"/>
    <cellStyle name="Обычный 3 17 42 4 2" xfId="41087"/>
    <cellStyle name="Обычный 3 17 42 4 2 2" xfId="41088"/>
    <cellStyle name="Обычный 3 17 42 4 2 2 2" xfId="41089"/>
    <cellStyle name="Обычный 3 17 42 4 2 2 2 2" xfId="41090"/>
    <cellStyle name="Обычный 3 17 42 4 2 2 3" xfId="41091"/>
    <cellStyle name="Обычный 3 17 42 4 2 3" xfId="41092"/>
    <cellStyle name="Обычный 3 17 42 4 2 3 2" xfId="41093"/>
    <cellStyle name="Обычный 3 17 42 4 2 4" xfId="41094"/>
    <cellStyle name="Обычный 3 17 42 4 3" xfId="41095"/>
    <cellStyle name="Обычный 3 17 42 4 3 2" xfId="41096"/>
    <cellStyle name="Обычный 3 17 42 4 3 2 2" xfId="41097"/>
    <cellStyle name="Обычный 3 17 42 4 3 3" xfId="41098"/>
    <cellStyle name="Обычный 3 17 42 4 4" xfId="41099"/>
    <cellStyle name="Обычный 3 17 42 4 4 2" xfId="41100"/>
    <cellStyle name="Обычный 3 17 42 4 5" xfId="41101"/>
    <cellStyle name="Обычный 3 17 42 5" xfId="41102"/>
    <cellStyle name="Обычный 3 17 42 5 2" xfId="41103"/>
    <cellStyle name="Обычный 3 17 42 5 2 2" xfId="41104"/>
    <cellStyle name="Обычный 3 17 42 5 2 2 2" xfId="41105"/>
    <cellStyle name="Обычный 3 17 42 5 2 3" xfId="41106"/>
    <cellStyle name="Обычный 3 17 42 5 3" xfId="41107"/>
    <cellStyle name="Обычный 3 17 42 5 3 2" xfId="41108"/>
    <cellStyle name="Обычный 3 17 42 5 4" xfId="41109"/>
    <cellStyle name="Обычный 3 17 42 6" xfId="41110"/>
    <cellStyle name="Обычный 3 17 42 6 2" xfId="41111"/>
    <cellStyle name="Обычный 3 17 42 6 2 2" xfId="41112"/>
    <cellStyle name="Обычный 3 17 42 6 3" xfId="41113"/>
    <cellStyle name="Обычный 3 17 42 7" xfId="41114"/>
    <cellStyle name="Обычный 3 17 42 7 2" xfId="41115"/>
    <cellStyle name="Обычный 3 17 42 8" xfId="41116"/>
    <cellStyle name="Обычный 3 17 43" xfId="41117"/>
    <cellStyle name="Обычный 3 17 43 2" xfId="41118"/>
    <cellStyle name="Обычный 3 17 43 2 2" xfId="41119"/>
    <cellStyle name="Обычный 3 17 43 2 2 2" xfId="41120"/>
    <cellStyle name="Обычный 3 17 43 2 2 2 2" xfId="41121"/>
    <cellStyle name="Обычный 3 17 43 2 2 2 2 2" xfId="41122"/>
    <cellStyle name="Обычный 3 17 43 2 2 2 2 2 2" xfId="41123"/>
    <cellStyle name="Обычный 3 17 43 2 2 2 2 3" xfId="41124"/>
    <cellStyle name="Обычный 3 17 43 2 2 2 3" xfId="41125"/>
    <cellStyle name="Обычный 3 17 43 2 2 2 3 2" xfId="41126"/>
    <cellStyle name="Обычный 3 17 43 2 2 2 4" xfId="41127"/>
    <cellStyle name="Обычный 3 17 43 2 2 3" xfId="41128"/>
    <cellStyle name="Обычный 3 17 43 2 2 3 2" xfId="41129"/>
    <cellStyle name="Обычный 3 17 43 2 2 3 2 2" xfId="41130"/>
    <cellStyle name="Обычный 3 17 43 2 2 3 3" xfId="41131"/>
    <cellStyle name="Обычный 3 17 43 2 2 4" xfId="41132"/>
    <cellStyle name="Обычный 3 17 43 2 2 4 2" xfId="41133"/>
    <cellStyle name="Обычный 3 17 43 2 2 5" xfId="41134"/>
    <cellStyle name="Обычный 3 17 43 2 3" xfId="41135"/>
    <cellStyle name="Обычный 3 17 43 2 3 2" xfId="41136"/>
    <cellStyle name="Обычный 3 17 43 2 3 2 2" xfId="41137"/>
    <cellStyle name="Обычный 3 17 43 2 3 2 2 2" xfId="41138"/>
    <cellStyle name="Обычный 3 17 43 2 3 2 2 2 2" xfId="41139"/>
    <cellStyle name="Обычный 3 17 43 2 3 2 2 3" xfId="41140"/>
    <cellStyle name="Обычный 3 17 43 2 3 2 3" xfId="41141"/>
    <cellStyle name="Обычный 3 17 43 2 3 2 3 2" xfId="41142"/>
    <cellStyle name="Обычный 3 17 43 2 3 2 4" xfId="41143"/>
    <cellStyle name="Обычный 3 17 43 2 3 3" xfId="41144"/>
    <cellStyle name="Обычный 3 17 43 2 3 3 2" xfId="41145"/>
    <cellStyle name="Обычный 3 17 43 2 3 3 2 2" xfId="41146"/>
    <cellStyle name="Обычный 3 17 43 2 3 3 3" xfId="41147"/>
    <cellStyle name="Обычный 3 17 43 2 3 4" xfId="41148"/>
    <cellStyle name="Обычный 3 17 43 2 3 4 2" xfId="41149"/>
    <cellStyle name="Обычный 3 17 43 2 3 5" xfId="41150"/>
    <cellStyle name="Обычный 3 17 43 2 4" xfId="41151"/>
    <cellStyle name="Обычный 3 17 43 2 4 2" xfId="41152"/>
    <cellStyle name="Обычный 3 17 43 2 4 2 2" xfId="41153"/>
    <cellStyle name="Обычный 3 17 43 2 4 2 2 2" xfId="41154"/>
    <cellStyle name="Обычный 3 17 43 2 4 2 3" xfId="41155"/>
    <cellStyle name="Обычный 3 17 43 2 4 3" xfId="41156"/>
    <cellStyle name="Обычный 3 17 43 2 4 3 2" xfId="41157"/>
    <cellStyle name="Обычный 3 17 43 2 4 4" xfId="41158"/>
    <cellStyle name="Обычный 3 17 43 2 5" xfId="41159"/>
    <cellStyle name="Обычный 3 17 43 2 5 2" xfId="41160"/>
    <cellStyle name="Обычный 3 17 43 2 5 2 2" xfId="41161"/>
    <cellStyle name="Обычный 3 17 43 2 5 3" xfId="41162"/>
    <cellStyle name="Обычный 3 17 43 2 6" xfId="41163"/>
    <cellStyle name="Обычный 3 17 43 2 6 2" xfId="41164"/>
    <cellStyle name="Обычный 3 17 43 2 7" xfId="41165"/>
    <cellStyle name="Обычный 3 17 43 3" xfId="41166"/>
    <cellStyle name="Обычный 3 17 43 3 2" xfId="41167"/>
    <cellStyle name="Обычный 3 17 43 3 2 2" xfId="41168"/>
    <cellStyle name="Обычный 3 17 43 3 2 2 2" xfId="41169"/>
    <cellStyle name="Обычный 3 17 43 3 2 2 2 2" xfId="41170"/>
    <cellStyle name="Обычный 3 17 43 3 2 2 3" xfId="41171"/>
    <cellStyle name="Обычный 3 17 43 3 2 3" xfId="41172"/>
    <cellStyle name="Обычный 3 17 43 3 2 3 2" xfId="41173"/>
    <cellStyle name="Обычный 3 17 43 3 2 4" xfId="41174"/>
    <cellStyle name="Обычный 3 17 43 3 3" xfId="41175"/>
    <cellStyle name="Обычный 3 17 43 3 3 2" xfId="41176"/>
    <cellStyle name="Обычный 3 17 43 3 3 2 2" xfId="41177"/>
    <cellStyle name="Обычный 3 17 43 3 3 3" xfId="41178"/>
    <cellStyle name="Обычный 3 17 43 3 4" xfId="41179"/>
    <cellStyle name="Обычный 3 17 43 3 4 2" xfId="41180"/>
    <cellStyle name="Обычный 3 17 43 3 5" xfId="41181"/>
    <cellStyle name="Обычный 3 17 43 4" xfId="41182"/>
    <cellStyle name="Обычный 3 17 43 4 2" xfId="41183"/>
    <cellStyle name="Обычный 3 17 43 4 2 2" xfId="41184"/>
    <cellStyle name="Обычный 3 17 43 4 2 2 2" xfId="41185"/>
    <cellStyle name="Обычный 3 17 43 4 2 2 2 2" xfId="41186"/>
    <cellStyle name="Обычный 3 17 43 4 2 2 3" xfId="41187"/>
    <cellStyle name="Обычный 3 17 43 4 2 3" xfId="41188"/>
    <cellStyle name="Обычный 3 17 43 4 2 3 2" xfId="41189"/>
    <cellStyle name="Обычный 3 17 43 4 2 4" xfId="41190"/>
    <cellStyle name="Обычный 3 17 43 4 3" xfId="41191"/>
    <cellStyle name="Обычный 3 17 43 4 3 2" xfId="41192"/>
    <cellStyle name="Обычный 3 17 43 4 3 2 2" xfId="41193"/>
    <cellStyle name="Обычный 3 17 43 4 3 3" xfId="41194"/>
    <cellStyle name="Обычный 3 17 43 4 4" xfId="41195"/>
    <cellStyle name="Обычный 3 17 43 4 4 2" xfId="41196"/>
    <cellStyle name="Обычный 3 17 43 4 5" xfId="41197"/>
    <cellStyle name="Обычный 3 17 43 5" xfId="41198"/>
    <cellStyle name="Обычный 3 17 43 5 2" xfId="41199"/>
    <cellStyle name="Обычный 3 17 43 5 2 2" xfId="41200"/>
    <cellStyle name="Обычный 3 17 43 5 2 2 2" xfId="41201"/>
    <cellStyle name="Обычный 3 17 43 5 2 3" xfId="41202"/>
    <cellStyle name="Обычный 3 17 43 5 3" xfId="41203"/>
    <cellStyle name="Обычный 3 17 43 5 3 2" xfId="41204"/>
    <cellStyle name="Обычный 3 17 43 5 4" xfId="41205"/>
    <cellStyle name="Обычный 3 17 43 6" xfId="41206"/>
    <cellStyle name="Обычный 3 17 43 6 2" xfId="41207"/>
    <cellStyle name="Обычный 3 17 43 6 2 2" xfId="41208"/>
    <cellStyle name="Обычный 3 17 43 6 3" xfId="41209"/>
    <cellStyle name="Обычный 3 17 43 7" xfId="41210"/>
    <cellStyle name="Обычный 3 17 43 7 2" xfId="41211"/>
    <cellStyle name="Обычный 3 17 43 8" xfId="41212"/>
    <cellStyle name="Обычный 3 17 44" xfId="41213"/>
    <cellStyle name="Обычный 3 17 44 2" xfId="41214"/>
    <cellStyle name="Обычный 3 17 44 2 2" xfId="41215"/>
    <cellStyle name="Обычный 3 17 44 2 2 2" xfId="41216"/>
    <cellStyle name="Обычный 3 17 44 2 2 2 2" xfId="41217"/>
    <cellStyle name="Обычный 3 17 44 2 2 2 2 2" xfId="41218"/>
    <cellStyle name="Обычный 3 17 44 2 2 2 2 2 2" xfId="41219"/>
    <cellStyle name="Обычный 3 17 44 2 2 2 2 3" xfId="41220"/>
    <cellStyle name="Обычный 3 17 44 2 2 2 3" xfId="41221"/>
    <cellStyle name="Обычный 3 17 44 2 2 2 3 2" xfId="41222"/>
    <cellStyle name="Обычный 3 17 44 2 2 2 4" xfId="41223"/>
    <cellStyle name="Обычный 3 17 44 2 2 3" xfId="41224"/>
    <cellStyle name="Обычный 3 17 44 2 2 3 2" xfId="41225"/>
    <cellStyle name="Обычный 3 17 44 2 2 3 2 2" xfId="41226"/>
    <cellStyle name="Обычный 3 17 44 2 2 3 3" xfId="41227"/>
    <cellStyle name="Обычный 3 17 44 2 2 4" xfId="41228"/>
    <cellStyle name="Обычный 3 17 44 2 2 4 2" xfId="41229"/>
    <cellStyle name="Обычный 3 17 44 2 2 5" xfId="41230"/>
    <cellStyle name="Обычный 3 17 44 2 3" xfId="41231"/>
    <cellStyle name="Обычный 3 17 44 2 3 2" xfId="41232"/>
    <cellStyle name="Обычный 3 17 44 2 3 2 2" xfId="41233"/>
    <cellStyle name="Обычный 3 17 44 2 3 2 2 2" xfId="41234"/>
    <cellStyle name="Обычный 3 17 44 2 3 2 2 2 2" xfId="41235"/>
    <cellStyle name="Обычный 3 17 44 2 3 2 2 3" xfId="41236"/>
    <cellStyle name="Обычный 3 17 44 2 3 2 3" xfId="41237"/>
    <cellStyle name="Обычный 3 17 44 2 3 2 3 2" xfId="41238"/>
    <cellStyle name="Обычный 3 17 44 2 3 2 4" xfId="41239"/>
    <cellStyle name="Обычный 3 17 44 2 3 3" xfId="41240"/>
    <cellStyle name="Обычный 3 17 44 2 3 3 2" xfId="41241"/>
    <cellStyle name="Обычный 3 17 44 2 3 3 2 2" xfId="41242"/>
    <cellStyle name="Обычный 3 17 44 2 3 3 3" xfId="41243"/>
    <cellStyle name="Обычный 3 17 44 2 3 4" xfId="41244"/>
    <cellStyle name="Обычный 3 17 44 2 3 4 2" xfId="41245"/>
    <cellStyle name="Обычный 3 17 44 2 3 5" xfId="41246"/>
    <cellStyle name="Обычный 3 17 44 2 4" xfId="41247"/>
    <cellStyle name="Обычный 3 17 44 2 4 2" xfId="41248"/>
    <cellStyle name="Обычный 3 17 44 2 4 2 2" xfId="41249"/>
    <cellStyle name="Обычный 3 17 44 2 4 2 2 2" xfId="41250"/>
    <cellStyle name="Обычный 3 17 44 2 4 2 3" xfId="41251"/>
    <cellStyle name="Обычный 3 17 44 2 4 3" xfId="41252"/>
    <cellStyle name="Обычный 3 17 44 2 4 3 2" xfId="41253"/>
    <cellStyle name="Обычный 3 17 44 2 4 4" xfId="41254"/>
    <cellStyle name="Обычный 3 17 44 2 5" xfId="41255"/>
    <cellStyle name="Обычный 3 17 44 2 5 2" xfId="41256"/>
    <cellStyle name="Обычный 3 17 44 2 5 2 2" xfId="41257"/>
    <cellStyle name="Обычный 3 17 44 2 5 3" xfId="41258"/>
    <cellStyle name="Обычный 3 17 44 2 6" xfId="41259"/>
    <cellStyle name="Обычный 3 17 44 2 6 2" xfId="41260"/>
    <cellStyle name="Обычный 3 17 44 2 7" xfId="41261"/>
    <cellStyle name="Обычный 3 17 44 3" xfId="41262"/>
    <cellStyle name="Обычный 3 17 44 3 2" xfId="41263"/>
    <cellStyle name="Обычный 3 17 44 3 2 2" xfId="41264"/>
    <cellStyle name="Обычный 3 17 44 3 2 2 2" xfId="41265"/>
    <cellStyle name="Обычный 3 17 44 3 2 2 2 2" xfId="41266"/>
    <cellStyle name="Обычный 3 17 44 3 2 2 3" xfId="41267"/>
    <cellStyle name="Обычный 3 17 44 3 2 3" xfId="41268"/>
    <cellStyle name="Обычный 3 17 44 3 2 3 2" xfId="41269"/>
    <cellStyle name="Обычный 3 17 44 3 2 4" xfId="41270"/>
    <cellStyle name="Обычный 3 17 44 3 3" xfId="41271"/>
    <cellStyle name="Обычный 3 17 44 3 3 2" xfId="41272"/>
    <cellStyle name="Обычный 3 17 44 3 3 2 2" xfId="41273"/>
    <cellStyle name="Обычный 3 17 44 3 3 3" xfId="41274"/>
    <cellStyle name="Обычный 3 17 44 3 4" xfId="41275"/>
    <cellStyle name="Обычный 3 17 44 3 4 2" xfId="41276"/>
    <cellStyle name="Обычный 3 17 44 3 5" xfId="41277"/>
    <cellStyle name="Обычный 3 17 44 4" xfId="41278"/>
    <cellStyle name="Обычный 3 17 44 4 2" xfId="41279"/>
    <cellStyle name="Обычный 3 17 44 4 2 2" xfId="41280"/>
    <cellStyle name="Обычный 3 17 44 4 2 2 2" xfId="41281"/>
    <cellStyle name="Обычный 3 17 44 4 2 2 2 2" xfId="41282"/>
    <cellStyle name="Обычный 3 17 44 4 2 2 3" xfId="41283"/>
    <cellStyle name="Обычный 3 17 44 4 2 3" xfId="41284"/>
    <cellStyle name="Обычный 3 17 44 4 2 3 2" xfId="41285"/>
    <cellStyle name="Обычный 3 17 44 4 2 4" xfId="41286"/>
    <cellStyle name="Обычный 3 17 44 4 3" xfId="41287"/>
    <cellStyle name="Обычный 3 17 44 4 3 2" xfId="41288"/>
    <cellStyle name="Обычный 3 17 44 4 3 2 2" xfId="41289"/>
    <cellStyle name="Обычный 3 17 44 4 3 3" xfId="41290"/>
    <cellStyle name="Обычный 3 17 44 4 4" xfId="41291"/>
    <cellStyle name="Обычный 3 17 44 4 4 2" xfId="41292"/>
    <cellStyle name="Обычный 3 17 44 4 5" xfId="41293"/>
    <cellStyle name="Обычный 3 17 44 5" xfId="41294"/>
    <cellStyle name="Обычный 3 17 44 5 2" xfId="41295"/>
    <cellStyle name="Обычный 3 17 44 5 2 2" xfId="41296"/>
    <cellStyle name="Обычный 3 17 44 5 2 2 2" xfId="41297"/>
    <cellStyle name="Обычный 3 17 44 5 2 3" xfId="41298"/>
    <cellStyle name="Обычный 3 17 44 5 3" xfId="41299"/>
    <cellStyle name="Обычный 3 17 44 5 3 2" xfId="41300"/>
    <cellStyle name="Обычный 3 17 44 5 4" xfId="41301"/>
    <cellStyle name="Обычный 3 17 44 6" xfId="41302"/>
    <cellStyle name="Обычный 3 17 44 6 2" xfId="41303"/>
    <cellStyle name="Обычный 3 17 44 6 2 2" xfId="41304"/>
    <cellStyle name="Обычный 3 17 44 6 3" xfId="41305"/>
    <cellStyle name="Обычный 3 17 44 7" xfId="41306"/>
    <cellStyle name="Обычный 3 17 44 7 2" xfId="41307"/>
    <cellStyle name="Обычный 3 17 44 8" xfId="41308"/>
    <cellStyle name="Обычный 3 17 45" xfId="41309"/>
    <cellStyle name="Обычный 3 17 45 2" xfId="41310"/>
    <cellStyle name="Обычный 3 17 45 2 2" xfId="41311"/>
    <cellStyle name="Обычный 3 17 45 2 2 2" xfId="41312"/>
    <cellStyle name="Обычный 3 17 45 2 2 2 2" xfId="41313"/>
    <cellStyle name="Обычный 3 17 45 2 2 2 2 2" xfId="41314"/>
    <cellStyle name="Обычный 3 17 45 2 2 2 2 2 2" xfId="41315"/>
    <cellStyle name="Обычный 3 17 45 2 2 2 2 3" xfId="41316"/>
    <cellStyle name="Обычный 3 17 45 2 2 2 3" xfId="41317"/>
    <cellStyle name="Обычный 3 17 45 2 2 2 3 2" xfId="41318"/>
    <cellStyle name="Обычный 3 17 45 2 2 2 4" xfId="41319"/>
    <cellStyle name="Обычный 3 17 45 2 2 3" xfId="41320"/>
    <cellStyle name="Обычный 3 17 45 2 2 3 2" xfId="41321"/>
    <cellStyle name="Обычный 3 17 45 2 2 3 2 2" xfId="41322"/>
    <cellStyle name="Обычный 3 17 45 2 2 3 3" xfId="41323"/>
    <cellStyle name="Обычный 3 17 45 2 2 4" xfId="41324"/>
    <cellStyle name="Обычный 3 17 45 2 2 4 2" xfId="41325"/>
    <cellStyle name="Обычный 3 17 45 2 2 5" xfId="41326"/>
    <cellStyle name="Обычный 3 17 45 2 3" xfId="41327"/>
    <cellStyle name="Обычный 3 17 45 2 3 2" xfId="41328"/>
    <cellStyle name="Обычный 3 17 45 2 3 2 2" xfId="41329"/>
    <cellStyle name="Обычный 3 17 45 2 3 2 2 2" xfId="41330"/>
    <cellStyle name="Обычный 3 17 45 2 3 2 2 2 2" xfId="41331"/>
    <cellStyle name="Обычный 3 17 45 2 3 2 2 3" xfId="41332"/>
    <cellStyle name="Обычный 3 17 45 2 3 2 3" xfId="41333"/>
    <cellStyle name="Обычный 3 17 45 2 3 2 3 2" xfId="41334"/>
    <cellStyle name="Обычный 3 17 45 2 3 2 4" xfId="41335"/>
    <cellStyle name="Обычный 3 17 45 2 3 3" xfId="41336"/>
    <cellStyle name="Обычный 3 17 45 2 3 3 2" xfId="41337"/>
    <cellStyle name="Обычный 3 17 45 2 3 3 2 2" xfId="41338"/>
    <cellStyle name="Обычный 3 17 45 2 3 3 3" xfId="41339"/>
    <cellStyle name="Обычный 3 17 45 2 3 4" xfId="41340"/>
    <cellStyle name="Обычный 3 17 45 2 3 4 2" xfId="41341"/>
    <cellStyle name="Обычный 3 17 45 2 3 5" xfId="41342"/>
    <cellStyle name="Обычный 3 17 45 2 4" xfId="41343"/>
    <cellStyle name="Обычный 3 17 45 2 4 2" xfId="41344"/>
    <cellStyle name="Обычный 3 17 45 2 4 2 2" xfId="41345"/>
    <cellStyle name="Обычный 3 17 45 2 4 2 2 2" xfId="41346"/>
    <cellStyle name="Обычный 3 17 45 2 4 2 3" xfId="41347"/>
    <cellStyle name="Обычный 3 17 45 2 4 3" xfId="41348"/>
    <cellStyle name="Обычный 3 17 45 2 4 3 2" xfId="41349"/>
    <cellStyle name="Обычный 3 17 45 2 4 4" xfId="41350"/>
    <cellStyle name="Обычный 3 17 45 2 5" xfId="41351"/>
    <cellStyle name="Обычный 3 17 45 2 5 2" xfId="41352"/>
    <cellStyle name="Обычный 3 17 45 2 5 2 2" xfId="41353"/>
    <cellStyle name="Обычный 3 17 45 2 5 3" xfId="41354"/>
    <cellStyle name="Обычный 3 17 45 2 6" xfId="41355"/>
    <cellStyle name="Обычный 3 17 45 2 6 2" xfId="41356"/>
    <cellStyle name="Обычный 3 17 45 2 7" xfId="41357"/>
    <cellStyle name="Обычный 3 17 45 3" xfId="41358"/>
    <cellStyle name="Обычный 3 17 45 3 2" xfId="41359"/>
    <cellStyle name="Обычный 3 17 45 3 2 2" xfId="41360"/>
    <cellStyle name="Обычный 3 17 45 3 2 2 2" xfId="41361"/>
    <cellStyle name="Обычный 3 17 45 3 2 2 2 2" xfId="41362"/>
    <cellStyle name="Обычный 3 17 45 3 2 2 3" xfId="41363"/>
    <cellStyle name="Обычный 3 17 45 3 2 3" xfId="41364"/>
    <cellStyle name="Обычный 3 17 45 3 2 3 2" xfId="41365"/>
    <cellStyle name="Обычный 3 17 45 3 2 4" xfId="41366"/>
    <cellStyle name="Обычный 3 17 45 3 3" xfId="41367"/>
    <cellStyle name="Обычный 3 17 45 3 3 2" xfId="41368"/>
    <cellStyle name="Обычный 3 17 45 3 3 2 2" xfId="41369"/>
    <cellStyle name="Обычный 3 17 45 3 3 3" xfId="41370"/>
    <cellStyle name="Обычный 3 17 45 3 4" xfId="41371"/>
    <cellStyle name="Обычный 3 17 45 3 4 2" xfId="41372"/>
    <cellStyle name="Обычный 3 17 45 3 5" xfId="41373"/>
    <cellStyle name="Обычный 3 17 45 4" xfId="41374"/>
    <cellStyle name="Обычный 3 17 45 4 2" xfId="41375"/>
    <cellStyle name="Обычный 3 17 45 4 2 2" xfId="41376"/>
    <cellStyle name="Обычный 3 17 45 4 2 2 2" xfId="41377"/>
    <cellStyle name="Обычный 3 17 45 4 2 2 2 2" xfId="41378"/>
    <cellStyle name="Обычный 3 17 45 4 2 2 3" xfId="41379"/>
    <cellStyle name="Обычный 3 17 45 4 2 3" xfId="41380"/>
    <cellStyle name="Обычный 3 17 45 4 2 3 2" xfId="41381"/>
    <cellStyle name="Обычный 3 17 45 4 2 4" xfId="41382"/>
    <cellStyle name="Обычный 3 17 45 4 3" xfId="41383"/>
    <cellStyle name="Обычный 3 17 45 4 3 2" xfId="41384"/>
    <cellStyle name="Обычный 3 17 45 4 3 2 2" xfId="41385"/>
    <cellStyle name="Обычный 3 17 45 4 3 3" xfId="41386"/>
    <cellStyle name="Обычный 3 17 45 4 4" xfId="41387"/>
    <cellStyle name="Обычный 3 17 45 4 4 2" xfId="41388"/>
    <cellStyle name="Обычный 3 17 45 4 5" xfId="41389"/>
    <cellStyle name="Обычный 3 17 45 5" xfId="41390"/>
    <cellStyle name="Обычный 3 17 45 5 2" xfId="41391"/>
    <cellStyle name="Обычный 3 17 45 5 2 2" xfId="41392"/>
    <cellStyle name="Обычный 3 17 45 5 2 2 2" xfId="41393"/>
    <cellStyle name="Обычный 3 17 45 5 2 3" xfId="41394"/>
    <cellStyle name="Обычный 3 17 45 5 3" xfId="41395"/>
    <cellStyle name="Обычный 3 17 45 5 3 2" xfId="41396"/>
    <cellStyle name="Обычный 3 17 45 5 4" xfId="41397"/>
    <cellStyle name="Обычный 3 17 45 6" xfId="41398"/>
    <cellStyle name="Обычный 3 17 45 6 2" xfId="41399"/>
    <cellStyle name="Обычный 3 17 45 6 2 2" xfId="41400"/>
    <cellStyle name="Обычный 3 17 45 6 3" xfId="41401"/>
    <cellStyle name="Обычный 3 17 45 7" xfId="41402"/>
    <cellStyle name="Обычный 3 17 45 7 2" xfId="41403"/>
    <cellStyle name="Обычный 3 17 45 8" xfId="41404"/>
    <cellStyle name="Обычный 3 17 46" xfId="41405"/>
    <cellStyle name="Обычный 3 17 46 2" xfId="41406"/>
    <cellStyle name="Обычный 3 17 46 2 2" xfId="41407"/>
    <cellStyle name="Обычный 3 17 46 2 2 2" xfId="41408"/>
    <cellStyle name="Обычный 3 17 46 2 2 2 2" xfId="41409"/>
    <cellStyle name="Обычный 3 17 46 2 2 2 2 2" xfId="41410"/>
    <cellStyle name="Обычный 3 17 46 2 2 2 2 2 2" xfId="41411"/>
    <cellStyle name="Обычный 3 17 46 2 2 2 2 3" xfId="41412"/>
    <cellStyle name="Обычный 3 17 46 2 2 2 3" xfId="41413"/>
    <cellStyle name="Обычный 3 17 46 2 2 2 3 2" xfId="41414"/>
    <cellStyle name="Обычный 3 17 46 2 2 2 4" xfId="41415"/>
    <cellStyle name="Обычный 3 17 46 2 2 3" xfId="41416"/>
    <cellStyle name="Обычный 3 17 46 2 2 3 2" xfId="41417"/>
    <cellStyle name="Обычный 3 17 46 2 2 3 2 2" xfId="41418"/>
    <cellStyle name="Обычный 3 17 46 2 2 3 3" xfId="41419"/>
    <cellStyle name="Обычный 3 17 46 2 2 4" xfId="41420"/>
    <cellStyle name="Обычный 3 17 46 2 2 4 2" xfId="41421"/>
    <cellStyle name="Обычный 3 17 46 2 2 5" xfId="41422"/>
    <cellStyle name="Обычный 3 17 46 2 3" xfId="41423"/>
    <cellStyle name="Обычный 3 17 46 2 3 2" xfId="41424"/>
    <cellStyle name="Обычный 3 17 46 2 3 2 2" xfId="41425"/>
    <cellStyle name="Обычный 3 17 46 2 3 2 2 2" xfId="41426"/>
    <cellStyle name="Обычный 3 17 46 2 3 2 2 2 2" xfId="41427"/>
    <cellStyle name="Обычный 3 17 46 2 3 2 2 3" xfId="41428"/>
    <cellStyle name="Обычный 3 17 46 2 3 2 3" xfId="41429"/>
    <cellStyle name="Обычный 3 17 46 2 3 2 3 2" xfId="41430"/>
    <cellStyle name="Обычный 3 17 46 2 3 2 4" xfId="41431"/>
    <cellStyle name="Обычный 3 17 46 2 3 3" xfId="41432"/>
    <cellStyle name="Обычный 3 17 46 2 3 3 2" xfId="41433"/>
    <cellStyle name="Обычный 3 17 46 2 3 3 2 2" xfId="41434"/>
    <cellStyle name="Обычный 3 17 46 2 3 3 3" xfId="41435"/>
    <cellStyle name="Обычный 3 17 46 2 3 4" xfId="41436"/>
    <cellStyle name="Обычный 3 17 46 2 3 4 2" xfId="41437"/>
    <cellStyle name="Обычный 3 17 46 2 3 5" xfId="41438"/>
    <cellStyle name="Обычный 3 17 46 2 4" xfId="41439"/>
    <cellStyle name="Обычный 3 17 46 2 4 2" xfId="41440"/>
    <cellStyle name="Обычный 3 17 46 2 4 2 2" xfId="41441"/>
    <cellStyle name="Обычный 3 17 46 2 4 2 2 2" xfId="41442"/>
    <cellStyle name="Обычный 3 17 46 2 4 2 3" xfId="41443"/>
    <cellStyle name="Обычный 3 17 46 2 4 3" xfId="41444"/>
    <cellStyle name="Обычный 3 17 46 2 4 3 2" xfId="41445"/>
    <cellStyle name="Обычный 3 17 46 2 4 4" xfId="41446"/>
    <cellStyle name="Обычный 3 17 46 2 5" xfId="41447"/>
    <cellStyle name="Обычный 3 17 46 2 5 2" xfId="41448"/>
    <cellStyle name="Обычный 3 17 46 2 5 2 2" xfId="41449"/>
    <cellStyle name="Обычный 3 17 46 2 5 3" xfId="41450"/>
    <cellStyle name="Обычный 3 17 46 2 6" xfId="41451"/>
    <cellStyle name="Обычный 3 17 46 2 6 2" xfId="41452"/>
    <cellStyle name="Обычный 3 17 46 2 7" xfId="41453"/>
    <cellStyle name="Обычный 3 17 46 3" xfId="41454"/>
    <cellStyle name="Обычный 3 17 46 3 2" xfId="41455"/>
    <cellStyle name="Обычный 3 17 46 3 2 2" xfId="41456"/>
    <cellStyle name="Обычный 3 17 46 3 2 2 2" xfId="41457"/>
    <cellStyle name="Обычный 3 17 46 3 2 2 2 2" xfId="41458"/>
    <cellStyle name="Обычный 3 17 46 3 2 2 3" xfId="41459"/>
    <cellStyle name="Обычный 3 17 46 3 2 3" xfId="41460"/>
    <cellStyle name="Обычный 3 17 46 3 2 3 2" xfId="41461"/>
    <cellStyle name="Обычный 3 17 46 3 2 4" xfId="41462"/>
    <cellStyle name="Обычный 3 17 46 3 3" xfId="41463"/>
    <cellStyle name="Обычный 3 17 46 3 3 2" xfId="41464"/>
    <cellStyle name="Обычный 3 17 46 3 3 2 2" xfId="41465"/>
    <cellStyle name="Обычный 3 17 46 3 3 3" xfId="41466"/>
    <cellStyle name="Обычный 3 17 46 3 4" xfId="41467"/>
    <cellStyle name="Обычный 3 17 46 3 4 2" xfId="41468"/>
    <cellStyle name="Обычный 3 17 46 3 5" xfId="41469"/>
    <cellStyle name="Обычный 3 17 46 4" xfId="41470"/>
    <cellStyle name="Обычный 3 17 46 4 2" xfId="41471"/>
    <cellStyle name="Обычный 3 17 46 4 2 2" xfId="41472"/>
    <cellStyle name="Обычный 3 17 46 4 2 2 2" xfId="41473"/>
    <cellStyle name="Обычный 3 17 46 4 2 2 2 2" xfId="41474"/>
    <cellStyle name="Обычный 3 17 46 4 2 2 3" xfId="41475"/>
    <cellStyle name="Обычный 3 17 46 4 2 3" xfId="41476"/>
    <cellStyle name="Обычный 3 17 46 4 2 3 2" xfId="41477"/>
    <cellStyle name="Обычный 3 17 46 4 2 4" xfId="41478"/>
    <cellStyle name="Обычный 3 17 46 4 3" xfId="41479"/>
    <cellStyle name="Обычный 3 17 46 4 3 2" xfId="41480"/>
    <cellStyle name="Обычный 3 17 46 4 3 2 2" xfId="41481"/>
    <cellStyle name="Обычный 3 17 46 4 3 3" xfId="41482"/>
    <cellStyle name="Обычный 3 17 46 4 4" xfId="41483"/>
    <cellStyle name="Обычный 3 17 46 4 4 2" xfId="41484"/>
    <cellStyle name="Обычный 3 17 46 4 5" xfId="41485"/>
    <cellStyle name="Обычный 3 17 46 5" xfId="41486"/>
    <cellStyle name="Обычный 3 17 46 5 2" xfId="41487"/>
    <cellStyle name="Обычный 3 17 46 5 2 2" xfId="41488"/>
    <cellStyle name="Обычный 3 17 46 5 2 2 2" xfId="41489"/>
    <cellStyle name="Обычный 3 17 46 5 2 3" xfId="41490"/>
    <cellStyle name="Обычный 3 17 46 5 3" xfId="41491"/>
    <cellStyle name="Обычный 3 17 46 5 3 2" xfId="41492"/>
    <cellStyle name="Обычный 3 17 46 5 4" xfId="41493"/>
    <cellStyle name="Обычный 3 17 46 6" xfId="41494"/>
    <cellStyle name="Обычный 3 17 46 6 2" xfId="41495"/>
    <cellStyle name="Обычный 3 17 46 6 2 2" xfId="41496"/>
    <cellStyle name="Обычный 3 17 46 6 3" xfId="41497"/>
    <cellStyle name="Обычный 3 17 46 7" xfId="41498"/>
    <cellStyle name="Обычный 3 17 46 7 2" xfId="41499"/>
    <cellStyle name="Обычный 3 17 46 8" xfId="41500"/>
    <cellStyle name="Обычный 3 17 47" xfId="41501"/>
    <cellStyle name="Обычный 3 17 47 2" xfId="41502"/>
    <cellStyle name="Обычный 3 17 47 2 2" xfId="41503"/>
    <cellStyle name="Обычный 3 17 47 2 2 2" xfId="41504"/>
    <cellStyle name="Обычный 3 17 47 2 2 2 2" xfId="41505"/>
    <cellStyle name="Обычный 3 17 47 2 2 2 2 2" xfId="41506"/>
    <cellStyle name="Обычный 3 17 47 2 2 2 2 2 2" xfId="41507"/>
    <cellStyle name="Обычный 3 17 47 2 2 2 2 3" xfId="41508"/>
    <cellStyle name="Обычный 3 17 47 2 2 2 3" xfId="41509"/>
    <cellStyle name="Обычный 3 17 47 2 2 2 3 2" xfId="41510"/>
    <cellStyle name="Обычный 3 17 47 2 2 2 4" xfId="41511"/>
    <cellStyle name="Обычный 3 17 47 2 2 3" xfId="41512"/>
    <cellStyle name="Обычный 3 17 47 2 2 3 2" xfId="41513"/>
    <cellStyle name="Обычный 3 17 47 2 2 3 2 2" xfId="41514"/>
    <cellStyle name="Обычный 3 17 47 2 2 3 3" xfId="41515"/>
    <cellStyle name="Обычный 3 17 47 2 2 4" xfId="41516"/>
    <cellStyle name="Обычный 3 17 47 2 2 4 2" xfId="41517"/>
    <cellStyle name="Обычный 3 17 47 2 2 5" xfId="41518"/>
    <cellStyle name="Обычный 3 17 47 2 3" xfId="41519"/>
    <cellStyle name="Обычный 3 17 47 2 3 2" xfId="41520"/>
    <cellStyle name="Обычный 3 17 47 2 3 2 2" xfId="41521"/>
    <cellStyle name="Обычный 3 17 47 2 3 2 2 2" xfId="41522"/>
    <cellStyle name="Обычный 3 17 47 2 3 2 2 2 2" xfId="41523"/>
    <cellStyle name="Обычный 3 17 47 2 3 2 2 3" xfId="41524"/>
    <cellStyle name="Обычный 3 17 47 2 3 2 3" xfId="41525"/>
    <cellStyle name="Обычный 3 17 47 2 3 2 3 2" xfId="41526"/>
    <cellStyle name="Обычный 3 17 47 2 3 2 4" xfId="41527"/>
    <cellStyle name="Обычный 3 17 47 2 3 3" xfId="41528"/>
    <cellStyle name="Обычный 3 17 47 2 3 3 2" xfId="41529"/>
    <cellStyle name="Обычный 3 17 47 2 3 3 2 2" xfId="41530"/>
    <cellStyle name="Обычный 3 17 47 2 3 3 3" xfId="41531"/>
    <cellStyle name="Обычный 3 17 47 2 3 4" xfId="41532"/>
    <cellStyle name="Обычный 3 17 47 2 3 4 2" xfId="41533"/>
    <cellStyle name="Обычный 3 17 47 2 3 5" xfId="41534"/>
    <cellStyle name="Обычный 3 17 47 2 4" xfId="41535"/>
    <cellStyle name="Обычный 3 17 47 2 4 2" xfId="41536"/>
    <cellStyle name="Обычный 3 17 47 2 4 2 2" xfId="41537"/>
    <cellStyle name="Обычный 3 17 47 2 4 2 2 2" xfId="41538"/>
    <cellStyle name="Обычный 3 17 47 2 4 2 3" xfId="41539"/>
    <cellStyle name="Обычный 3 17 47 2 4 3" xfId="41540"/>
    <cellStyle name="Обычный 3 17 47 2 4 3 2" xfId="41541"/>
    <cellStyle name="Обычный 3 17 47 2 4 4" xfId="41542"/>
    <cellStyle name="Обычный 3 17 47 2 5" xfId="41543"/>
    <cellStyle name="Обычный 3 17 47 2 5 2" xfId="41544"/>
    <cellStyle name="Обычный 3 17 47 2 5 2 2" xfId="41545"/>
    <cellStyle name="Обычный 3 17 47 2 5 3" xfId="41546"/>
    <cellStyle name="Обычный 3 17 47 2 6" xfId="41547"/>
    <cellStyle name="Обычный 3 17 47 2 6 2" xfId="41548"/>
    <cellStyle name="Обычный 3 17 47 2 7" xfId="41549"/>
    <cellStyle name="Обычный 3 17 47 3" xfId="41550"/>
    <cellStyle name="Обычный 3 17 47 3 2" xfId="41551"/>
    <cellStyle name="Обычный 3 17 47 3 2 2" xfId="41552"/>
    <cellStyle name="Обычный 3 17 47 3 2 2 2" xfId="41553"/>
    <cellStyle name="Обычный 3 17 47 3 2 2 2 2" xfId="41554"/>
    <cellStyle name="Обычный 3 17 47 3 2 2 3" xfId="41555"/>
    <cellStyle name="Обычный 3 17 47 3 2 3" xfId="41556"/>
    <cellStyle name="Обычный 3 17 47 3 2 3 2" xfId="41557"/>
    <cellStyle name="Обычный 3 17 47 3 2 4" xfId="41558"/>
    <cellStyle name="Обычный 3 17 47 3 3" xfId="41559"/>
    <cellStyle name="Обычный 3 17 47 3 3 2" xfId="41560"/>
    <cellStyle name="Обычный 3 17 47 3 3 2 2" xfId="41561"/>
    <cellStyle name="Обычный 3 17 47 3 3 3" xfId="41562"/>
    <cellStyle name="Обычный 3 17 47 3 4" xfId="41563"/>
    <cellStyle name="Обычный 3 17 47 3 4 2" xfId="41564"/>
    <cellStyle name="Обычный 3 17 47 3 5" xfId="41565"/>
    <cellStyle name="Обычный 3 17 47 4" xfId="41566"/>
    <cellStyle name="Обычный 3 17 47 4 2" xfId="41567"/>
    <cellStyle name="Обычный 3 17 47 4 2 2" xfId="41568"/>
    <cellStyle name="Обычный 3 17 47 4 2 2 2" xfId="41569"/>
    <cellStyle name="Обычный 3 17 47 4 2 2 2 2" xfId="41570"/>
    <cellStyle name="Обычный 3 17 47 4 2 2 3" xfId="41571"/>
    <cellStyle name="Обычный 3 17 47 4 2 3" xfId="41572"/>
    <cellStyle name="Обычный 3 17 47 4 2 3 2" xfId="41573"/>
    <cellStyle name="Обычный 3 17 47 4 2 4" xfId="41574"/>
    <cellStyle name="Обычный 3 17 47 4 3" xfId="41575"/>
    <cellStyle name="Обычный 3 17 47 4 3 2" xfId="41576"/>
    <cellStyle name="Обычный 3 17 47 4 3 2 2" xfId="41577"/>
    <cellStyle name="Обычный 3 17 47 4 3 3" xfId="41578"/>
    <cellStyle name="Обычный 3 17 47 4 4" xfId="41579"/>
    <cellStyle name="Обычный 3 17 47 4 4 2" xfId="41580"/>
    <cellStyle name="Обычный 3 17 47 4 5" xfId="41581"/>
    <cellStyle name="Обычный 3 17 47 5" xfId="41582"/>
    <cellStyle name="Обычный 3 17 47 5 2" xfId="41583"/>
    <cellStyle name="Обычный 3 17 47 5 2 2" xfId="41584"/>
    <cellStyle name="Обычный 3 17 47 5 2 2 2" xfId="41585"/>
    <cellStyle name="Обычный 3 17 47 5 2 3" xfId="41586"/>
    <cellStyle name="Обычный 3 17 47 5 3" xfId="41587"/>
    <cellStyle name="Обычный 3 17 47 5 3 2" xfId="41588"/>
    <cellStyle name="Обычный 3 17 47 5 4" xfId="41589"/>
    <cellStyle name="Обычный 3 17 47 6" xfId="41590"/>
    <cellStyle name="Обычный 3 17 47 6 2" xfId="41591"/>
    <cellStyle name="Обычный 3 17 47 6 2 2" xfId="41592"/>
    <cellStyle name="Обычный 3 17 47 6 3" xfId="41593"/>
    <cellStyle name="Обычный 3 17 47 7" xfId="41594"/>
    <cellStyle name="Обычный 3 17 47 7 2" xfId="41595"/>
    <cellStyle name="Обычный 3 17 47 8" xfId="41596"/>
    <cellStyle name="Обычный 3 17 48" xfId="41597"/>
    <cellStyle name="Обычный 3 17 48 2" xfId="41598"/>
    <cellStyle name="Обычный 3 17 48 2 2" xfId="41599"/>
    <cellStyle name="Обычный 3 17 48 2 2 2" xfId="41600"/>
    <cellStyle name="Обычный 3 17 48 2 2 2 2" xfId="41601"/>
    <cellStyle name="Обычный 3 17 48 2 2 2 2 2" xfId="41602"/>
    <cellStyle name="Обычный 3 17 48 2 2 2 3" xfId="41603"/>
    <cellStyle name="Обычный 3 17 48 2 2 3" xfId="41604"/>
    <cellStyle name="Обычный 3 17 48 2 2 3 2" xfId="41605"/>
    <cellStyle name="Обычный 3 17 48 2 2 4" xfId="41606"/>
    <cellStyle name="Обычный 3 17 48 2 3" xfId="41607"/>
    <cellStyle name="Обычный 3 17 48 2 3 2" xfId="41608"/>
    <cellStyle name="Обычный 3 17 48 2 3 2 2" xfId="41609"/>
    <cellStyle name="Обычный 3 17 48 2 3 3" xfId="41610"/>
    <cellStyle name="Обычный 3 17 48 2 4" xfId="41611"/>
    <cellStyle name="Обычный 3 17 48 2 4 2" xfId="41612"/>
    <cellStyle name="Обычный 3 17 48 2 5" xfId="41613"/>
    <cellStyle name="Обычный 3 17 48 3" xfId="41614"/>
    <cellStyle name="Обычный 3 17 48 3 2" xfId="41615"/>
    <cellStyle name="Обычный 3 17 48 3 2 2" xfId="41616"/>
    <cellStyle name="Обычный 3 17 48 3 2 2 2" xfId="41617"/>
    <cellStyle name="Обычный 3 17 48 3 2 2 2 2" xfId="41618"/>
    <cellStyle name="Обычный 3 17 48 3 2 2 3" xfId="41619"/>
    <cellStyle name="Обычный 3 17 48 3 2 3" xfId="41620"/>
    <cellStyle name="Обычный 3 17 48 3 2 3 2" xfId="41621"/>
    <cellStyle name="Обычный 3 17 48 3 2 4" xfId="41622"/>
    <cellStyle name="Обычный 3 17 48 3 3" xfId="41623"/>
    <cellStyle name="Обычный 3 17 48 3 3 2" xfId="41624"/>
    <cellStyle name="Обычный 3 17 48 3 3 2 2" xfId="41625"/>
    <cellStyle name="Обычный 3 17 48 3 3 3" xfId="41626"/>
    <cellStyle name="Обычный 3 17 48 3 4" xfId="41627"/>
    <cellStyle name="Обычный 3 17 48 3 4 2" xfId="41628"/>
    <cellStyle name="Обычный 3 17 48 3 5" xfId="41629"/>
    <cellStyle name="Обычный 3 17 48 4" xfId="41630"/>
    <cellStyle name="Обычный 3 17 48 4 2" xfId="41631"/>
    <cellStyle name="Обычный 3 17 48 4 2 2" xfId="41632"/>
    <cellStyle name="Обычный 3 17 48 4 2 2 2" xfId="41633"/>
    <cellStyle name="Обычный 3 17 48 4 2 3" xfId="41634"/>
    <cellStyle name="Обычный 3 17 48 4 3" xfId="41635"/>
    <cellStyle name="Обычный 3 17 48 4 3 2" xfId="41636"/>
    <cellStyle name="Обычный 3 17 48 4 4" xfId="41637"/>
    <cellStyle name="Обычный 3 17 48 5" xfId="41638"/>
    <cellStyle name="Обычный 3 17 48 5 2" xfId="41639"/>
    <cellStyle name="Обычный 3 17 48 5 2 2" xfId="41640"/>
    <cellStyle name="Обычный 3 17 48 5 3" xfId="41641"/>
    <cellStyle name="Обычный 3 17 48 6" xfId="41642"/>
    <cellStyle name="Обычный 3 17 48 6 2" xfId="41643"/>
    <cellStyle name="Обычный 3 17 48 7" xfId="41644"/>
    <cellStyle name="Обычный 3 17 49" xfId="41645"/>
    <cellStyle name="Обычный 3 17 49 2" xfId="41646"/>
    <cellStyle name="Обычный 3 17 49 2 2" xfId="41647"/>
    <cellStyle name="Обычный 3 17 49 2 2 2" xfId="41648"/>
    <cellStyle name="Обычный 3 17 49 2 2 2 2" xfId="41649"/>
    <cellStyle name="Обычный 3 17 49 2 2 3" xfId="41650"/>
    <cellStyle name="Обычный 3 17 49 2 3" xfId="41651"/>
    <cellStyle name="Обычный 3 17 49 2 3 2" xfId="41652"/>
    <cellStyle name="Обычный 3 17 49 2 4" xfId="41653"/>
    <cellStyle name="Обычный 3 17 49 3" xfId="41654"/>
    <cellStyle name="Обычный 3 17 49 3 2" xfId="41655"/>
    <cellStyle name="Обычный 3 17 49 3 2 2" xfId="41656"/>
    <cellStyle name="Обычный 3 17 49 3 3" xfId="41657"/>
    <cellStyle name="Обычный 3 17 49 4" xfId="41658"/>
    <cellStyle name="Обычный 3 17 49 4 2" xfId="41659"/>
    <cellStyle name="Обычный 3 17 49 5" xfId="41660"/>
    <cellStyle name="Обычный 3 17 5" xfId="41661"/>
    <cellStyle name="Обычный 3 17 5 2" xfId="41662"/>
    <cellStyle name="Обычный 3 17 5 2 2" xfId="41663"/>
    <cellStyle name="Обычный 3 17 5 2 2 2" xfId="41664"/>
    <cellStyle name="Обычный 3 17 5 2 2 2 2" xfId="41665"/>
    <cellStyle name="Обычный 3 17 5 2 2 2 2 2" xfId="41666"/>
    <cellStyle name="Обычный 3 17 5 2 2 2 2 2 2" xfId="41667"/>
    <cellStyle name="Обычный 3 17 5 2 2 2 2 3" xfId="41668"/>
    <cellStyle name="Обычный 3 17 5 2 2 2 3" xfId="41669"/>
    <cellStyle name="Обычный 3 17 5 2 2 2 3 2" xfId="41670"/>
    <cellStyle name="Обычный 3 17 5 2 2 2 4" xfId="41671"/>
    <cellStyle name="Обычный 3 17 5 2 2 3" xfId="41672"/>
    <cellStyle name="Обычный 3 17 5 2 2 3 2" xfId="41673"/>
    <cellStyle name="Обычный 3 17 5 2 2 3 2 2" xfId="41674"/>
    <cellStyle name="Обычный 3 17 5 2 2 3 3" xfId="41675"/>
    <cellStyle name="Обычный 3 17 5 2 2 4" xfId="41676"/>
    <cellStyle name="Обычный 3 17 5 2 2 4 2" xfId="41677"/>
    <cellStyle name="Обычный 3 17 5 2 2 5" xfId="41678"/>
    <cellStyle name="Обычный 3 17 5 2 3" xfId="41679"/>
    <cellStyle name="Обычный 3 17 5 2 3 2" xfId="41680"/>
    <cellStyle name="Обычный 3 17 5 2 3 2 2" xfId="41681"/>
    <cellStyle name="Обычный 3 17 5 2 3 2 2 2" xfId="41682"/>
    <cellStyle name="Обычный 3 17 5 2 3 2 2 2 2" xfId="41683"/>
    <cellStyle name="Обычный 3 17 5 2 3 2 2 3" xfId="41684"/>
    <cellStyle name="Обычный 3 17 5 2 3 2 3" xfId="41685"/>
    <cellStyle name="Обычный 3 17 5 2 3 2 3 2" xfId="41686"/>
    <cellStyle name="Обычный 3 17 5 2 3 2 4" xfId="41687"/>
    <cellStyle name="Обычный 3 17 5 2 3 3" xfId="41688"/>
    <cellStyle name="Обычный 3 17 5 2 3 3 2" xfId="41689"/>
    <cellStyle name="Обычный 3 17 5 2 3 3 2 2" xfId="41690"/>
    <cellStyle name="Обычный 3 17 5 2 3 3 3" xfId="41691"/>
    <cellStyle name="Обычный 3 17 5 2 3 4" xfId="41692"/>
    <cellStyle name="Обычный 3 17 5 2 3 4 2" xfId="41693"/>
    <cellStyle name="Обычный 3 17 5 2 3 5" xfId="41694"/>
    <cellStyle name="Обычный 3 17 5 2 4" xfId="41695"/>
    <cellStyle name="Обычный 3 17 5 2 4 2" xfId="41696"/>
    <cellStyle name="Обычный 3 17 5 2 4 2 2" xfId="41697"/>
    <cellStyle name="Обычный 3 17 5 2 4 2 2 2" xfId="41698"/>
    <cellStyle name="Обычный 3 17 5 2 4 2 3" xfId="41699"/>
    <cellStyle name="Обычный 3 17 5 2 4 3" xfId="41700"/>
    <cellStyle name="Обычный 3 17 5 2 4 3 2" xfId="41701"/>
    <cellStyle name="Обычный 3 17 5 2 4 4" xfId="41702"/>
    <cellStyle name="Обычный 3 17 5 2 5" xfId="41703"/>
    <cellStyle name="Обычный 3 17 5 2 5 2" xfId="41704"/>
    <cellStyle name="Обычный 3 17 5 2 5 2 2" xfId="41705"/>
    <cellStyle name="Обычный 3 17 5 2 5 3" xfId="41706"/>
    <cellStyle name="Обычный 3 17 5 2 6" xfId="41707"/>
    <cellStyle name="Обычный 3 17 5 2 6 2" xfId="41708"/>
    <cellStyle name="Обычный 3 17 5 2 7" xfId="41709"/>
    <cellStyle name="Обычный 3 17 5 3" xfId="41710"/>
    <cellStyle name="Обычный 3 17 5 3 2" xfId="41711"/>
    <cellStyle name="Обычный 3 17 5 3 2 2" xfId="41712"/>
    <cellStyle name="Обычный 3 17 5 3 2 2 2" xfId="41713"/>
    <cellStyle name="Обычный 3 17 5 3 2 2 2 2" xfId="41714"/>
    <cellStyle name="Обычный 3 17 5 3 2 2 3" xfId="41715"/>
    <cellStyle name="Обычный 3 17 5 3 2 3" xfId="41716"/>
    <cellStyle name="Обычный 3 17 5 3 2 3 2" xfId="41717"/>
    <cellStyle name="Обычный 3 17 5 3 2 4" xfId="41718"/>
    <cellStyle name="Обычный 3 17 5 3 3" xfId="41719"/>
    <cellStyle name="Обычный 3 17 5 3 3 2" xfId="41720"/>
    <cellStyle name="Обычный 3 17 5 3 3 2 2" xfId="41721"/>
    <cellStyle name="Обычный 3 17 5 3 3 3" xfId="41722"/>
    <cellStyle name="Обычный 3 17 5 3 4" xfId="41723"/>
    <cellStyle name="Обычный 3 17 5 3 4 2" xfId="41724"/>
    <cellStyle name="Обычный 3 17 5 3 5" xfId="41725"/>
    <cellStyle name="Обычный 3 17 5 4" xfId="41726"/>
    <cellStyle name="Обычный 3 17 5 4 2" xfId="41727"/>
    <cellStyle name="Обычный 3 17 5 4 2 2" xfId="41728"/>
    <cellStyle name="Обычный 3 17 5 4 2 2 2" xfId="41729"/>
    <cellStyle name="Обычный 3 17 5 4 2 2 2 2" xfId="41730"/>
    <cellStyle name="Обычный 3 17 5 4 2 2 3" xfId="41731"/>
    <cellStyle name="Обычный 3 17 5 4 2 3" xfId="41732"/>
    <cellStyle name="Обычный 3 17 5 4 2 3 2" xfId="41733"/>
    <cellStyle name="Обычный 3 17 5 4 2 4" xfId="41734"/>
    <cellStyle name="Обычный 3 17 5 4 3" xfId="41735"/>
    <cellStyle name="Обычный 3 17 5 4 3 2" xfId="41736"/>
    <cellStyle name="Обычный 3 17 5 4 3 2 2" xfId="41737"/>
    <cellStyle name="Обычный 3 17 5 4 3 3" xfId="41738"/>
    <cellStyle name="Обычный 3 17 5 4 4" xfId="41739"/>
    <cellStyle name="Обычный 3 17 5 4 4 2" xfId="41740"/>
    <cellStyle name="Обычный 3 17 5 4 5" xfId="41741"/>
    <cellStyle name="Обычный 3 17 5 5" xfId="41742"/>
    <cellStyle name="Обычный 3 17 5 5 2" xfId="41743"/>
    <cellStyle name="Обычный 3 17 5 5 2 2" xfId="41744"/>
    <cellStyle name="Обычный 3 17 5 5 2 2 2" xfId="41745"/>
    <cellStyle name="Обычный 3 17 5 5 2 3" xfId="41746"/>
    <cellStyle name="Обычный 3 17 5 5 3" xfId="41747"/>
    <cellStyle name="Обычный 3 17 5 5 3 2" xfId="41748"/>
    <cellStyle name="Обычный 3 17 5 5 4" xfId="41749"/>
    <cellStyle name="Обычный 3 17 5 6" xfId="41750"/>
    <cellStyle name="Обычный 3 17 5 6 2" xfId="41751"/>
    <cellStyle name="Обычный 3 17 5 6 2 2" xfId="41752"/>
    <cellStyle name="Обычный 3 17 5 6 3" xfId="41753"/>
    <cellStyle name="Обычный 3 17 5 7" xfId="41754"/>
    <cellStyle name="Обычный 3 17 5 7 2" xfId="41755"/>
    <cellStyle name="Обычный 3 17 5 8" xfId="41756"/>
    <cellStyle name="Обычный 3 17 50" xfId="41757"/>
    <cellStyle name="Обычный 3 17 50 2" xfId="41758"/>
    <cellStyle name="Обычный 3 17 50 2 2" xfId="41759"/>
    <cellStyle name="Обычный 3 17 50 2 2 2" xfId="41760"/>
    <cellStyle name="Обычный 3 17 50 2 2 2 2" xfId="41761"/>
    <cellStyle name="Обычный 3 17 50 2 2 3" xfId="41762"/>
    <cellStyle name="Обычный 3 17 50 2 3" xfId="41763"/>
    <cellStyle name="Обычный 3 17 50 2 3 2" xfId="41764"/>
    <cellStyle name="Обычный 3 17 50 2 4" xfId="41765"/>
    <cellStyle name="Обычный 3 17 50 3" xfId="41766"/>
    <cellStyle name="Обычный 3 17 50 3 2" xfId="41767"/>
    <cellStyle name="Обычный 3 17 50 3 2 2" xfId="41768"/>
    <cellStyle name="Обычный 3 17 50 3 3" xfId="41769"/>
    <cellStyle name="Обычный 3 17 50 4" xfId="41770"/>
    <cellStyle name="Обычный 3 17 50 4 2" xfId="41771"/>
    <cellStyle name="Обычный 3 17 50 5" xfId="41772"/>
    <cellStyle name="Обычный 3 17 51" xfId="41773"/>
    <cellStyle name="Обычный 3 17 51 2" xfId="41774"/>
    <cellStyle name="Обычный 3 17 51 2 2" xfId="41775"/>
    <cellStyle name="Обычный 3 17 51 2 2 2" xfId="41776"/>
    <cellStyle name="Обычный 3 17 51 2 3" xfId="41777"/>
    <cellStyle name="Обычный 3 17 51 3" xfId="41778"/>
    <cellStyle name="Обычный 3 17 51 3 2" xfId="41779"/>
    <cellStyle name="Обычный 3 17 51 4" xfId="41780"/>
    <cellStyle name="Обычный 3 17 52" xfId="41781"/>
    <cellStyle name="Обычный 3 17 52 2" xfId="41782"/>
    <cellStyle name="Обычный 3 17 52 2 2" xfId="41783"/>
    <cellStyle name="Обычный 3 17 52 3" xfId="41784"/>
    <cellStyle name="Обычный 3 17 53" xfId="41785"/>
    <cellStyle name="Обычный 3 17 53 2" xfId="41786"/>
    <cellStyle name="Обычный 3 17 54" xfId="41787"/>
    <cellStyle name="Обычный 3 17 6" xfId="41788"/>
    <cellStyle name="Обычный 3 17 6 2" xfId="41789"/>
    <cellStyle name="Обычный 3 17 6 2 2" xfId="41790"/>
    <cellStyle name="Обычный 3 17 6 2 2 2" xfId="41791"/>
    <cellStyle name="Обычный 3 17 6 2 2 2 2" xfId="41792"/>
    <cellStyle name="Обычный 3 17 6 2 2 2 2 2" xfId="41793"/>
    <cellStyle name="Обычный 3 17 6 2 2 2 2 2 2" xfId="41794"/>
    <cellStyle name="Обычный 3 17 6 2 2 2 2 3" xfId="41795"/>
    <cellStyle name="Обычный 3 17 6 2 2 2 3" xfId="41796"/>
    <cellStyle name="Обычный 3 17 6 2 2 2 3 2" xfId="41797"/>
    <cellStyle name="Обычный 3 17 6 2 2 2 4" xfId="41798"/>
    <cellStyle name="Обычный 3 17 6 2 2 3" xfId="41799"/>
    <cellStyle name="Обычный 3 17 6 2 2 3 2" xfId="41800"/>
    <cellStyle name="Обычный 3 17 6 2 2 3 2 2" xfId="41801"/>
    <cellStyle name="Обычный 3 17 6 2 2 3 3" xfId="41802"/>
    <cellStyle name="Обычный 3 17 6 2 2 4" xfId="41803"/>
    <cellStyle name="Обычный 3 17 6 2 2 4 2" xfId="41804"/>
    <cellStyle name="Обычный 3 17 6 2 2 5" xfId="41805"/>
    <cellStyle name="Обычный 3 17 6 2 3" xfId="41806"/>
    <cellStyle name="Обычный 3 17 6 2 3 2" xfId="41807"/>
    <cellStyle name="Обычный 3 17 6 2 3 2 2" xfId="41808"/>
    <cellStyle name="Обычный 3 17 6 2 3 2 2 2" xfId="41809"/>
    <cellStyle name="Обычный 3 17 6 2 3 2 2 2 2" xfId="41810"/>
    <cellStyle name="Обычный 3 17 6 2 3 2 2 3" xfId="41811"/>
    <cellStyle name="Обычный 3 17 6 2 3 2 3" xfId="41812"/>
    <cellStyle name="Обычный 3 17 6 2 3 2 3 2" xfId="41813"/>
    <cellStyle name="Обычный 3 17 6 2 3 2 4" xfId="41814"/>
    <cellStyle name="Обычный 3 17 6 2 3 3" xfId="41815"/>
    <cellStyle name="Обычный 3 17 6 2 3 3 2" xfId="41816"/>
    <cellStyle name="Обычный 3 17 6 2 3 3 2 2" xfId="41817"/>
    <cellStyle name="Обычный 3 17 6 2 3 3 3" xfId="41818"/>
    <cellStyle name="Обычный 3 17 6 2 3 4" xfId="41819"/>
    <cellStyle name="Обычный 3 17 6 2 3 4 2" xfId="41820"/>
    <cellStyle name="Обычный 3 17 6 2 3 5" xfId="41821"/>
    <cellStyle name="Обычный 3 17 6 2 4" xfId="41822"/>
    <cellStyle name="Обычный 3 17 6 2 4 2" xfId="41823"/>
    <cellStyle name="Обычный 3 17 6 2 4 2 2" xfId="41824"/>
    <cellStyle name="Обычный 3 17 6 2 4 2 2 2" xfId="41825"/>
    <cellStyle name="Обычный 3 17 6 2 4 2 3" xfId="41826"/>
    <cellStyle name="Обычный 3 17 6 2 4 3" xfId="41827"/>
    <cellStyle name="Обычный 3 17 6 2 4 3 2" xfId="41828"/>
    <cellStyle name="Обычный 3 17 6 2 4 4" xfId="41829"/>
    <cellStyle name="Обычный 3 17 6 2 5" xfId="41830"/>
    <cellStyle name="Обычный 3 17 6 2 5 2" xfId="41831"/>
    <cellStyle name="Обычный 3 17 6 2 5 2 2" xfId="41832"/>
    <cellStyle name="Обычный 3 17 6 2 5 3" xfId="41833"/>
    <cellStyle name="Обычный 3 17 6 2 6" xfId="41834"/>
    <cellStyle name="Обычный 3 17 6 2 6 2" xfId="41835"/>
    <cellStyle name="Обычный 3 17 6 2 7" xfId="41836"/>
    <cellStyle name="Обычный 3 17 6 3" xfId="41837"/>
    <cellStyle name="Обычный 3 17 6 3 2" xfId="41838"/>
    <cellStyle name="Обычный 3 17 6 3 2 2" xfId="41839"/>
    <cellStyle name="Обычный 3 17 6 3 2 2 2" xfId="41840"/>
    <cellStyle name="Обычный 3 17 6 3 2 2 2 2" xfId="41841"/>
    <cellStyle name="Обычный 3 17 6 3 2 2 3" xfId="41842"/>
    <cellStyle name="Обычный 3 17 6 3 2 3" xfId="41843"/>
    <cellStyle name="Обычный 3 17 6 3 2 3 2" xfId="41844"/>
    <cellStyle name="Обычный 3 17 6 3 2 4" xfId="41845"/>
    <cellStyle name="Обычный 3 17 6 3 3" xfId="41846"/>
    <cellStyle name="Обычный 3 17 6 3 3 2" xfId="41847"/>
    <cellStyle name="Обычный 3 17 6 3 3 2 2" xfId="41848"/>
    <cellStyle name="Обычный 3 17 6 3 3 3" xfId="41849"/>
    <cellStyle name="Обычный 3 17 6 3 4" xfId="41850"/>
    <cellStyle name="Обычный 3 17 6 3 4 2" xfId="41851"/>
    <cellStyle name="Обычный 3 17 6 3 5" xfId="41852"/>
    <cellStyle name="Обычный 3 17 6 4" xfId="41853"/>
    <cellStyle name="Обычный 3 17 6 4 2" xfId="41854"/>
    <cellStyle name="Обычный 3 17 6 4 2 2" xfId="41855"/>
    <cellStyle name="Обычный 3 17 6 4 2 2 2" xfId="41856"/>
    <cellStyle name="Обычный 3 17 6 4 2 2 2 2" xfId="41857"/>
    <cellStyle name="Обычный 3 17 6 4 2 2 3" xfId="41858"/>
    <cellStyle name="Обычный 3 17 6 4 2 3" xfId="41859"/>
    <cellStyle name="Обычный 3 17 6 4 2 3 2" xfId="41860"/>
    <cellStyle name="Обычный 3 17 6 4 2 4" xfId="41861"/>
    <cellStyle name="Обычный 3 17 6 4 3" xfId="41862"/>
    <cellStyle name="Обычный 3 17 6 4 3 2" xfId="41863"/>
    <cellStyle name="Обычный 3 17 6 4 3 2 2" xfId="41864"/>
    <cellStyle name="Обычный 3 17 6 4 3 3" xfId="41865"/>
    <cellStyle name="Обычный 3 17 6 4 4" xfId="41866"/>
    <cellStyle name="Обычный 3 17 6 4 4 2" xfId="41867"/>
    <cellStyle name="Обычный 3 17 6 4 5" xfId="41868"/>
    <cellStyle name="Обычный 3 17 6 5" xfId="41869"/>
    <cellStyle name="Обычный 3 17 6 5 2" xfId="41870"/>
    <cellStyle name="Обычный 3 17 6 5 2 2" xfId="41871"/>
    <cellStyle name="Обычный 3 17 6 5 2 2 2" xfId="41872"/>
    <cellStyle name="Обычный 3 17 6 5 2 3" xfId="41873"/>
    <cellStyle name="Обычный 3 17 6 5 3" xfId="41874"/>
    <cellStyle name="Обычный 3 17 6 5 3 2" xfId="41875"/>
    <cellStyle name="Обычный 3 17 6 5 4" xfId="41876"/>
    <cellStyle name="Обычный 3 17 6 6" xfId="41877"/>
    <cellStyle name="Обычный 3 17 6 6 2" xfId="41878"/>
    <cellStyle name="Обычный 3 17 6 6 2 2" xfId="41879"/>
    <cellStyle name="Обычный 3 17 6 6 3" xfId="41880"/>
    <cellStyle name="Обычный 3 17 6 7" xfId="41881"/>
    <cellStyle name="Обычный 3 17 6 7 2" xfId="41882"/>
    <cellStyle name="Обычный 3 17 6 8" xfId="41883"/>
    <cellStyle name="Обычный 3 17 7" xfId="41884"/>
    <cellStyle name="Обычный 3 17 7 2" xfId="41885"/>
    <cellStyle name="Обычный 3 17 7 2 2" xfId="41886"/>
    <cellStyle name="Обычный 3 17 7 2 2 2" xfId="41887"/>
    <cellStyle name="Обычный 3 17 7 2 2 2 2" xfId="41888"/>
    <cellStyle name="Обычный 3 17 7 2 2 2 2 2" xfId="41889"/>
    <cellStyle name="Обычный 3 17 7 2 2 2 2 2 2" xfId="41890"/>
    <cellStyle name="Обычный 3 17 7 2 2 2 2 3" xfId="41891"/>
    <cellStyle name="Обычный 3 17 7 2 2 2 3" xfId="41892"/>
    <cellStyle name="Обычный 3 17 7 2 2 2 3 2" xfId="41893"/>
    <cellStyle name="Обычный 3 17 7 2 2 2 4" xfId="41894"/>
    <cellStyle name="Обычный 3 17 7 2 2 3" xfId="41895"/>
    <cellStyle name="Обычный 3 17 7 2 2 3 2" xfId="41896"/>
    <cellStyle name="Обычный 3 17 7 2 2 3 2 2" xfId="41897"/>
    <cellStyle name="Обычный 3 17 7 2 2 3 3" xfId="41898"/>
    <cellStyle name="Обычный 3 17 7 2 2 4" xfId="41899"/>
    <cellStyle name="Обычный 3 17 7 2 2 4 2" xfId="41900"/>
    <cellStyle name="Обычный 3 17 7 2 2 5" xfId="41901"/>
    <cellStyle name="Обычный 3 17 7 2 3" xfId="41902"/>
    <cellStyle name="Обычный 3 17 7 2 3 2" xfId="41903"/>
    <cellStyle name="Обычный 3 17 7 2 3 2 2" xfId="41904"/>
    <cellStyle name="Обычный 3 17 7 2 3 2 2 2" xfId="41905"/>
    <cellStyle name="Обычный 3 17 7 2 3 2 2 2 2" xfId="41906"/>
    <cellStyle name="Обычный 3 17 7 2 3 2 2 3" xfId="41907"/>
    <cellStyle name="Обычный 3 17 7 2 3 2 3" xfId="41908"/>
    <cellStyle name="Обычный 3 17 7 2 3 2 3 2" xfId="41909"/>
    <cellStyle name="Обычный 3 17 7 2 3 2 4" xfId="41910"/>
    <cellStyle name="Обычный 3 17 7 2 3 3" xfId="41911"/>
    <cellStyle name="Обычный 3 17 7 2 3 3 2" xfId="41912"/>
    <cellStyle name="Обычный 3 17 7 2 3 3 2 2" xfId="41913"/>
    <cellStyle name="Обычный 3 17 7 2 3 3 3" xfId="41914"/>
    <cellStyle name="Обычный 3 17 7 2 3 4" xfId="41915"/>
    <cellStyle name="Обычный 3 17 7 2 3 4 2" xfId="41916"/>
    <cellStyle name="Обычный 3 17 7 2 3 5" xfId="41917"/>
    <cellStyle name="Обычный 3 17 7 2 4" xfId="41918"/>
    <cellStyle name="Обычный 3 17 7 2 4 2" xfId="41919"/>
    <cellStyle name="Обычный 3 17 7 2 4 2 2" xfId="41920"/>
    <cellStyle name="Обычный 3 17 7 2 4 2 2 2" xfId="41921"/>
    <cellStyle name="Обычный 3 17 7 2 4 2 3" xfId="41922"/>
    <cellStyle name="Обычный 3 17 7 2 4 3" xfId="41923"/>
    <cellStyle name="Обычный 3 17 7 2 4 3 2" xfId="41924"/>
    <cellStyle name="Обычный 3 17 7 2 4 4" xfId="41925"/>
    <cellStyle name="Обычный 3 17 7 2 5" xfId="41926"/>
    <cellStyle name="Обычный 3 17 7 2 5 2" xfId="41927"/>
    <cellStyle name="Обычный 3 17 7 2 5 2 2" xfId="41928"/>
    <cellStyle name="Обычный 3 17 7 2 5 3" xfId="41929"/>
    <cellStyle name="Обычный 3 17 7 2 6" xfId="41930"/>
    <cellStyle name="Обычный 3 17 7 2 6 2" xfId="41931"/>
    <cellStyle name="Обычный 3 17 7 2 7" xfId="41932"/>
    <cellStyle name="Обычный 3 17 7 3" xfId="41933"/>
    <cellStyle name="Обычный 3 17 7 3 2" xfId="41934"/>
    <cellStyle name="Обычный 3 17 7 3 2 2" xfId="41935"/>
    <cellStyle name="Обычный 3 17 7 3 2 2 2" xfId="41936"/>
    <cellStyle name="Обычный 3 17 7 3 2 2 2 2" xfId="41937"/>
    <cellStyle name="Обычный 3 17 7 3 2 2 3" xfId="41938"/>
    <cellStyle name="Обычный 3 17 7 3 2 3" xfId="41939"/>
    <cellStyle name="Обычный 3 17 7 3 2 3 2" xfId="41940"/>
    <cellStyle name="Обычный 3 17 7 3 2 4" xfId="41941"/>
    <cellStyle name="Обычный 3 17 7 3 3" xfId="41942"/>
    <cellStyle name="Обычный 3 17 7 3 3 2" xfId="41943"/>
    <cellStyle name="Обычный 3 17 7 3 3 2 2" xfId="41944"/>
    <cellStyle name="Обычный 3 17 7 3 3 3" xfId="41945"/>
    <cellStyle name="Обычный 3 17 7 3 4" xfId="41946"/>
    <cellStyle name="Обычный 3 17 7 3 4 2" xfId="41947"/>
    <cellStyle name="Обычный 3 17 7 3 5" xfId="41948"/>
    <cellStyle name="Обычный 3 17 7 4" xfId="41949"/>
    <cellStyle name="Обычный 3 17 7 4 2" xfId="41950"/>
    <cellStyle name="Обычный 3 17 7 4 2 2" xfId="41951"/>
    <cellStyle name="Обычный 3 17 7 4 2 2 2" xfId="41952"/>
    <cellStyle name="Обычный 3 17 7 4 2 2 2 2" xfId="41953"/>
    <cellStyle name="Обычный 3 17 7 4 2 2 3" xfId="41954"/>
    <cellStyle name="Обычный 3 17 7 4 2 3" xfId="41955"/>
    <cellStyle name="Обычный 3 17 7 4 2 3 2" xfId="41956"/>
    <cellStyle name="Обычный 3 17 7 4 2 4" xfId="41957"/>
    <cellStyle name="Обычный 3 17 7 4 3" xfId="41958"/>
    <cellStyle name="Обычный 3 17 7 4 3 2" xfId="41959"/>
    <cellStyle name="Обычный 3 17 7 4 3 2 2" xfId="41960"/>
    <cellStyle name="Обычный 3 17 7 4 3 3" xfId="41961"/>
    <cellStyle name="Обычный 3 17 7 4 4" xfId="41962"/>
    <cellStyle name="Обычный 3 17 7 4 4 2" xfId="41963"/>
    <cellStyle name="Обычный 3 17 7 4 5" xfId="41964"/>
    <cellStyle name="Обычный 3 17 7 5" xfId="41965"/>
    <cellStyle name="Обычный 3 17 7 5 2" xfId="41966"/>
    <cellStyle name="Обычный 3 17 7 5 2 2" xfId="41967"/>
    <cellStyle name="Обычный 3 17 7 5 2 2 2" xfId="41968"/>
    <cellStyle name="Обычный 3 17 7 5 2 3" xfId="41969"/>
    <cellStyle name="Обычный 3 17 7 5 3" xfId="41970"/>
    <cellStyle name="Обычный 3 17 7 5 3 2" xfId="41971"/>
    <cellStyle name="Обычный 3 17 7 5 4" xfId="41972"/>
    <cellStyle name="Обычный 3 17 7 6" xfId="41973"/>
    <cellStyle name="Обычный 3 17 7 6 2" xfId="41974"/>
    <cellStyle name="Обычный 3 17 7 6 2 2" xfId="41975"/>
    <cellStyle name="Обычный 3 17 7 6 3" xfId="41976"/>
    <cellStyle name="Обычный 3 17 7 7" xfId="41977"/>
    <cellStyle name="Обычный 3 17 7 7 2" xfId="41978"/>
    <cellStyle name="Обычный 3 17 7 8" xfId="41979"/>
    <cellStyle name="Обычный 3 17 8" xfId="41980"/>
    <cellStyle name="Обычный 3 17 8 2" xfId="41981"/>
    <cellStyle name="Обычный 3 17 8 2 2" xfId="41982"/>
    <cellStyle name="Обычный 3 17 8 2 2 2" xfId="41983"/>
    <cellStyle name="Обычный 3 17 8 2 2 2 2" xfId="41984"/>
    <cellStyle name="Обычный 3 17 8 2 2 2 2 2" xfId="41985"/>
    <cellStyle name="Обычный 3 17 8 2 2 2 2 2 2" xfId="41986"/>
    <cellStyle name="Обычный 3 17 8 2 2 2 2 3" xfId="41987"/>
    <cellStyle name="Обычный 3 17 8 2 2 2 3" xfId="41988"/>
    <cellStyle name="Обычный 3 17 8 2 2 2 3 2" xfId="41989"/>
    <cellStyle name="Обычный 3 17 8 2 2 2 4" xfId="41990"/>
    <cellStyle name="Обычный 3 17 8 2 2 3" xfId="41991"/>
    <cellStyle name="Обычный 3 17 8 2 2 3 2" xfId="41992"/>
    <cellStyle name="Обычный 3 17 8 2 2 3 2 2" xfId="41993"/>
    <cellStyle name="Обычный 3 17 8 2 2 3 3" xfId="41994"/>
    <cellStyle name="Обычный 3 17 8 2 2 4" xfId="41995"/>
    <cellStyle name="Обычный 3 17 8 2 2 4 2" xfId="41996"/>
    <cellStyle name="Обычный 3 17 8 2 2 5" xfId="41997"/>
    <cellStyle name="Обычный 3 17 8 2 3" xfId="41998"/>
    <cellStyle name="Обычный 3 17 8 2 3 2" xfId="41999"/>
    <cellStyle name="Обычный 3 17 8 2 3 2 2" xfId="42000"/>
    <cellStyle name="Обычный 3 17 8 2 3 2 2 2" xfId="42001"/>
    <cellStyle name="Обычный 3 17 8 2 3 2 2 2 2" xfId="42002"/>
    <cellStyle name="Обычный 3 17 8 2 3 2 2 3" xfId="42003"/>
    <cellStyle name="Обычный 3 17 8 2 3 2 3" xfId="42004"/>
    <cellStyle name="Обычный 3 17 8 2 3 2 3 2" xfId="42005"/>
    <cellStyle name="Обычный 3 17 8 2 3 2 4" xfId="42006"/>
    <cellStyle name="Обычный 3 17 8 2 3 3" xfId="42007"/>
    <cellStyle name="Обычный 3 17 8 2 3 3 2" xfId="42008"/>
    <cellStyle name="Обычный 3 17 8 2 3 3 2 2" xfId="42009"/>
    <cellStyle name="Обычный 3 17 8 2 3 3 3" xfId="42010"/>
    <cellStyle name="Обычный 3 17 8 2 3 4" xfId="42011"/>
    <cellStyle name="Обычный 3 17 8 2 3 4 2" xfId="42012"/>
    <cellStyle name="Обычный 3 17 8 2 3 5" xfId="42013"/>
    <cellStyle name="Обычный 3 17 8 2 4" xfId="42014"/>
    <cellStyle name="Обычный 3 17 8 2 4 2" xfId="42015"/>
    <cellStyle name="Обычный 3 17 8 2 4 2 2" xfId="42016"/>
    <cellStyle name="Обычный 3 17 8 2 4 2 2 2" xfId="42017"/>
    <cellStyle name="Обычный 3 17 8 2 4 2 3" xfId="42018"/>
    <cellStyle name="Обычный 3 17 8 2 4 3" xfId="42019"/>
    <cellStyle name="Обычный 3 17 8 2 4 3 2" xfId="42020"/>
    <cellStyle name="Обычный 3 17 8 2 4 4" xfId="42021"/>
    <cellStyle name="Обычный 3 17 8 2 5" xfId="42022"/>
    <cellStyle name="Обычный 3 17 8 2 5 2" xfId="42023"/>
    <cellStyle name="Обычный 3 17 8 2 5 2 2" xfId="42024"/>
    <cellStyle name="Обычный 3 17 8 2 5 3" xfId="42025"/>
    <cellStyle name="Обычный 3 17 8 2 6" xfId="42026"/>
    <cellStyle name="Обычный 3 17 8 2 6 2" xfId="42027"/>
    <cellStyle name="Обычный 3 17 8 2 7" xfId="42028"/>
    <cellStyle name="Обычный 3 17 8 3" xfId="42029"/>
    <cellStyle name="Обычный 3 17 8 3 2" xfId="42030"/>
    <cellStyle name="Обычный 3 17 8 3 2 2" xfId="42031"/>
    <cellStyle name="Обычный 3 17 8 3 2 2 2" xfId="42032"/>
    <cellStyle name="Обычный 3 17 8 3 2 2 2 2" xfId="42033"/>
    <cellStyle name="Обычный 3 17 8 3 2 2 3" xfId="42034"/>
    <cellStyle name="Обычный 3 17 8 3 2 3" xfId="42035"/>
    <cellStyle name="Обычный 3 17 8 3 2 3 2" xfId="42036"/>
    <cellStyle name="Обычный 3 17 8 3 2 4" xfId="42037"/>
    <cellStyle name="Обычный 3 17 8 3 3" xfId="42038"/>
    <cellStyle name="Обычный 3 17 8 3 3 2" xfId="42039"/>
    <cellStyle name="Обычный 3 17 8 3 3 2 2" xfId="42040"/>
    <cellStyle name="Обычный 3 17 8 3 3 3" xfId="42041"/>
    <cellStyle name="Обычный 3 17 8 3 4" xfId="42042"/>
    <cellStyle name="Обычный 3 17 8 3 4 2" xfId="42043"/>
    <cellStyle name="Обычный 3 17 8 3 5" xfId="42044"/>
    <cellStyle name="Обычный 3 17 8 4" xfId="42045"/>
    <cellStyle name="Обычный 3 17 8 4 2" xfId="42046"/>
    <cellStyle name="Обычный 3 17 8 4 2 2" xfId="42047"/>
    <cellStyle name="Обычный 3 17 8 4 2 2 2" xfId="42048"/>
    <cellStyle name="Обычный 3 17 8 4 2 2 2 2" xfId="42049"/>
    <cellStyle name="Обычный 3 17 8 4 2 2 3" xfId="42050"/>
    <cellStyle name="Обычный 3 17 8 4 2 3" xfId="42051"/>
    <cellStyle name="Обычный 3 17 8 4 2 3 2" xfId="42052"/>
    <cellStyle name="Обычный 3 17 8 4 2 4" xfId="42053"/>
    <cellStyle name="Обычный 3 17 8 4 3" xfId="42054"/>
    <cellStyle name="Обычный 3 17 8 4 3 2" xfId="42055"/>
    <cellStyle name="Обычный 3 17 8 4 3 2 2" xfId="42056"/>
    <cellStyle name="Обычный 3 17 8 4 3 3" xfId="42057"/>
    <cellStyle name="Обычный 3 17 8 4 4" xfId="42058"/>
    <cellStyle name="Обычный 3 17 8 4 4 2" xfId="42059"/>
    <cellStyle name="Обычный 3 17 8 4 5" xfId="42060"/>
    <cellStyle name="Обычный 3 17 8 5" xfId="42061"/>
    <cellStyle name="Обычный 3 17 8 5 2" xfId="42062"/>
    <cellStyle name="Обычный 3 17 8 5 2 2" xfId="42063"/>
    <cellStyle name="Обычный 3 17 8 5 2 2 2" xfId="42064"/>
    <cellStyle name="Обычный 3 17 8 5 2 3" xfId="42065"/>
    <cellStyle name="Обычный 3 17 8 5 3" xfId="42066"/>
    <cellStyle name="Обычный 3 17 8 5 3 2" xfId="42067"/>
    <cellStyle name="Обычный 3 17 8 5 4" xfId="42068"/>
    <cellStyle name="Обычный 3 17 8 6" xfId="42069"/>
    <cellStyle name="Обычный 3 17 8 6 2" xfId="42070"/>
    <cellStyle name="Обычный 3 17 8 6 2 2" xfId="42071"/>
    <cellStyle name="Обычный 3 17 8 6 3" xfId="42072"/>
    <cellStyle name="Обычный 3 17 8 7" xfId="42073"/>
    <cellStyle name="Обычный 3 17 8 7 2" xfId="42074"/>
    <cellStyle name="Обычный 3 17 8 8" xfId="42075"/>
    <cellStyle name="Обычный 3 17 9" xfId="42076"/>
    <cellStyle name="Обычный 3 17 9 2" xfId="42077"/>
    <cellStyle name="Обычный 3 17 9 2 2" xfId="42078"/>
    <cellStyle name="Обычный 3 17 9 2 2 2" xfId="42079"/>
    <cellStyle name="Обычный 3 17 9 2 2 2 2" xfId="42080"/>
    <cellStyle name="Обычный 3 17 9 2 2 2 2 2" xfId="42081"/>
    <cellStyle name="Обычный 3 17 9 2 2 2 2 2 2" xfId="42082"/>
    <cellStyle name="Обычный 3 17 9 2 2 2 2 3" xfId="42083"/>
    <cellStyle name="Обычный 3 17 9 2 2 2 3" xfId="42084"/>
    <cellStyle name="Обычный 3 17 9 2 2 2 3 2" xfId="42085"/>
    <cellStyle name="Обычный 3 17 9 2 2 2 4" xfId="42086"/>
    <cellStyle name="Обычный 3 17 9 2 2 3" xfId="42087"/>
    <cellStyle name="Обычный 3 17 9 2 2 3 2" xfId="42088"/>
    <cellStyle name="Обычный 3 17 9 2 2 3 2 2" xfId="42089"/>
    <cellStyle name="Обычный 3 17 9 2 2 3 3" xfId="42090"/>
    <cellStyle name="Обычный 3 17 9 2 2 4" xfId="42091"/>
    <cellStyle name="Обычный 3 17 9 2 2 4 2" xfId="42092"/>
    <cellStyle name="Обычный 3 17 9 2 2 5" xfId="42093"/>
    <cellStyle name="Обычный 3 17 9 2 3" xfId="42094"/>
    <cellStyle name="Обычный 3 17 9 2 3 2" xfId="42095"/>
    <cellStyle name="Обычный 3 17 9 2 3 2 2" xfId="42096"/>
    <cellStyle name="Обычный 3 17 9 2 3 2 2 2" xfId="42097"/>
    <cellStyle name="Обычный 3 17 9 2 3 2 2 2 2" xfId="42098"/>
    <cellStyle name="Обычный 3 17 9 2 3 2 2 3" xfId="42099"/>
    <cellStyle name="Обычный 3 17 9 2 3 2 3" xfId="42100"/>
    <cellStyle name="Обычный 3 17 9 2 3 2 3 2" xfId="42101"/>
    <cellStyle name="Обычный 3 17 9 2 3 2 4" xfId="42102"/>
    <cellStyle name="Обычный 3 17 9 2 3 3" xfId="42103"/>
    <cellStyle name="Обычный 3 17 9 2 3 3 2" xfId="42104"/>
    <cellStyle name="Обычный 3 17 9 2 3 3 2 2" xfId="42105"/>
    <cellStyle name="Обычный 3 17 9 2 3 3 3" xfId="42106"/>
    <cellStyle name="Обычный 3 17 9 2 3 4" xfId="42107"/>
    <cellStyle name="Обычный 3 17 9 2 3 4 2" xfId="42108"/>
    <cellStyle name="Обычный 3 17 9 2 3 5" xfId="42109"/>
    <cellStyle name="Обычный 3 17 9 2 4" xfId="42110"/>
    <cellStyle name="Обычный 3 17 9 2 4 2" xfId="42111"/>
    <cellStyle name="Обычный 3 17 9 2 4 2 2" xfId="42112"/>
    <cellStyle name="Обычный 3 17 9 2 4 2 2 2" xfId="42113"/>
    <cellStyle name="Обычный 3 17 9 2 4 2 3" xfId="42114"/>
    <cellStyle name="Обычный 3 17 9 2 4 3" xfId="42115"/>
    <cellStyle name="Обычный 3 17 9 2 4 3 2" xfId="42116"/>
    <cellStyle name="Обычный 3 17 9 2 4 4" xfId="42117"/>
    <cellStyle name="Обычный 3 17 9 2 5" xfId="42118"/>
    <cellStyle name="Обычный 3 17 9 2 5 2" xfId="42119"/>
    <cellStyle name="Обычный 3 17 9 2 5 2 2" xfId="42120"/>
    <cellStyle name="Обычный 3 17 9 2 5 3" xfId="42121"/>
    <cellStyle name="Обычный 3 17 9 2 6" xfId="42122"/>
    <cellStyle name="Обычный 3 17 9 2 6 2" xfId="42123"/>
    <cellStyle name="Обычный 3 17 9 2 7" xfId="42124"/>
    <cellStyle name="Обычный 3 17 9 3" xfId="42125"/>
    <cellStyle name="Обычный 3 17 9 3 2" xfId="42126"/>
    <cellStyle name="Обычный 3 17 9 3 2 2" xfId="42127"/>
    <cellStyle name="Обычный 3 17 9 3 2 2 2" xfId="42128"/>
    <cellStyle name="Обычный 3 17 9 3 2 2 2 2" xfId="42129"/>
    <cellStyle name="Обычный 3 17 9 3 2 2 3" xfId="42130"/>
    <cellStyle name="Обычный 3 17 9 3 2 3" xfId="42131"/>
    <cellStyle name="Обычный 3 17 9 3 2 3 2" xfId="42132"/>
    <cellStyle name="Обычный 3 17 9 3 2 4" xfId="42133"/>
    <cellStyle name="Обычный 3 17 9 3 3" xfId="42134"/>
    <cellStyle name="Обычный 3 17 9 3 3 2" xfId="42135"/>
    <cellStyle name="Обычный 3 17 9 3 3 2 2" xfId="42136"/>
    <cellStyle name="Обычный 3 17 9 3 3 3" xfId="42137"/>
    <cellStyle name="Обычный 3 17 9 3 4" xfId="42138"/>
    <cellStyle name="Обычный 3 17 9 3 4 2" xfId="42139"/>
    <cellStyle name="Обычный 3 17 9 3 5" xfId="42140"/>
    <cellStyle name="Обычный 3 17 9 4" xfId="42141"/>
    <cellStyle name="Обычный 3 17 9 4 2" xfId="42142"/>
    <cellStyle name="Обычный 3 17 9 4 2 2" xfId="42143"/>
    <cellStyle name="Обычный 3 17 9 4 2 2 2" xfId="42144"/>
    <cellStyle name="Обычный 3 17 9 4 2 2 2 2" xfId="42145"/>
    <cellStyle name="Обычный 3 17 9 4 2 2 3" xfId="42146"/>
    <cellStyle name="Обычный 3 17 9 4 2 3" xfId="42147"/>
    <cellStyle name="Обычный 3 17 9 4 2 3 2" xfId="42148"/>
    <cellStyle name="Обычный 3 17 9 4 2 4" xfId="42149"/>
    <cellStyle name="Обычный 3 17 9 4 3" xfId="42150"/>
    <cellStyle name="Обычный 3 17 9 4 3 2" xfId="42151"/>
    <cellStyle name="Обычный 3 17 9 4 3 2 2" xfId="42152"/>
    <cellStyle name="Обычный 3 17 9 4 3 3" xfId="42153"/>
    <cellStyle name="Обычный 3 17 9 4 4" xfId="42154"/>
    <cellStyle name="Обычный 3 17 9 4 4 2" xfId="42155"/>
    <cellStyle name="Обычный 3 17 9 4 5" xfId="42156"/>
    <cellStyle name="Обычный 3 17 9 5" xfId="42157"/>
    <cellStyle name="Обычный 3 17 9 5 2" xfId="42158"/>
    <cellStyle name="Обычный 3 17 9 5 2 2" xfId="42159"/>
    <cellStyle name="Обычный 3 17 9 5 2 2 2" xfId="42160"/>
    <cellStyle name="Обычный 3 17 9 5 2 3" xfId="42161"/>
    <cellStyle name="Обычный 3 17 9 5 3" xfId="42162"/>
    <cellStyle name="Обычный 3 17 9 5 3 2" xfId="42163"/>
    <cellStyle name="Обычный 3 17 9 5 4" xfId="42164"/>
    <cellStyle name="Обычный 3 17 9 6" xfId="42165"/>
    <cellStyle name="Обычный 3 17 9 6 2" xfId="42166"/>
    <cellStyle name="Обычный 3 17 9 6 2 2" xfId="42167"/>
    <cellStyle name="Обычный 3 17 9 6 3" xfId="42168"/>
    <cellStyle name="Обычный 3 17 9 7" xfId="42169"/>
    <cellStyle name="Обычный 3 17 9 7 2" xfId="42170"/>
    <cellStyle name="Обычный 3 17 9 8" xfId="42171"/>
    <cellStyle name="Обычный 3 18" xfId="42172"/>
    <cellStyle name="Обычный 3 18 10" xfId="42173"/>
    <cellStyle name="Обычный 3 18 10 2" xfId="42174"/>
    <cellStyle name="Обычный 3 18 10 2 2" xfId="42175"/>
    <cellStyle name="Обычный 3 18 10 2 2 2" xfId="42176"/>
    <cellStyle name="Обычный 3 18 10 2 2 2 2" xfId="42177"/>
    <cellStyle name="Обычный 3 18 10 2 2 2 2 2" xfId="42178"/>
    <cellStyle name="Обычный 3 18 10 2 2 2 2 2 2" xfId="42179"/>
    <cellStyle name="Обычный 3 18 10 2 2 2 2 3" xfId="42180"/>
    <cellStyle name="Обычный 3 18 10 2 2 2 3" xfId="42181"/>
    <cellStyle name="Обычный 3 18 10 2 2 2 3 2" xfId="42182"/>
    <cellStyle name="Обычный 3 18 10 2 2 2 4" xfId="42183"/>
    <cellStyle name="Обычный 3 18 10 2 2 3" xfId="42184"/>
    <cellStyle name="Обычный 3 18 10 2 2 3 2" xfId="42185"/>
    <cellStyle name="Обычный 3 18 10 2 2 3 2 2" xfId="42186"/>
    <cellStyle name="Обычный 3 18 10 2 2 3 3" xfId="42187"/>
    <cellStyle name="Обычный 3 18 10 2 2 4" xfId="42188"/>
    <cellStyle name="Обычный 3 18 10 2 2 4 2" xfId="42189"/>
    <cellStyle name="Обычный 3 18 10 2 2 5" xfId="42190"/>
    <cellStyle name="Обычный 3 18 10 2 3" xfId="42191"/>
    <cellStyle name="Обычный 3 18 10 2 3 2" xfId="42192"/>
    <cellStyle name="Обычный 3 18 10 2 3 2 2" xfId="42193"/>
    <cellStyle name="Обычный 3 18 10 2 3 2 2 2" xfId="42194"/>
    <cellStyle name="Обычный 3 18 10 2 3 2 2 2 2" xfId="42195"/>
    <cellStyle name="Обычный 3 18 10 2 3 2 2 3" xfId="42196"/>
    <cellStyle name="Обычный 3 18 10 2 3 2 3" xfId="42197"/>
    <cellStyle name="Обычный 3 18 10 2 3 2 3 2" xfId="42198"/>
    <cellStyle name="Обычный 3 18 10 2 3 2 4" xfId="42199"/>
    <cellStyle name="Обычный 3 18 10 2 3 3" xfId="42200"/>
    <cellStyle name="Обычный 3 18 10 2 3 3 2" xfId="42201"/>
    <cellStyle name="Обычный 3 18 10 2 3 3 2 2" xfId="42202"/>
    <cellStyle name="Обычный 3 18 10 2 3 3 3" xfId="42203"/>
    <cellStyle name="Обычный 3 18 10 2 3 4" xfId="42204"/>
    <cellStyle name="Обычный 3 18 10 2 3 4 2" xfId="42205"/>
    <cellStyle name="Обычный 3 18 10 2 3 5" xfId="42206"/>
    <cellStyle name="Обычный 3 18 10 2 4" xfId="42207"/>
    <cellStyle name="Обычный 3 18 10 2 4 2" xfId="42208"/>
    <cellStyle name="Обычный 3 18 10 2 4 2 2" xfId="42209"/>
    <cellStyle name="Обычный 3 18 10 2 4 2 2 2" xfId="42210"/>
    <cellStyle name="Обычный 3 18 10 2 4 2 3" xfId="42211"/>
    <cellStyle name="Обычный 3 18 10 2 4 3" xfId="42212"/>
    <cellStyle name="Обычный 3 18 10 2 4 3 2" xfId="42213"/>
    <cellStyle name="Обычный 3 18 10 2 4 4" xfId="42214"/>
    <cellStyle name="Обычный 3 18 10 2 5" xfId="42215"/>
    <cellStyle name="Обычный 3 18 10 2 5 2" xfId="42216"/>
    <cellStyle name="Обычный 3 18 10 2 5 2 2" xfId="42217"/>
    <cellStyle name="Обычный 3 18 10 2 5 3" xfId="42218"/>
    <cellStyle name="Обычный 3 18 10 2 6" xfId="42219"/>
    <cellStyle name="Обычный 3 18 10 2 6 2" xfId="42220"/>
    <cellStyle name="Обычный 3 18 10 2 7" xfId="42221"/>
    <cellStyle name="Обычный 3 18 10 3" xfId="42222"/>
    <cellStyle name="Обычный 3 18 10 3 2" xfId="42223"/>
    <cellStyle name="Обычный 3 18 10 3 2 2" xfId="42224"/>
    <cellStyle name="Обычный 3 18 10 3 2 2 2" xfId="42225"/>
    <cellStyle name="Обычный 3 18 10 3 2 2 2 2" xfId="42226"/>
    <cellStyle name="Обычный 3 18 10 3 2 2 3" xfId="42227"/>
    <cellStyle name="Обычный 3 18 10 3 2 3" xfId="42228"/>
    <cellStyle name="Обычный 3 18 10 3 2 3 2" xfId="42229"/>
    <cellStyle name="Обычный 3 18 10 3 2 4" xfId="42230"/>
    <cellStyle name="Обычный 3 18 10 3 3" xfId="42231"/>
    <cellStyle name="Обычный 3 18 10 3 3 2" xfId="42232"/>
    <cellStyle name="Обычный 3 18 10 3 3 2 2" xfId="42233"/>
    <cellStyle name="Обычный 3 18 10 3 3 3" xfId="42234"/>
    <cellStyle name="Обычный 3 18 10 3 4" xfId="42235"/>
    <cellStyle name="Обычный 3 18 10 3 4 2" xfId="42236"/>
    <cellStyle name="Обычный 3 18 10 3 5" xfId="42237"/>
    <cellStyle name="Обычный 3 18 10 4" xfId="42238"/>
    <cellStyle name="Обычный 3 18 10 4 2" xfId="42239"/>
    <cellStyle name="Обычный 3 18 10 4 2 2" xfId="42240"/>
    <cellStyle name="Обычный 3 18 10 4 2 2 2" xfId="42241"/>
    <cellStyle name="Обычный 3 18 10 4 2 2 2 2" xfId="42242"/>
    <cellStyle name="Обычный 3 18 10 4 2 2 3" xfId="42243"/>
    <cellStyle name="Обычный 3 18 10 4 2 3" xfId="42244"/>
    <cellStyle name="Обычный 3 18 10 4 2 3 2" xfId="42245"/>
    <cellStyle name="Обычный 3 18 10 4 2 4" xfId="42246"/>
    <cellStyle name="Обычный 3 18 10 4 3" xfId="42247"/>
    <cellStyle name="Обычный 3 18 10 4 3 2" xfId="42248"/>
    <cellStyle name="Обычный 3 18 10 4 3 2 2" xfId="42249"/>
    <cellStyle name="Обычный 3 18 10 4 3 3" xfId="42250"/>
    <cellStyle name="Обычный 3 18 10 4 4" xfId="42251"/>
    <cellStyle name="Обычный 3 18 10 4 4 2" xfId="42252"/>
    <cellStyle name="Обычный 3 18 10 4 5" xfId="42253"/>
    <cellStyle name="Обычный 3 18 10 5" xfId="42254"/>
    <cellStyle name="Обычный 3 18 10 5 2" xfId="42255"/>
    <cellStyle name="Обычный 3 18 10 5 2 2" xfId="42256"/>
    <cellStyle name="Обычный 3 18 10 5 2 2 2" xfId="42257"/>
    <cellStyle name="Обычный 3 18 10 5 2 3" xfId="42258"/>
    <cellStyle name="Обычный 3 18 10 5 3" xfId="42259"/>
    <cellStyle name="Обычный 3 18 10 5 3 2" xfId="42260"/>
    <cellStyle name="Обычный 3 18 10 5 4" xfId="42261"/>
    <cellStyle name="Обычный 3 18 10 6" xfId="42262"/>
    <cellStyle name="Обычный 3 18 10 6 2" xfId="42263"/>
    <cellStyle name="Обычный 3 18 10 6 2 2" xfId="42264"/>
    <cellStyle name="Обычный 3 18 10 6 3" xfId="42265"/>
    <cellStyle name="Обычный 3 18 10 7" xfId="42266"/>
    <cellStyle name="Обычный 3 18 10 7 2" xfId="42267"/>
    <cellStyle name="Обычный 3 18 10 8" xfId="42268"/>
    <cellStyle name="Обычный 3 18 11" xfId="42269"/>
    <cellStyle name="Обычный 3 18 11 2" xfId="42270"/>
    <cellStyle name="Обычный 3 18 11 2 2" xfId="42271"/>
    <cellStyle name="Обычный 3 18 11 2 2 2" xfId="42272"/>
    <cellStyle name="Обычный 3 18 11 2 2 2 2" xfId="42273"/>
    <cellStyle name="Обычный 3 18 11 2 2 2 2 2" xfId="42274"/>
    <cellStyle name="Обычный 3 18 11 2 2 2 2 2 2" xfId="42275"/>
    <cellStyle name="Обычный 3 18 11 2 2 2 2 3" xfId="42276"/>
    <cellStyle name="Обычный 3 18 11 2 2 2 3" xfId="42277"/>
    <cellStyle name="Обычный 3 18 11 2 2 2 3 2" xfId="42278"/>
    <cellStyle name="Обычный 3 18 11 2 2 2 4" xfId="42279"/>
    <cellStyle name="Обычный 3 18 11 2 2 3" xfId="42280"/>
    <cellStyle name="Обычный 3 18 11 2 2 3 2" xfId="42281"/>
    <cellStyle name="Обычный 3 18 11 2 2 3 2 2" xfId="42282"/>
    <cellStyle name="Обычный 3 18 11 2 2 3 3" xfId="42283"/>
    <cellStyle name="Обычный 3 18 11 2 2 4" xfId="42284"/>
    <cellStyle name="Обычный 3 18 11 2 2 4 2" xfId="42285"/>
    <cellStyle name="Обычный 3 18 11 2 2 5" xfId="42286"/>
    <cellStyle name="Обычный 3 18 11 2 3" xfId="42287"/>
    <cellStyle name="Обычный 3 18 11 2 3 2" xfId="42288"/>
    <cellStyle name="Обычный 3 18 11 2 3 2 2" xfId="42289"/>
    <cellStyle name="Обычный 3 18 11 2 3 2 2 2" xfId="42290"/>
    <cellStyle name="Обычный 3 18 11 2 3 2 2 2 2" xfId="42291"/>
    <cellStyle name="Обычный 3 18 11 2 3 2 2 3" xfId="42292"/>
    <cellStyle name="Обычный 3 18 11 2 3 2 3" xfId="42293"/>
    <cellStyle name="Обычный 3 18 11 2 3 2 3 2" xfId="42294"/>
    <cellStyle name="Обычный 3 18 11 2 3 2 4" xfId="42295"/>
    <cellStyle name="Обычный 3 18 11 2 3 3" xfId="42296"/>
    <cellStyle name="Обычный 3 18 11 2 3 3 2" xfId="42297"/>
    <cellStyle name="Обычный 3 18 11 2 3 3 2 2" xfId="42298"/>
    <cellStyle name="Обычный 3 18 11 2 3 3 3" xfId="42299"/>
    <cellStyle name="Обычный 3 18 11 2 3 4" xfId="42300"/>
    <cellStyle name="Обычный 3 18 11 2 3 4 2" xfId="42301"/>
    <cellStyle name="Обычный 3 18 11 2 3 5" xfId="42302"/>
    <cellStyle name="Обычный 3 18 11 2 4" xfId="42303"/>
    <cellStyle name="Обычный 3 18 11 2 4 2" xfId="42304"/>
    <cellStyle name="Обычный 3 18 11 2 4 2 2" xfId="42305"/>
    <cellStyle name="Обычный 3 18 11 2 4 2 2 2" xfId="42306"/>
    <cellStyle name="Обычный 3 18 11 2 4 2 3" xfId="42307"/>
    <cellStyle name="Обычный 3 18 11 2 4 3" xfId="42308"/>
    <cellStyle name="Обычный 3 18 11 2 4 3 2" xfId="42309"/>
    <cellStyle name="Обычный 3 18 11 2 4 4" xfId="42310"/>
    <cellStyle name="Обычный 3 18 11 2 5" xfId="42311"/>
    <cellStyle name="Обычный 3 18 11 2 5 2" xfId="42312"/>
    <cellStyle name="Обычный 3 18 11 2 5 2 2" xfId="42313"/>
    <cellStyle name="Обычный 3 18 11 2 5 3" xfId="42314"/>
    <cellStyle name="Обычный 3 18 11 2 6" xfId="42315"/>
    <cellStyle name="Обычный 3 18 11 2 6 2" xfId="42316"/>
    <cellStyle name="Обычный 3 18 11 2 7" xfId="42317"/>
    <cellStyle name="Обычный 3 18 11 3" xfId="42318"/>
    <cellStyle name="Обычный 3 18 11 3 2" xfId="42319"/>
    <cellStyle name="Обычный 3 18 11 3 2 2" xfId="42320"/>
    <cellStyle name="Обычный 3 18 11 3 2 2 2" xfId="42321"/>
    <cellStyle name="Обычный 3 18 11 3 2 2 2 2" xfId="42322"/>
    <cellStyle name="Обычный 3 18 11 3 2 2 3" xfId="42323"/>
    <cellStyle name="Обычный 3 18 11 3 2 3" xfId="42324"/>
    <cellStyle name="Обычный 3 18 11 3 2 3 2" xfId="42325"/>
    <cellStyle name="Обычный 3 18 11 3 2 4" xfId="42326"/>
    <cellStyle name="Обычный 3 18 11 3 3" xfId="42327"/>
    <cellStyle name="Обычный 3 18 11 3 3 2" xfId="42328"/>
    <cellStyle name="Обычный 3 18 11 3 3 2 2" xfId="42329"/>
    <cellStyle name="Обычный 3 18 11 3 3 3" xfId="42330"/>
    <cellStyle name="Обычный 3 18 11 3 4" xfId="42331"/>
    <cellStyle name="Обычный 3 18 11 3 4 2" xfId="42332"/>
    <cellStyle name="Обычный 3 18 11 3 5" xfId="42333"/>
    <cellStyle name="Обычный 3 18 11 4" xfId="42334"/>
    <cellStyle name="Обычный 3 18 11 4 2" xfId="42335"/>
    <cellStyle name="Обычный 3 18 11 4 2 2" xfId="42336"/>
    <cellStyle name="Обычный 3 18 11 4 2 2 2" xfId="42337"/>
    <cellStyle name="Обычный 3 18 11 4 2 2 2 2" xfId="42338"/>
    <cellStyle name="Обычный 3 18 11 4 2 2 3" xfId="42339"/>
    <cellStyle name="Обычный 3 18 11 4 2 3" xfId="42340"/>
    <cellStyle name="Обычный 3 18 11 4 2 3 2" xfId="42341"/>
    <cellStyle name="Обычный 3 18 11 4 2 4" xfId="42342"/>
    <cellStyle name="Обычный 3 18 11 4 3" xfId="42343"/>
    <cellStyle name="Обычный 3 18 11 4 3 2" xfId="42344"/>
    <cellStyle name="Обычный 3 18 11 4 3 2 2" xfId="42345"/>
    <cellStyle name="Обычный 3 18 11 4 3 3" xfId="42346"/>
    <cellStyle name="Обычный 3 18 11 4 4" xfId="42347"/>
    <cellStyle name="Обычный 3 18 11 4 4 2" xfId="42348"/>
    <cellStyle name="Обычный 3 18 11 4 5" xfId="42349"/>
    <cellStyle name="Обычный 3 18 11 5" xfId="42350"/>
    <cellStyle name="Обычный 3 18 11 5 2" xfId="42351"/>
    <cellStyle name="Обычный 3 18 11 5 2 2" xfId="42352"/>
    <cellStyle name="Обычный 3 18 11 5 2 2 2" xfId="42353"/>
    <cellStyle name="Обычный 3 18 11 5 2 3" xfId="42354"/>
    <cellStyle name="Обычный 3 18 11 5 3" xfId="42355"/>
    <cellStyle name="Обычный 3 18 11 5 3 2" xfId="42356"/>
    <cellStyle name="Обычный 3 18 11 5 4" xfId="42357"/>
    <cellStyle name="Обычный 3 18 11 6" xfId="42358"/>
    <cellStyle name="Обычный 3 18 11 6 2" xfId="42359"/>
    <cellStyle name="Обычный 3 18 11 6 2 2" xfId="42360"/>
    <cellStyle name="Обычный 3 18 11 6 3" xfId="42361"/>
    <cellStyle name="Обычный 3 18 11 7" xfId="42362"/>
    <cellStyle name="Обычный 3 18 11 7 2" xfId="42363"/>
    <cellStyle name="Обычный 3 18 11 8" xfId="42364"/>
    <cellStyle name="Обычный 3 18 12" xfId="42365"/>
    <cellStyle name="Обычный 3 18 12 2" xfId="42366"/>
    <cellStyle name="Обычный 3 18 12 2 2" xfId="42367"/>
    <cellStyle name="Обычный 3 18 12 2 2 2" xfId="42368"/>
    <cellStyle name="Обычный 3 18 12 2 2 2 2" xfId="42369"/>
    <cellStyle name="Обычный 3 18 12 2 2 2 2 2" xfId="42370"/>
    <cellStyle name="Обычный 3 18 12 2 2 2 2 2 2" xfId="42371"/>
    <cellStyle name="Обычный 3 18 12 2 2 2 2 3" xfId="42372"/>
    <cellStyle name="Обычный 3 18 12 2 2 2 3" xfId="42373"/>
    <cellStyle name="Обычный 3 18 12 2 2 2 3 2" xfId="42374"/>
    <cellStyle name="Обычный 3 18 12 2 2 2 4" xfId="42375"/>
    <cellStyle name="Обычный 3 18 12 2 2 3" xfId="42376"/>
    <cellStyle name="Обычный 3 18 12 2 2 3 2" xfId="42377"/>
    <cellStyle name="Обычный 3 18 12 2 2 3 2 2" xfId="42378"/>
    <cellStyle name="Обычный 3 18 12 2 2 3 3" xfId="42379"/>
    <cellStyle name="Обычный 3 18 12 2 2 4" xfId="42380"/>
    <cellStyle name="Обычный 3 18 12 2 2 4 2" xfId="42381"/>
    <cellStyle name="Обычный 3 18 12 2 2 5" xfId="42382"/>
    <cellStyle name="Обычный 3 18 12 2 3" xfId="42383"/>
    <cellStyle name="Обычный 3 18 12 2 3 2" xfId="42384"/>
    <cellStyle name="Обычный 3 18 12 2 3 2 2" xfId="42385"/>
    <cellStyle name="Обычный 3 18 12 2 3 2 2 2" xfId="42386"/>
    <cellStyle name="Обычный 3 18 12 2 3 2 2 2 2" xfId="42387"/>
    <cellStyle name="Обычный 3 18 12 2 3 2 2 3" xfId="42388"/>
    <cellStyle name="Обычный 3 18 12 2 3 2 3" xfId="42389"/>
    <cellStyle name="Обычный 3 18 12 2 3 2 3 2" xfId="42390"/>
    <cellStyle name="Обычный 3 18 12 2 3 2 4" xfId="42391"/>
    <cellStyle name="Обычный 3 18 12 2 3 3" xfId="42392"/>
    <cellStyle name="Обычный 3 18 12 2 3 3 2" xfId="42393"/>
    <cellStyle name="Обычный 3 18 12 2 3 3 2 2" xfId="42394"/>
    <cellStyle name="Обычный 3 18 12 2 3 3 3" xfId="42395"/>
    <cellStyle name="Обычный 3 18 12 2 3 4" xfId="42396"/>
    <cellStyle name="Обычный 3 18 12 2 3 4 2" xfId="42397"/>
    <cellStyle name="Обычный 3 18 12 2 3 5" xfId="42398"/>
    <cellStyle name="Обычный 3 18 12 2 4" xfId="42399"/>
    <cellStyle name="Обычный 3 18 12 2 4 2" xfId="42400"/>
    <cellStyle name="Обычный 3 18 12 2 4 2 2" xfId="42401"/>
    <cellStyle name="Обычный 3 18 12 2 4 2 2 2" xfId="42402"/>
    <cellStyle name="Обычный 3 18 12 2 4 2 3" xfId="42403"/>
    <cellStyle name="Обычный 3 18 12 2 4 3" xfId="42404"/>
    <cellStyle name="Обычный 3 18 12 2 4 3 2" xfId="42405"/>
    <cellStyle name="Обычный 3 18 12 2 4 4" xfId="42406"/>
    <cellStyle name="Обычный 3 18 12 2 5" xfId="42407"/>
    <cellStyle name="Обычный 3 18 12 2 5 2" xfId="42408"/>
    <cellStyle name="Обычный 3 18 12 2 5 2 2" xfId="42409"/>
    <cellStyle name="Обычный 3 18 12 2 5 3" xfId="42410"/>
    <cellStyle name="Обычный 3 18 12 2 6" xfId="42411"/>
    <cellStyle name="Обычный 3 18 12 2 6 2" xfId="42412"/>
    <cellStyle name="Обычный 3 18 12 2 7" xfId="42413"/>
    <cellStyle name="Обычный 3 18 12 3" xfId="42414"/>
    <cellStyle name="Обычный 3 18 12 3 2" xfId="42415"/>
    <cellStyle name="Обычный 3 18 12 3 2 2" xfId="42416"/>
    <cellStyle name="Обычный 3 18 12 3 2 2 2" xfId="42417"/>
    <cellStyle name="Обычный 3 18 12 3 2 2 2 2" xfId="42418"/>
    <cellStyle name="Обычный 3 18 12 3 2 2 3" xfId="42419"/>
    <cellStyle name="Обычный 3 18 12 3 2 3" xfId="42420"/>
    <cellStyle name="Обычный 3 18 12 3 2 3 2" xfId="42421"/>
    <cellStyle name="Обычный 3 18 12 3 2 4" xfId="42422"/>
    <cellStyle name="Обычный 3 18 12 3 3" xfId="42423"/>
    <cellStyle name="Обычный 3 18 12 3 3 2" xfId="42424"/>
    <cellStyle name="Обычный 3 18 12 3 3 2 2" xfId="42425"/>
    <cellStyle name="Обычный 3 18 12 3 3 3" xfId="42426"/>
    <cellStyle name="Обычный 3 18 12 3 4" xfId="42427"/>
    <cellStyle name="Обычный 3 18 12 3 4 2" xfId="42428"/>
    <cellStyle name="Обычный 3 18 12 3 5" xfId="42429"/>
    <cellStyle name="Обычный 3 18 12 4" xfId="42430"/>
    <cellStyle name="Обычный 3 18 12 4 2" xfId="42431"/>
    <cellStyle name="Обычный 3 18 12 4 2 2" xfId="42432"/>
    <cellStyle name="Обычный 3 18 12 4 2 2 2" xfId="42433"/>
    <cellStyle name="Обычный 3 18 12 4 2 2 2 2" xfId="42434"/>
    <cellStyle name="Обычный 3 18 12 4 2 2 3" xfId="42435"/>
    <cellStyle name="Обычный 3 18 12 4 2 3" xfId="42436"/>
    <cellStyle name="Обычный 3 18 12 4 2 3 2" xfId="42437"/>
    <cellStyle name="Обычный 3 18 12 4 2 4" xfId="42438"/>
    <cellStyle name="Обычный 3 18 12 4 3" xfId="42439"/>
    <cellStyle name="Обычный 3 18 12 4 3 2" xfId="42440"/>
    <cellStyle name="Обычный 3 18 12 4 3 2 2" xfId="42441"/>
    <cellStyle name="Обычный 3 18 12 4 3 3" xfId="42442"/>
    <cellStyle name="Обычный 3 18 12 4 4" xfId="42443"/>
    <cellStyle name="Обычный 3 18 12 4 4 2" xfId="42444"/>
    <cellStyle name="Обычный 3 18 12 4 5" xfId="42445"/>
    <cellStyle name="Обычный 3 18 12 5" xfId="42446"/>
    <cellStyle name="Обычный 3 18 12 5 2" xfId="42447"/>
    <cellStyle name="Обычный 3 18 12 5 2 2" xfId="42448"/>
    <cellStyle name="Обычный 3 18 12 5 2 2 2" xfId="42449"/>
    <cellStyle name="Обычный 3 18 12 5 2 3" xfId="42450"/>
    <cellStyle name="Обычный 3 18 12 5 3" xfId="42451"/>
    <cellStyle name="Обычный 3 18 12 5 3 2" xfId="42452"/>
    <cellStyle name="Обычный 3 18 12 5 4" xfId="42453"/>
    <cellStyle name="Обычный 3 18 12 6" xfId="42454"/>
    <cellStyle name="Обычный 3 18 12 6 2" xfId="42455"/>
    <cellStyle name="Обычный 3 18 12 6 2 2" xfId="42456"/>
    <cellStyle name="Обычный 3 18 12 6 3" xfId="42457"/>
    <cellStyle name="Обычный 3 18 12 7" xfId="42458"/>
    <cellStyle name="Обычный 3 18 12 7 2" xfId="42459"/>
    <cellStyle name="Обычный 3 18 12 8" xfId="42460"/>
    <cellStyle name="Обычный 3 18 13" xfId="42461"/>
    <cellStyle name="Обычный 3 18 13 2" xfId="42462"/>
    <cellStyle name="Обычный 3 18 13 2 2" xfId="42463"/>
    <cellStyle name="Обычный 3 18 13 2 2 2" xfId="42464"/>
    <cellStyle name="Обычный 3 18 13 2 2 2 2" xfId="42465"/>
    <cellStyle name="Обычный 3 18 13 2 2 2 2 2" xfId="42466"/>
    <cellStyle name="Обычный 3 18 13 2 2 2 2 2 2" xfId="42467"/>
    <cellStyle name="Обычный 3 18 13 2 2 2 2 3" xfId="42468"/>
    <cellStyle name="Обычный 3 18 13 2 2 2 3" xfId="42469"/>
    <cellStyle name="Обычный 3 18 13 2 2 2 3 2" xfId="42470"/>
    <cellStyle name="Обычный 3 18 13 2 2 2 4" xfId="42471"/>
    <cellStyle name="Обычный 3 18 13 2 2 3" xfId="42472"/>
    <cellStyle name="Обычный 3 18 13 2 2 3 2" xfId="42473"/>
    <cellStyle name="Обычный 3 18 13 2 2 3 2 2" xfId="42474"/>
    <cellStyle name="Обычный 3 18 13 2 2 3 3" xfId="42475"/>
    <cellStyle name="Обычный 3 18 13 2 2 4" xfId="42476"/>
    <cellStyle name="Обычный 3 18 13 2 2 4 2" xfId="42477"/>
    <cellStyle name="Обычный 3 18 13 2 2 5" xfId="42478"/>
    <cellStyle name="Обычный 3 18 13 2 3" xfId="42479"/>
    <cellStyle name="Обычный 3 18 13 2 3 2" xfId="42480"/>
    <cellStyle name="Обычный 3 18 13 2 3 2 2" xfId="42481"/>
    <cellStyle name="Обычный 3 18 13 2 3 2 2 2" xfId="42482"/>
    <cellStyle name="Обычный 3 18 13 2 3 2 2 2 2" xfId="42483"/>
    <cellStyle name="Обычный 3 18 13 2 3 2 2 3" xfId="42484"/>
    <cellStyle name="Обычный 3 18 13 2 3 2 3" xfId="42485"/>
    <cellStyle name="Обычный 3 18 13 2 3 2 3 2" xfId="42486"/>
    <cellStyle name="Обычный 3 18 13 2 3 2 4" xfId="42487"/>
    <cellStyle name="Обычный 3 18 13 2 3 3" xfId="42488"/>
    <cellStyle name="Обычный 3 18 13 2 3 3 2" xfId="42489"/>
    <cellStyle name="Обычный 3 18 13 2 3 3 2 2" xfId="42490"/>
    <cellStyle name="Обычный 3 18 13 2 3 3 3" xfId="42491"/>
    <cellStyle name="Обычный 3 18 13 2 3 4" xfId="42492"/>
    <cellStyle name="Обычный 3 18 13 2 3 4 2" xfId="42493"/>
    <cellStyle name="Обычный 3 18 13 2 3 5" xfId="42494"/>
    <cellStyle name="Обычный 3 18 13 2 4" xfId="42495"/>
    <cellStyle name="Обычный 3 18 13 2 4 2" xfId="42496"/>
    <cellStyle name="Обычный 3 18 13 2 4 2 2" xfId="42497"/>
    <cellStyle name="Обычный 3 18 13 2 4 2 2 2" xfId="42498"/>
    <cellStyle name="Обычный 3 18 13 2 4 2 3" xfId="42499"/>
    <cellStyle name="Обычный 3 18 13 2 4 3" xfId="42500"/>
    <cellStyle name="Обычный 3 18 13 2 4 3 2" xfId="42501"/>
    <cellStyle name="Обычный 3 18 13 2 4 4" xfId="42502"/>
    <cellStyle name="Обычный 3 18 13 2 5" xfId="42503"/>
    <cellStyle name="Обычный 3 18 13 2 5 2" xfId="42504"/>
    <cellStyle name="Обычный 3 18 13 2 5 2 2" xfId="42505"/>
    <cellStyle name="Обычный 3 18 13 2 5 3" xfId="42506"/>
    <cellStyle name="Обычный 3 18 13 2 6" xfId="42507"/>
    <cellStyle name="Обычный 3 18 13 2 6 2" xfId="42508"/>
    <cellStyle name="Обычный 3 18 13 2 7" xfId="42509"/>
    <cellStyle name="Обычный 3 18 13 3" xfId="42510"/>
    <cellStyle name="Обычный 3 18 13 3 2" xfId="42511"/>
    <cellStyle name="Обычный 3 18 13 3 2 2" xfId="42512"/>
    <cellStyle name="Обычный 3 18 13 3 2 2 2" xfId="42513"/>
    <cellStyle name="Обычный 3 18 13 3 2 2 2 2" xfId="42514"/>
    <cellStyle name="Обычный 3 18 13 3 2 2 3" xfId="42515"/>
    <cellStyle name="Обычный 3 18 13 3 2 3" xfId="42516"/>
    <cellStyle name="Обычный 3 18 13 3 2 3 2" xfId="42517"/>
    <cellStyle name="Обычный 3 18 13 3 2 4" xfId="42518"/>
    <cellStyle name="Обычный 3 18 13 3 3" xfId="42519"/>
    <cellStyle name="Обычный 3 18 13 3 3 2" xfId="42520"/>
    <cellStyle name="Обычный 3 18 13 3 3 2 2" xfId="42521"/>
    <cellStyle name="Обычный 3 18 13 3 3 3" xfId="42522"/>
    <cellStyle name="Обычный 3 18 13 3 4" xfId="42523"/>
    <cellStyle name="Обычный 3 18 13 3 4 2" xfId="42524"/>
    <cellStyle name="Обычный 3 18 13 3 5" xfId="42525"/>
    <cellStyle name="Обычный 3 18 13 4" xfId="42526"/>
    <cellStyle name="Обычный 3 18 13 4 2" xfId="42527"/>
    <cellStyle name="Обычный 3 18 13 4 2 2" xfId="42528"/>
    <cellStyle name="Обычный 3 18 13 4 2 2 2" xfId="42529"/>
    <cellStyle name="Обычный 3 18 13 4 2 2 2 2" xfId="42530"/>
    <cellStyle name="Обычный 3 18 13 4 2 2 3" xfId="42531"/>
    <cellStyle name="Обычный 3 18 13 4 2 3" xfId="42532"/>
    <cellStyle name="Обычный 3 18 13 4 2 3 2" xfId="42533"/>
    <cellStyle name="Обычный 3 18 13 4 2 4" xfId="42534"/>
    <cellStyle name="Обычный 3 18 13 4 3" xfId="42535"/>
    <cellStyle name="Обычный 3 18 13 4 3 2" xfId="42536"/>
    <cellStyle name="Обычный 3 18 13 4 3 2 2" xfId="42537"/>
    <cellStyle name="Обычный 3 18 13 4 3 3" xfId="42538"/>
    <cellStyle name="Обычный 3 18 13 4 4" xfId="42539"/>
    <cellStyle name="Обычный 3 18 13 4 4 2" xfId="42540"/>
    <cellStyle name="Обычный 3 18 13 4 5" xfId="42541"/>
    <cellStyle name="Обычный 3 18 13 5" xfId="42542"/>
    <cellStyle name="Обычный 3 18 13 5 2" xfId="42543"/>
    <cellStyle name="Обычный 3 18 13 5 2 2" xfId="42544"/>
    <cellStyle name="Обычный 3 18 13 5 2 2 2" xfId="42545"/>
    <cellStyle name="Обычный 3 18 13 5 2 3" xfId="42546"/>
    <cellStyle name="Обычный 3 18 13 5 3" xfId="42547"/>
    <cellStyle name="Обычный 3 18 13 5 3 2" xfId="42548"/>
    <cellStyle name="Обычный 3 18 13 5 4" xfId="42549"/>
    <cellStyle name="Обычный 3 18 13 6" xfId="42550"/>
    <cellStyle name="Обычный 3 18 13 6 2" xfId="42551"/>
    <cellStyle name="Обычный 3 18 13 6 2 2" xfId="42552"/>
    <cellStyle name="Обычный 3 18 13 6 3" xfId="42553"/>
    <cellStyle name="Обычный 3 18 13 7" xfId="42554"/>
    <cellStyle name="Обычный 3 18 13 7 2" xfId="42555"/>
    <cellStyle name="Обычный 3 18 13 8" xfId="42556"/>
    <cellStyle name="Обычный 3 18 14" xfId="42557"/>
    <cellStyle name="Обычный 3 18 14 2" xfId="42558"/>
    <cellStyle name="Обычный 3 18 14 2 2" xfId="42559"/>
    <cellStyle name="Обычный 3 18 14 2 2 2" xfId="42560"/>
    <cellStyle name="Обычный 3 18 14 2 2 2 2" xfId="42561"/>
    <cellStyle name="Обычный 3 18 14 2 2 2 2 2" xfId="42562"/>
    <cellStyle name="Обычный 3 18 14 2 2 2 2 2 2" xfId="42563"/>
    <cellStyle name="Обычный 3 18 14 2 2 2 2 3" xfId="42564"/>
    <cellStyle name="Обычный 3 18 14 2 2 2 3" xfId="42565"/>
    <cellStyle name="Обычный 3 18 14 2 2 2 3 2" xfId="42566"/>
    <cellStyle name="Обычный 3 18 14 2 2 2 4" xfId="42567"/>
    <cellStyle name="Обычный 3 18 14 2 2 3" xfId="42568"/>
    <cellStyle name="Обычный 3 18 14 2 2 3 2" xfId="42569"/>
    <cellStyle name="Обычный 3 18 14 2 2 3 2 2" xfId="42570"/>
    <cellStyle name="Обычный 3 18 14 2 2 3 3" xfId="42571"/>
    <cellStyle name="Обычный 3 18 14 2 2 4" xfId="42572"/>
    <cellStyle name="Обычный 3 18 14 2 2 4 2" xfId="42573"/>
    <cellStyle name="Обычный 3 18 14 2 2 5" xfId="42574"/>
    <cellStyle name="Обычный 3 18 14 2 3" xfId="42575"/>
    <cellStyle name="Обычный 3 18 14 2 3 2" xfId="42576"/>
    <cellStyle name="Обычный 3 18 14 2 3 2 2" xfId="42577"/>
    <cellStyle name="Обычный 3 18 14 2 3 2 2 2" xfId="42578"/>
    <cellStyle name="Обычный 3 18 14 2 3 2 2 2 2" xfId="42579"/>
    <cellStyle name="Обычный 3 18 14 2 3 2 2 3" xfId="42580"/>
    <cellStyle name="Обычный 3 18 14 2 3 2 3" xfId="42581"/>
    <cellStyle name="Обычный 3 18 14 2 3 2 3 2" xfId="42582"/>
    <cellStyle name="Обычный 3 18 14 2 3 2 4" xfId="42583"/>
    <cellStyle name="Обычный 3 18 14 2 3 3" xfId="42584"/>
    <cellStyle name="Обычный 3 18 14 2 3 3 2" xfId="42585"/>
    <cellStyle name="Обычный 3 18 14 2 3 3 2 2" xfId="42586"/>
    <cellStyle name="Обычный 3 18 14 2 3 3 3" xfId="42587"/>
    <cellStyle name="Обычный 3 18 14 2 3 4" xfId="42588"/>
    <cellStyle name="Обычный 3 18 14 2 3 4 2" xfId="42589"/>
    <cellStyle name="Обычный 3 18 14 2 3 5" xfId="42590"/>
    <cellStyle name="Обычный 3 18 14 2 4" xfId="42591"/>
    <cellStyle name="Обычный 3 18 14 2 4 2" xfId="42592"/>
    <cellStyle name="Обычный 3 18 14 2 4 2 2" xfId="42593"/>
    <cellStyle name="Обычный 3 18 14 2 4 2 2 2" xfId="42594"/>
    <cellStyle name="Обычный 3 18 14 2 4 2 3" xfId="42595"/>
    <cellStyle name="Обычный 3 18 14 2 4 3" xfId="42596"/>
    <cellStyle name="Обычный 3 18 14 2 4 3 2" xfId="42597"/>
    <cellStyle name="Обычный 3 18 14 2 4 4" xfId="42598"/>
    <cellStyle name="Обычный 3 18 14 2 5" xfId="42599"/>
    <cellStyle name="Обычный 3 18 14 2 5 2" xfId="42600"/>
    <cellStyle name="Обычный 3 18 14 2 5 2 2" xfId="42601"/>
    <cellStyle name="Обычный 3 18 14 2 5 3" xfId="42602"/>
    <cellStyle name="Обычный 3 18 14 2 6" xfId="42603"/>
    <cellStyle name="Обычный 3 18 14 2 6 2" xfId="42604"/>
    <cellStyle name="Обычный 3 18 14 2 7" xfId="42605"/>
    <cellStyle name="Обычный 3 18 14 3" xfId="42606"/>
    <cellStyle name="Обычный 3 18 14 3 2" xfId="42607"/>
    <cellStyle name="Обычный 3 18 14 3 2 2" xfId="42608"/>
    <cellStyle name="Обычный 3 18 14 3 2 2 2" xfId="42609"/>
    <cellStyle name="Обычный 3 18 14 3 2 2 2 2" xfId="42610"/>
    <cellStyle name="Обычный 3 18 14 3 2 2 3" xfId="42611"/>
    <cellStyle name="Обычный 3 18 14 3 2 3" xfId="42612"/>
    <cellStyle name="Обычный 3 18 14 3 2 3 2" xfId="42613"/>
    <cellStyle name="Обычный 3 18 14 3 2 4" xfId="42614"/>
    <cellStyle name="Обычный 3 18 14 3 3" xfId="42615"/>
    <cellStyle name="Обычный 3 18 14 3 3 2" xfId="42616"/>
    <cellStyle name="Обычный 3 18 14 3 3 2 2" xfId="42617"/>
    <cellStyle name="Обычный 3 18 14 3 3 3" xfId="42618"/>
    <cellStyle name="Обычный 3 18 14 3 4" xfId="42619"/>
    <cellStyle name="Обычный 3 18 14 3 4 2" xfId="42620"/>
    <cellStyle name="Обычный 3 18 14 3 5" xfId="42621"/>
    <cellStyle name="Обычный 3 18 14 4" xfId="42622"/>
    <cellStyle name="Обычный 3 18 14 4 2" xfId="42623"/>
    <cellStyle name="Обычный 3 18 14 4 2 2" xfId="42624"/>
    <cellStyle name="Обычный 3 18 14 4 2 2 2" xfId="42625"/>
    <cellStyle name="Обычный 3 18 14 4 2 2 2 2" xfId="42626"/>
    <cellStyle name="Обычный 3 18 14 4 2 2 3" xfId="42627"/>
    <cellStyle name="Обычный 3 18 14 4 2 3" xfId="42628"/>
    <cellStyle name="Обычный 3 18 14 4 2 3 2" xfId="42629"/>
    <cellStyle name="Обычный 3 18 14 4 2 4" xfId="42630"/>
    <cellStyle name="Обычный 3 18 14 4 3" xfId="42631"/>
    <cellStyle name="Обычный 3 18 14 4 3 2" xfId="42632"/>
    <cellStyle name="Обычный 3 18 14 4 3 2 2" xfId="42633"/>
    <cellStyle name="Обычный 3 18 14 4 3 3" xfId="42634"/>
    <cellStyle name="Обычный 3 18 14 4 4" xfId="42635"/>
    <cellStyle name="Обычный 3 18 14 4 4 2" xfId="42636"/>
    <cellStyle name="Обычный 3 18 14 4 5" xfId="42637"/>
    <cellStyle name="Обычный 3 18 14 5" xfId="42638"/>
    <cellStyle name="Обычный 3 18 14 5 2" xfId="42639"/>
    <cellStyle name="Обычный 3 18 14 5 2 2" xfId="42640"/>
    <cellStyle name="Обычный 3 18 14 5 2 2 2" xfId="42641"/>
    <cellStyle name="Обычный 3 18 14 5 2 3" xfId="42642"/>
    <cellStyle name="Обычный 3 18 14 5 3" xfId="42643"/>
    <cellStyle name="Обычный 3 18 14 5 3 2" xfId="42644"/>
    <cellStyle name="Обычный 3 18 14 5 4" xfId="42645"/>
    <cellStyle name="Обычный 3 18 14 6" xfId="42646"/>
    <cellStyle name="Обычный 3 18 14 6 2" xfId="42647"/>
    <cellStyle name="Обычный 3 18 14 6 2 2" xfId="42648"/>
    <cellStyle name="Обычный 3 18 14 6 3" xfId="42649"/>
    <cellStyle name="Обычный 3 18 14 7" xfId="42650"/>
    <cellStyle name="Обычный 3 18 14 7 2" xfId="42651"/>
    <cellStyle name="Обычный 3 18 14 8" xfId="42652"/>
    <cellStyle name="Обычный 3 18 15" xfId="42653"/>
    <cellStyle name="Обычный 3 18 15 2" xfId="42654"/>
    <cellStyle name="Обычный 3 18 15 2 2" xfId="42655"/>
    <cellStyle name="Обычный 3 18 15 2 2 2" xfId="42656"/>
    <cellStyle name="Обычный 3 18 15 2 2 2 2" xfId="42657"/>
    <cellStyle name="Обычный 3 18 15 2 2 2 2 2" xfId="42658"/>
    <cellStyle name="Обычный 3 18 15 2 2 2 2 2 2" xfId="42659"/>
    <cellStyle name="Обычный 3 18 15 2 2 2 2 3" xfId="42660"/>
    <cellStyle name="Обычный 3 18 15 2 2 2 3" xfId="42661"/>
    <cellStyle name="Обычный 3 18 15 2 2 2 3 2" xfId="42662"/>
    <cellStyle name="Обычный 3 18 15 2 2 2 4" xfId="42663"/>
    <cellStyle name="Обычный 3 18 15 2 2 3" xfId="42664"/>
    <cellStyle name="Обычный 3 18 15 2 2 3 2" xfId="42665"/>
    <cellStyle name="Обычный 3 18 15 2 2 3 2 2" xfId="42666"/>
    <cellStyle name="Обычный 3 18 15 2 2 3 3" xfId="42667"/>
    <cellStyle name="Обычный 3 18 15 2 2 4" xfId="42668"/>
    <cellStyle name="Обычный 3 18 15 2 2 4 2" xfId="42669"/>
    <cellStyle name="Обычный 3 18 15 2 2 5" xfId="42670"/>
    <cellStyle name="Обычный 3 18 15 2 3" xfId="42671"/>
    <cellStyle name="Обычный 3 18 15 2 3 2" xfId="42672"/>
    <cellStyle name="Обычный 3 18 15 2 3 2 2" xfId="42673"/>
    <cellStyle name="Обычный 3 18 15 2 3 2 2 2" xfId="42674"/>
    <cellStyle name="Обычный 3 18 15 2 3 2 2 2 2" xfId="42675"/>
    <cellStyle name="Обычный 3 18 15 2 3 2 2 3" xfId="42676"/>
    <cellStyle name="Обычный 3 18 15 2 3 2 3" xfId="42677"/>
    <cellStyle name="Обычный 3 18 15 2 3 2 3 2" xfId="42678"/>
    <cellStyle name="Обычный 3 18 15 2 3 2 4" xfId="42679"/>
    <cellStyle name="Обычный 3 18 15 2 3 3" xfId="42680"/>
    <cellStyle name="Обычный 3 18 15 2 3 3 2" xfId="42681"/>
    <cellStyle name="Обычный 3 18 15 2 3 3 2 2" xfId="42682"/>
    <cellStyle name="Обычный 3 18 15 2 3 3 3" xfId="42683"/>
    <cellStyle name="Обычный 3 18 15 2 3 4" xfId="42684"/>
    <cellStyle name="Обычный 3 18 15 2 3 4 2" xfId="42685"/>
    <cellStyle name="Обычный 3 18 15 2 3 5" xfId="42686"/>
    <cellStyle name="Обычный 3 18 15 2 4" xfId="42687"/>
    <cellStyle name="Обычный 3 18 15 2 4 2" xfId="42688"/>
    <cellStyle name="Обычный 3 18 15 2 4 2 2" xfId="42689"/>
    <cellStyle name="Обычный 3 18 15 2 4 2 2 2" xfId="42690"/>
    <cellStyle name="Обычный 3 18 15 2 4 2 3" xfId="42691"/>
    <cellStyle name="Обычный 3 18 15 2 4 3" xfId="42692"/>
    <cellStyle name="Обычный 3 18 15 2 4 3 2" xfId="42693"/>
    <cellStyle name="Обычный 3 18 15 2 4 4" xfId="42694"/>
    <cellStyle name="Обычный 3 18 15 2 5" xfId="42695"/>
    <cellStyle name="Обычный 3 18 15 2 5 2" xfId="42696"/>
    <cellStyle name="Обычный 3 18 15 2 5 2 2" xfId="42697"/>
    <cellStyle name="Обычный 3 18 15 2 5 3" xfId="42698"/>
    <cellStyle name="Обычный 3 18 15 2 6" xfId="42699"/>
    <cellStyle name="Обычный 3 18 15 2 6 2" xfId="42700"/>
    <cellStyle name="Обычный 3 18 15 2 7" xfId="42701"/>
    <cellStyle name="Обычный 3 18 15 3" xfId="42702"/>
    <cellStyle name="Обычный 3 18 15 3 2" xfId="42703"/>
    <cellStyle name="Обычный 3 18 15 3 2 2" xfId="42704"/>
    <cellStyle name="Обычный 3 18 15 3 2 2 2" xfId="42705"/>
    <cellStyle name="Обычный 3 18 15 3 2 2 2 2" xfId="42706"/>
    <cellStyle name="Обычный 3 18 15 3 2 2 3" xfId="42707"/>
    <cellStyle name="Обычный 3 18 15 3 2 3" xfId="42708"/>
    <cellStyle name="Обычный 3 18 15 3 2 3 2" xfId="42709"/>
    <cellStyle name="Обычный 3 18 15 3 2 4" xfId="42710"/>
    <cellStyle name="Обычный 3 18 15 3 3" xfId="42711"/>
    <cellStyle name="Обычный 3 18 15 3 3 2" xfId="42712"/>
    <cellStyle name="Обычный 3 18 15 3 3 2 2" xfId="42713"/>
    <cellStyle name="Обычный 3 18 15 3 3 3" xfId="42714"/>
    <cellStyle name="Обычный 3 18 15 3 4" xfId="42715"/>
    <cellStyle name="Обычный 3 18 15 3 4 2" xfId="42716"/>
    <cellStyle name="Обычный 3 18 15 3 5" xfId="42717"/>
    <cellStyle name="Обычный 3 18 15 4" xfId="42718"/>
    <cellStyle name="Обычный 3 18 15 4 2" xfId="42719"/>
    <cellStyle name="Обычный 3 18 15 4 2 2" xfId="42720"/>
    <cellStyle name="Обычный 3 18 15 4 2 2 2" xfId="42721"/>
    <cellStyle name="Обычный 3 18 15 4 2 2 2 2" xfId="42722"/>
    <cellStyle name="Обычный 3 18 15 4 2 2 3" xfId="42723"/>
    <cellStyle name="Обычный 3 18 15 4 2 3" xfId="42724"/>
    <cellStyle name="Обычный 3 18 15 4 2 3 2" xfId="42725"/>
    <cellStyle name="Обычный 3 18 15 4 2 4" xfId="42726"/>
    <cellStyle name="Обычный 3 18 15 4 3" xfId="42727"/>
    <cellStyle name="Обычный 3 18 15 4 3 2" xfId="42728"/>
    <cellStyle name="Обычный 3 18 15 4 3 2 2" xfId="42729"/>
    <cellStyle name="Обычный 3 18 15 4 3 3" xfId="42730"/>
    <cellStyle name="Обычный 3 18 15 4 4" xfId="42731"/>
    <cellStyle name="Обычный 3 18 15 4 4 2" xfId="42732"/>
    <cellStyle name="Обычный 3 18 15 4 5" xfId="42733"/>
    <cellStyle name="Обычный 3 18 15 5" xfId="42734"/>
    <cellStyle name="Обычный 3 18 15 5 2" xfId="42735"/>
    <cellStyle name="Обычный 3 18 15 5 2 2" xfId="42736"/>
    <cellStyle name="Обычный 3 18 15 5 2 2 2" xfId="42737"/>
    <cellStyle name="Обычный 3 18 15 5 2 3" xfId="42738"/>
    <cellStyle name="Обычный 3 18 15 5 3" xfId="42739"/>
    <cellStyle name="Обычный 3 18 15 5 3 2" xfId="42740"/>
    <cellStyle name="Обычный 3 18 15 5 4" xfId="42741"/>
    <cellStyle name="Обычный 3 18 15 6" xfId="42742"/>
    <cellStyle name="Обычный 3 18 15 6 2" xfId="42743"/>
    <cellStyle name="Обычный 3 18 15 6 2 2" xfId="42744"/>
    <cellStyle name="Обычный 3 18 15 6 3" xfId="42745"/>
    <cellStyle name="Обычный 3 18 15 7" xfId="42746"/>
    <cellStyle name="Обычный 3 18 15 7 2" xfId="42747"/>
    <cellStyle name="Обычный 3 18 15 8" xfId="42748"/>
    <cellStyle name="Обычный 3 18 16" xfId="42749"/>
    <cellStyle name="Обычный 3 18 16 2" xfId="42750"/>
    <cellStyle name="Обычный 3 18 16 2 2" xfId="42751"/>
    <cellStyle name="Обычный 3 18 16 2 2 2" xfId="42752"/>
    <cellStyle name="Обычный 3 18 16 2 2 2 2" xfId="42753"/>
    <cellStyle name="Обычный 3 18 16 2 2 2 2 2" xfId="42754"/>
    <cellStyle name="Обычный 3 18 16 2 2 2 2 2 2" xfId="42755"/>
    <cellStyle name="Обычный 3 18 16 2 2 2 2 3" xfId="42756"/>
    <cellStyle name="Обычный 3 18 16 2 2 2 3" xfId="42757"/>
    <cellStyle name="Обычный 3 18 16 2 2 2 3 2" xfId="42758"/>
    <cellStyle name="Обычный 3 18 16 2 2 2 4" xfId="42759"/>
    <cellStyle name="Обычный 3 18 16 2 2 3" xfId="42760"/>
    <cellStyle name="Обычный 3 18 16 2 2 3 2" xfId="42761"/>
    <cellStyle name="Обычный 3 18 16 2 2 3 2 2" xfId="42762"/>
    <cellStyle name="Обычный 3 18 16 2 2 3 3" xfId="42763"/>
    <cellStyle name="Обычный 3 18 16 2 2 4" xfId="42764"/>
    <cellStyle name="Обычный 3 18 16 2 2 4 2" xfId="42765"/>
    <cellStyle name="Обычный 3 18 16 2 2 5" xfId="42766"/>
    <cellStyle name="Обычный 3 18 16 2 3" xfId="42767"/>
    <cellStyle name="Обычный 3 18 16 2 3 2" xfId="42768"/>
    <cellStyle name="Обычный 3 18 16 2 3 2 2" xfId="42769"/>
    <cellStyle name="Обычный 3 18 16 2 3 2 2 2" xfId="42770"/>
    <cellStyle name="Обычный 3 18 16 2 3 2 2 2 2" xfId="42771"/>
    <cellStyle name="Обычный 3 18 16 2 3 2 2 3" xfId="42772"/>
    <cellStyle name="Обычный 3 18 16 2 3 2 3" xfId="42773"/>
    <cellStyle name="Обычный 3 18 16 2 3 2 3 2" xfId="42774"/>
    <cellStyle name="Обычный 3 18 16 2 3 2 4" xfId="42775"/>
    <cellStyle name="Обычный 3 18 16 2 3 3" xfId="42776"/>
    <cellStyle name="Обычный 3 18 16 2 3 3 2" xfId="42777"/>
    <cellStyle name="Обычный 3 18 16 2 3 3 2 2" xfId="42778"/>
    <cellStyle name="Обычный 3 18 16 2 3 3 3" xfId="42779"/>
    <cellStyle name="Обычный 3 18 16 2 3 4" xfId="42780"/>
    <cellStyle name="Обычный 3 18 16 2 3 4 2" xfId="42781"/>
    <cellStyle name="Обычный 3 18 16 2 3 5" xfId="42782"/>
    <cellStyle name="Обычный 3 18 16 2 4" xfId="42783"/>
    <cellStyle name="Обычный 3 18 16 2 4 2" xfId="42784"/>
    <cellStyle name="Обычный 3 18 16 2 4 2 2" xfId="42785"/>
    <cellStyle name="Обычный 3 18 16 2 4 2 2 2" xfId="42786"/>
    <cellStyle name="Обычный 3 18 16 2 4 2 3" xfId="42787"/>
    <cellStyle name="Обычный 3 18 16 2 4 3" xfId="42788"/>
    <cellStyle name="Обычный 3 18 16 2 4 3 2" xfId="42789"/>
    <cellStyle name="Обычный 3 18 16 2 4 4" xfId="42790"/>
    <cellStyle name="Обычный 3 18 16 2 5" xfId="42791"/>
    <cellStyle name="Обычный 3 18 16 2 5 2" xfId="42792"/>
    <cellStyle name="Обычный 3 18 16 2 5 2 2" xfId="42793"/>
    <cellStyle name="Обычный 3 18 16 2 5 3" xfId="42794"/>
    <cellStyle name="Обычный 3 18 16 2 6" xfId="42795"/>
    <cellStyle name="Обычный 3 18 16 2 6 2" xfId="42796"/>
    <cellStyle name="Обычный 3 18 16 2 7" xfId="42797"/>
    <cellStyle name="Обычный 3 18 16 3" xfId="42798"/>
    <cellStyle name="Обычный 3 18 16 3 2" xfId="42799"/>
    <cellStyle name="Обычный 3 18 16 3 2 2" xfId="42800"/>
    <cellStyle name="Обычный 3 18 16 3 2 2 2" xfId="42801"/>
    <cellStyle name="Обычный 3 18 16 3 2 2 2 2" xfId="42802"/>
    <cellStyle name="Обычный 3 18 16 3 2 2 3" xfId="42803"/>
    <cellStyle name="Обычный 3 18 16 3 2 3" xfId="42804"/>
    <cellStyle name="Обычный 3 18 16 3 2 3 2" xfId="42805"/>
    <cellStyle name="Обычный 3 18 16 3 2 4" xfId="42806"/>
    <cellStyle name="Обычный 3 18 16 3 3" xfId="42807"/>
    <cellStyle name="Обычный 3 18 16 3 3 2" xfId="42808"/>
    <cellStyle name="Обычный 3 18 16 3 3 2 2" xfId="42809"/>
    <cellStyle name="Обычный 3 18 16 3 3 3" xfId="42810"/>
    <cellStyle name="Обычный 3 18 16 3 4" xfId="42811"/>
    <cellStyle name="Обычный 3 18 16 3 4 2" xfId="42812"/>
    <cellStyle name="Обычный 3 18 16 3 5" xfId="42813"/>
    <cellStyle name="Обычный 3 18 16 4" xfId="42814"/>
    <cellStyle name="Обычный 3 18 16 4 2" xfId="42815"/>
    <cellStyle name="Обычный 3 18 16 4 2 2" xfId="42816"/>
    <cellStyle name="Обычный 3 18 16 4 2 2 2" xfId="42817"/>
    <cellStyle name="Обычный 3 18 16 4 2 2 2 2" xfId="42818"/>
    <cellStyle name="Обычный 3 18 16 4 2 2 3" xfId="42819"/>
    <cellStyle name="Обычный 3 18 16 4 2 3" xfId="42820"/>
    <cellStyle name="Обычный 3 18 16 4 2 3 2" xfId="42821"/>
    <cellStyle name="Обычный 3 18 16 4 2 4" xfId="42822"/>
    <cellStyle name="Обычный 3 18 16 4 3" xfId="42823"/>
    <cellStyle name="Обычный 3 18 16 4 3 2" xfId="42824"/>
    <cellStyle name="Обычный 3 18 16 4 3 2 2" xfId="42825"/>
    <cellStyle name="Обычный 3 18 16 4 3 3" xfId="42826"/>
    <cellStyle name="Обычный 3 18 16 4 4" xfId="42827"/>
    <cellStyle name="Обычный 3 18 16 4 4 2" xfId="42828"/>
    <cellStyle name="Обычный 3 18 16 4 5" xfId="42829"/>
    <cellStyle name="Обычный 3 18 16 5" xfId="42830"/>
    <cellStyle name="Обычный 3 18 16 5 2" xfId="42831"/>
    <cellStyle name="Обычный 3 18 16 5 2 2" xfId="42832"/>
    <cellStyle name="Обычный 3 18 16 5 2 2 2" xfId="42833"/>
    <cellStyle name="Обычный 3 18 16 5 2 3" xfId="42834"/>
    <cellStyle name="Обычный 3 18 16 5 3" xfId="42835"/>
    <cellStyle name="Обычный 3 18 16 5 3 2" xfId="42836"/>
    <cellStyle name="Обычный 3 18 16 5 4" xfId="42837"/>
    <cellStyle name="Обычный 3 18 16 6" xfId="42838"/>
    <cellStyle name="Обычный 3 18 16 6 2" xfId="42839"/>
    <cellStyle name="Обычный 3 18 16 6 2 2" xfId="42840"/>
    <cellStyle name="Обычный 3 18 16 6 3" xfId="42841"/>
    <cellStyle name="Обычный 3 18 16 7" xfId="42842"/>
    <cellStyle name="Обычный 3 18 16 7 2" xfId="42843"/>
    <cellStyle name="Обычный 3 18 16 8" xfId="42844"/>
    <cellStyle name="Обычный 3 18 17" xfId="42845"/>
    <cellStyle name="Обычный 3 18 17 2" xfId="42846"/>
    <cellStyle name="Обычный 3 18 17 2 2" xfId="42847"/>
    <cellStyle name="Обычный 3 18 17 2 2 2" xfId="42848"/>
    <cellStyle name="Обычный 3 18 17 2 2 2 2" xfId="42849"/>
    <cellStyle name="Обычный 3 18 17 2 2 2 2 2" xfId="42850"/>
    <cellStyle name="Обычный 3 18 17 2 2 2 2 2 2" xfId="42851"/>
    <cellStyle name="Обычный 3 18 17 2 2 2 2 3" xfId="42852"/>
    <cellStyle name="Обычный 3 18 17 2 2 2 3" xfId="42853"/>
    <cellStyle name="Обычный 3 18 17 2 2 2 3 2" xfId="42854"/>
    <cellStyle name="Обычный 3 18 17 2 2 2 4" xfId="42855"/>
    <cellStyle name="Обычный 3 18 17 2 2 3" xfId="42856"/>
    <cellStyle name="Обычный 3 18 17 2 2 3 2" xfId="42857"/>
    <cellStyle name="Обычный 3 18 17 2 2 3 2 2" xfId="42858"/>
    <cellStyle name="Обычный 3 18 17 2 2 3 3" xfId="42859"/>
    <cellStyle name="Обычный 3 18 17 2 2 4" xfId="42860"/>
    <cellStyle name="Обычный 3 18 17 2 2 4 2" xfId="42861"/>
    <cellStyle name="Обычный 3 18 17 2 2 5" xfId="42862"/>
    <cellStyle name="Обычный 3 18 17 2 3" xfId="42863"/>
    <cellStyle name="Обычный 3 18 17 2 3 2" xfId="42864"/>
    <cellStyle name="Обычный 3 18 17 2 3 2 2" xfId="42865"/>
    <cellStyle name="Обычный 3 18 17 2 3 2 2 2" xfId="42866"/>
    <cellStyle name="Обычный 3 18 17 2 3 2 2 2 2" xfId="42867"/>
    <cellStyle name="Обычный 3 18 17 2 3 2 2 3" xfId="42868"/>
    <cellStyle name="Обычный 3 18 17 2 3 2 3" xfId="42869"/>
    <cellStyle name="Обычный 3 18 17 2 3 2 3 2" xfId="42870"/>
    <cellStyle name="Обычный 3 18 17 2 3 2 4" xfId="42871"/>
    <cellStyle name="Обычный 3 18 17 2 3 3" xfId="42872"/>
    <cellStyle name="Обычный 3 18 17 2 3 3 2" xfId="42873"/>
    <cellStyle name="Обычный 3 18 17 2 3 3 2 2" xfId="42874"/>
    <cellStyle name="Обычный 3 18 17 2 3 3 3" xfId="42875"/>
    <cellStyle name="Обычный 3 18 17 2 3 4" xfId="42876"/>
    <cellStyle name="Обычный 3 18 17 2 3 4 2" xfId="42877"/>
    <cellStyle name="Обычный 3 18 17 2 3 5" xfId="42878"/>
    <cellStyle name="Обычный 3 18 17 2 4" xfId="42879"/>
    <cellStyle name="Обычный 3 18 17 2 4 2" xfId="42880"/>
    <cellStyle name="Обычный 3 18 17 2 4 2 2" xfId="42881"/>
    <cellStyle name="Обычный 3 18 17 2 4 2 2 2" xfId="42882"/>
    <cellStyle name="Обычный 3 18 17 2 4 2 3" xfId="42883"/>
    <cellStyle name="Обычный 3 18 17 2 4 3" xfId="42884"/>
    <cellStyle name="Обычный 3 18 17 2 4 3 2" xfId="42885"/>
    <cellStyle name="Обычный 3 18 17 2 4 4" xfId="42886"/>
    <cellStyle name="Обычный 3 18 17 2 5" xfId="42887"/>
    <cellStyle name="Обычный 3 18 17 2 5 2" xfId="42888"/>
    <cellStyle name="Обычный 3 18 17 2 5 2 2" xfId="42889"/>
    <cellStyle name="Обычный 3 18 17 2 5 3" xfId="42890"/>
    <cellStyle name="Обычный 3 18 17 2 6" xfId="42891"/>
    <cellStyle name="Обычный 3 18 17 2 6 2" xfId="42892"/>
    <cellStyle name="Обычный 3 18 17 2 7" xfId="42893"/>
    <cellStyle name="Обычный 3 18 17 3" xfId="42894"/>
    <cellStyle name="Обычный 3 18 17 3 2" xfId="42895"/>
    <cellStyle name="Обычный 3 18 17 3 2 2" xfId="42896"/>
    <cellStyle name="Обычный 3 18 17 3 2 2 2" xfId="42897"/>
    <cellStyle name="Обычный 3 18 17 3 2 2 2 2" xfId="42898"/>
    <cellStyle name="Обычный 3 18 17 3 2 2 3" xfId="42899"/>
    <cellStyle name="Обычный 3 18 17 3 2 3" xfId="42900"/>
    <cellStyle name="Обычный 3 18 17 3 2 3 2" xfId="42901"/>
    <cellStyle name="Обычный 3 18 17 3 2 4" xfId="42902"/>
    <cellStyle name="Обычный 3 18 17 3 3" xfId="42903"/>
    <cellStyle name="Обычный 3 18 17 3 3 2" xfId="42904"/>
    <cellStyle name="Обычный 3 18 17 3 3 2 2" xfId="42905"/>
    <cellStyle name="Обычный 3 18 17 3 3 3" xfId="42906"/>
    <cellStyle name="Обычный 3 18 17 3 4" xfId="42907"/>
    <cellStyle name="Обычный 3 18 17 3 4 2" xfId="42908"/>
    <cellStyle name="Обычный 3 18 17 3 5" xfId="42909"/>
    <cellStyle name="Обычный 3 18 17 4" xfId="42910"/>
    <cellStyle name="Обычный 3 18 17 4 2" xfId="42911"/>
    <cellStyle name="Обычный 3 18 17 4 2 2" xfId="42912"/>
    <cellStyle name="Обычный 3 18 17 4 2 2 2" xfId="42913"/>
    <cellStyle name="Обычный 3 18 17 4 2 2 2 2" xfId="42914"/>
    <cellStyle name="Обычный 3 18 17 4 2 2 3" xfId="42915"/>
    <cellStyle name="Обычный 3 18 17 4 2 3" xfId="42916"/>
    <cellStyle name="Обычный 3 18 17 4 2 3 2" xfId="42917"/>
    <cellStyle name="Обычный 3 18 17 4 2 4" xfId="42918"/>
    <cellStyle name="Обычный 3 18 17 4 3" xfId="42919"/>
    <cellStyle name="Обычный 3 18 17 4 3 2" xfId="42920"/>
    <cellStyle name="Обычный 3 18 17 4 3 2 2" xfId="42921"/>
    <cellStyle name="Обычный 3 18 17 4 3 3" xfId="42922"/>
    <cellStyle name="Обычный 3 18 17 4 4" xfId="42923"/>
    <cellStyle name="Обычный 3 18 17 4 4 2" xfId="42924"/>
    <cellStyle name="Обычный 3 18 17 4 5" xfId="42925"/>
    <cellStyle name="Обычный 3 18 17 5" xfId="42926"/>
    <cellStyle name="Обычный 3 18 17 5 2" xfId="42927"/>
    <cellStyle name="Обычный 3 18 17 5 2 2" xfId="42928"/>
    <cellStyle name="Обычный 3 18 17 5 2 2 2" xfId="42929"/>
    <cellStyle name="Обычный 3 18 17 5 2 3" xfId="42930"/>
    <cellStyle name="Обычный 3 18 17 5 3" xfId="42931"/>
    <cellStyle name="Обычный 3 18 17 5 3 2" xfId="42932"/>
    <cellStyle name="Обычный 3 18 17 5 4" xfId="42933"/>
    <cellStyle name="Обычный 3 18 17 6" xfId="42934"/>
    <cellStyle name="Обычный 3 18 17 6 2" xfId="42935"/>
    <cellStyle name="Обычный 3 18 17 6 2 2" xfId="42936"/>
    <cellStyle name="Обычный 3 18 17 6 3" xfId="42937"/>
    <cellStyle name="Обычный 3 18 17 7" xfId="42938"/>
    <cellStyle name="Обычный 3 18 17 7 2" xfId="42939"/>
    <cellStyle name="Обычный 3 18 17 8" xfId="42940"/>
    <cellStyle name="Обычный 3 18 18" xfId="42941"/>
    <cellStyle name="Обычный 3 18 18 2" xfId="42942"/>
    <cellStyle name="Обычный 3 18 18 2 2" xfId="42943"/>
    <cellStyle name="Обычный 3 18 18 2 2 2" xfId="42944"/>
    <cellStyle name="Обычный 3 18 18 2 2 2 2" xfId="42945"/>
    <cellStyle name="Обычный 3 18 18 2 2 2 2 2" xfId="42946"/>
    <cellStyle name="Обычный 3 18 18 2 2 2 2 2 2" xfId="42947"/>
    <cellStyle name="Обычный 3 18 18 2 2 2 2 3" xfId="42948"/>
    <cellStyle name="Обычный 3 18 18 2 2 2 3" xfId="42949"/>
    <cellStyle name="Обычный 3 18 18 2 2 2 3 2" xfId="42950"/>
    <cellStyle name="Обычный 3 18 18 2 2 2 4" xfId="42951"/>
    <cellStyle name="Обычный 3 18 18 2 2 3" xfId="42952"/>
    <cellStyle name="Обычный 3 18 18 2 2 3 2" xfId="42953"/>
    <cellStyle name="Обычный 3 18 18 2 2 3 2 2" xfId="42954"/>
    <cellStyle name="Обычный 3 18 18 2 2 3 3" xfId="42955"/>
    <cellStyle name="Обычный 3 18 18 2 2 4" xfId="42956"/>
    <cellStyle name="Обычный 3 18 18 2 2 4 2" xfId="42957"/>
    <cellStyle name="Обычный 3 18 18 2 2 5" xfId="42958"/>
    <cellStyle name="Обычный 3 18 18 2 3" xfId="42959"/>
    <cellStyle name="Обычный 3 18 18 2 3 2" xfId="42960"/>
    <cellStyle name="Обычный 3 18 18 2 3 2 2" xfId="42961"/>
    <cellStyle name="Обычный 3 18 18 2 3 2 2 2" xfId="42962"/>
    <cellStyle name="Обычный 3 18 18 2 3 2 2 2 2" xfId="42963"/>
    <cellStyle name="Обычный 3 18 18 2 3 2 2 3" xfId="42964"/>
    <cellStyle name="Обычный 3 18 18 2 3 2 3" xfId="42965"/>
    <cellStyle name="Обычный 3 18 18 2 3 2 3 2" xfId="42966"/>
    <cellStyle name="Обычный 3 18 18 2 3 2 4" xfId="42967"/>
    <cellStyle name="Обычный 3 18 18 2 3 3" xfId="42968"/>
    <cellStyle name="Обычный 3 18 18 2 3 3 2" xfId="42969"/>
    <cellStyle name="Обычный 3 18 18 2 3 3 2 2" xfId="42970"/>
    <cellStyle name="Обычный 3 18 18 2 3 3 3" xfId="42971"/>
    <cellStyle name="Обычный 3 18 18 2 3 4" xfId="42972"/>
    <cellStyle name="Обычный 3 18 18 2 3 4 2" xfId="42973"/>
    <cellStyle name="Обычный 3 18 18 2 3 5" xfId="42974"/>
    <cellStyle name="Обычный 3 18 18 2 4" xfId="42975"/>
    <cellStyle name="Обычный 3 18 18 2 4 2" xfId="42976"/>
    <cellStyle name="Обычный 3 18 18 2 4 2 2" xfId="42977"/>
    <cellStyle name="Обычный 3 18 18 2 4 2 2 2" xfId="42978"/>
    <cellStyle name="Обычный 3 18 18 2 4 2 3" xfId="42979"/>
    <cellStyle name="Обычный 3 18 18 2 4 3" xfId="42980"/>
    <cellStyle name="Обычный 3 18 18 2 4 3 2" xfId="42981"/>
    <cellStyle name="Обычный 3 18 18 2 4 4" xfId="42982"/>
    <cellStyle name="Обычный 3 18 18 2 5" xfId="42983"/>
    <cellStyle name="Обычный 3 18 18 2 5 2" xfId="42984"/>
    <cellStyle name="Обычный 3 18 18 2 5 2 2" xfId="42985"/>
    <cellStyle name="Обычный 3 18 18 2 5 3" xfId="42986"/>
    <cellStyle name="Обычный 3 18 18 2 6" xfId="42987"/>
    <cellStyle name="Обычный 3 18 18 2 6 2" xfId="42988"/>
    <cellStyle name="Обычный 3 18 18 2 7" xfId="42989"/>
    <cellStyle name="Обычный 3 18 18 3" xfId="42990"/>
    <cellStyle name="Обычный 3 18 18 3 2" xfId="42991"/>
    <cellStyle name="Обычный 3 18 18 3 2 2" xfId="42992"/>
    <cellStyle name="Обычный 3 18 18 3 2 2 2" xfId="42993"/>
    <cellStyle name="Обычный 3 18 18 3 2 2 2 2" xfId="42994"/>
    <cellStyle name="Обычный 3 18 18 3 2 2 3" xfId="42995"/>
    <cellStyle name="Обычный 3 18 18 3 2 3" xfId="42996"/>
    <cellStyle name="Обычный 3 18 18 3 2 3 2" xfId="42997"/>
    <cellStyle name="Обычный 3 18 18 3 2 4" xfId="42998"/>
    <cellStyle name="Обычный 3 18 18 3 3" xfId="42999"/>
    <cellStyle name="Обычный 3 18 18 3 3 2" xfId="43000"/>
    <cellStyle name="Обычный 3 18 18 3 3 2 2" xfId="43001"/>
    <cellStyle name="Обычный 3 18 18 3 3 3" xfId="43002"/>
    <cellStyle name="Обычный 3 18 18 3 4" xfId="43003"/>
    <cellStyle name="Обычный 3 18 18 3 4 2" xfId="43004"/>
    <cellStyle name="Обычный 3 18 18 3 5" xfId="43005"/>
    <cellStyle name="Обычный 3 18 18 4" xfId="43006"/>
    <cellStyle name="Обычный 3 18 18 4 2" xfId="43007"/>
    <cellStyle name="Обычный 3 18 18 4 2 2" xfId="43008"/>
    <cellStyle name="Обычный 3 18 18 4 2 2 2" xfId="43009"/>
    <cellStyle name="Обычный 3 18 18 4 2 2 2 2" xfId="43010"/>
    <cellStyle name="Обычный 3 18 18 4 2 2 3" xfId="43011"/>
    <cellStyle name="Обычный 3 18 18 4 2 3" xfId="43012"/>
    <cellStyle name="Обычный 3 18 18 4 2 3 2" xfId="43013"/>
    <cellStyle name="Обычный 3 18 18 4 2 4" xfId="43014"/>
    <cellStyle name="Обычный 3 18 18 4 3" xfId="43015"/>
    <cellStyle name="Обычный 3 18 18 4 3 2" xfId="43016"/>
    <cellStyle name="Обычный 3 18 18 4 3 2 2" xfId="43017"/>
    <cellStyle name="Обычный 3 18 18 4 3 3" xfId="43018"/>
    <cellStyle name="Обычный 3 18 18 4 4" xfId="43019"/>
    <cellStyle name="Обычный 3 18 18 4 4 2" xfId="43020"/>
    <cellStyle name="Обычный 3 18 18 4 5" xfId="43021"/>
    <cellStyle name="Обычный 3 18 18 5" xfId="43022"/>
    <cellStyle name="Обычный 3 18 18 5 2" xfId="43023"/>
    <cellStyle name="Обычный 3 18 18 5 2 2" xfId="43024"/>
    <cellStyle name="Обычный 3 18 18 5 2 2 2" xfId="43025"/>
    <cellStyle name="Обычный 3 18 18 5 2 3" xfId="43026"/>
    <cellStyle name="Обычный 3 18 18 5 3" xfId="43027"/>
    <cellStyle name="Обычный 3 18 18 5 3 2" xfId="43028"/>
    <cellStyle name="Обычный 3 18 18 5 4" xfId="43029"/>
    <cellStyle name="Обычный 3 18 18 6" xfId="43030"/>
    <cellStyle name="Обычный 3 18 18 6 2" xfId="43031"/>
    <cellStyle name="Обычный 3 18 18 6 2 2" xfId="43032"/>
    <cellStyle name="Обычный 3 18 18 6 3" xfId="43033"/>
    <cellStyle name="Обычный 3 18 18 7" xfId="43034"/>
    <cellStyle name="Обычный 3 18 18 7 2" xfId="43035"/>
    <cellStyle name="Обычный 3 18 18 8" xfId="43036"/>
    <cellStyle name="Обычный 3 18 19" xfId="43037"/>
    <cellStyle name="Обычный 3 18 19 2" xfId="43038"/>
    <cellStyle name="Обычный 3 18 19 2 2" xfId="43039"/>
    <cellStyle name="Обычный 3 18 19 2 2 2" xfId="43040"/>
    <cellStyle name="Обычный 3 18 19 2 2 2 2" xfId="43041"/>
    <cellStyle name="Обычный 3 18 19 2 2 2 2 2" xfId="43042"/>
    <cellStyle name="Обычный 3 18 19 2 2 2 2 2 2" xfId="43043"/>
    <cellStyle name="Обычный 3 18 19 2 2 2 2 3" xfId="43044"/>
    <cellStyle name="Обычный 3 18 19 2 2 2 3" xfId="43045"/>
    <cellStyle name="Обычный 3 18 19 2 2 2 3 2" xfId="43046"/>
    <cellStyle name="Обычный 3 18 19 2 2 2 4" xfId="43047"/>
    <cellStyle name="Обычный 3 18 19 2 2 3" xfId="43048"/>
    <cellStyle name="Обычный 3 18 19 2 2 3 2" xfId="43049"/>
    <cellStyle name="Обычный 3 18 19 2 2 3 2 2" xfId="43050"/>
    <cellStyle name="Обычный 3 18 19 2 2 3 3" xfId="43051"/>
    <cellStyle name="Обычный 3 18 19 2 2 4" xfId="43052"/>
    <cellStyle name="Обычный 3 18 19 2 2 4 2" xfId="43053"/>
    <cellStyle name="Обычный 3 18 19 2 2 5" xfId="43054"/>
    <cellStyle name="Обычный 3 18 19 2 3" xfId="43055"/>
    <cellStyle name="Обычный 3 18 19 2 3 2" xfId="43056"/>
    <cellStyle name="Обычный 3 18 19 2 3 2 2" xfId="43057"/>
    <cellStyle name="Обычный 3 18 19 2 3 2 2 2" xfId="43058"/>
    <cellStyle name="Обычный 3 18 19 2 3 2 2 2 2" xfId="43059"/>
    <cellStyle name="Обычный 3 18 19 2 3 2 2 3" xfId="43060"/>
    <cellStyle name="Обычный 3 18 19 2 3 2 3" xfId="43061"/>
    <cellStyle name="Обычный 3 18 19 2 3 2 3 2" xfId="43062"/>
    <cellStyle name="Обычный 3 18 19 2 3 2 4" xfId="43063"/>
    <cellStyle name="Обычный 3 18 19 2 3 3" xfId="43064"/>
    <cellStyle name="Обычный 3 18 19 2 3 3 2" xfId="43065"/>
    <cellStyle name="Обычный 3 18 19 2 3 3 2 2" xfId="43066"/>
    <cellStyle name="Обычный 3 18 19 2 3 3 3" xfId="43067"/>
    <cellStyle name="Обычный 3 18 19 2 3 4" xfId="43068"/>
    <cellStyle name="Обычный 3 18 19 2 3 4 2" xfId="43069"/>
    <cellStyle name="Обычный 3 18 19 2 3 5" xfId="43070"/>
    <cellStyle name="Обычный 3 18 19 2 4" xfId="43071"/>
    <cellStyle name="Обычный 3 18 19 2 4 2" xfId="43072"/>
    <cellStyle name="Обычный 3 18 19 2 4 2 2" xfId="43073"/>
    <cellStyle name="Обычный 3 18 19 2 4 2 2 2" xfId="43074"/>
    <cellStyle name="Обычный 3 18 19 2 4 2 3" xfId="43075"/>
    <cellStyle name="Обычный 3 18 19 2 4 3" xfId="43076"/>
    <cellStyle name="Обычный 3 18 19 2 4 3 2" xfId="43077"/>
    <cellStyle name="Обычный 3 18 19 2 4 4" xfId="43078"/>
    <cellStyle name="Обычный 3 18 19 2 5" xfId="43079"/>
    <cellStyle name="Обычный 3 18 19 2 5 2" xfId="43080"/>
    <cellStyle name="Обычный 3 18 19 2 5 2 2" xfId="43081"/>
    <cellStyle name="Обычный 3 18 19 2 5 3" xfId="43082"/>
    <cellStyle name="Обычный 3 18 19 2 6" xfId="43083"/>
    <cellStyle name="Обычный 3 18 19 2 6 2" xfId="43084"/>
    <cellStyle name="Обычный 3 18 19 2 7" xfId="43085"/>
    <cellStyle name="Обычный 3 18 19 3" xfId="43086"/>
    <cellStyle name="Обычный 3 18 19 3 2" xfId="43087"/>
    <cellStyle name="Обычный 3 18 19 3 2 2" xfId="43088"/>
    <cellStyle name="Обычный 3 18 19 3 2 2 2" xfId="43089"/>
    <cellStyle name="Обычный 3 18 19 3 2 2 2 2" xfId="43090"/>
    <cellStyle name="Обычный 3 18 19 3 2 2 3" xfId="43091"/>
    <cellStyle name="Обычный 3 18 19 3 2 3" xfId="43092"/>
    <cellStyle name="Обычный 3 18 19 3 2 3 2" xfId="43093"/>
    <cellStyle name="Обычный 3 18 19 3 2 4" xfId="43094"/>
    <cellStyle name="Обычный 3 18 19 3 3" xfId="43095"/>
    <cellStyle name="Обычный 3 18 19 3 3 2" xfId="43096"/>
    <cellStyle name="Обычный 3 18 19 3 3 2 2" xfId="43097"/>
    <cellStyle name="Обычный 3 18 19 3 3 3" xfId="43098"/>
    <cellStyle name="Обычный 3 18 19 3 4" xfId="43099"/>
    <cellStyle name="Обычный 3 18 19 3 4 2" xfId="43100"/>
    <cellStyle name="Обычный 3 18 19 3 5" xfId="43101"/>
    <cellStyle name="Обычный 3 18 19 4" xfId="43102"/>
    <cellStyle name="Обычный 3 18 19 4 2" xfId="43103"/>
    <cellStyle name="Обычный 3 18 19 4 2 2" xfId="43104"/>
    <cellStyle name="Обычный 3 18 19 4 2 2 2" xfId="43105"/>
    <cellStyle name="Обычный 3 18 19 4 2 2 2 2" xfId="43106"/>
    <cellStyle name="Обычный 3 18 19 4 2 2 3" xfId="43107"/>
    <cellStyle name="Обычный 3 18 19 4 2 3" xfId="43108"/>
    <cellStyle name="Обычный 3 18 19 4 2 3 2" xfId="43109"/>
    <cellStyle name="Обычный 3 18 19 4 2 4" xfId="43110"/>
    <cellStyle name="Обычный 3 18 19 4 3" xfId="43111"/>
    <cellStyle name="Обычный 3 18 19 4 3 2" xfId="43112"/>
    <cellStyle name="Обычный 3 18 19 4 3 2 2" xfId="43113"/>
    <cellStyle name="Обычный 3 18 19 4 3 3" xfId="43114"/>
    <cellStyle name="Обычный 3 18 19 4 4" xfId="43115"/>
    <cellStyle name="Обычный 3 18 19 4 4 2" xfId="43116"/>
    <cellStyle name="Обычный 3 18 19 4 5" xfId="43117"/>
    <cellStyle name="Обычный 3 18 19 5" xfId="43118"/>
    <cellStyle name="Обычный 3 18 19 5 2" xfId="43119"/>
    <cellStyle name="Обычный 3 18 19 5 2 2" xfId="43120"/>
    <cellStyle name="Обычный 3 18 19 5 2 2 2" xfId="43121"/>
    <cellStyle name="Обычный 3 18 19 5 2 3" xfId="43122"/>
    <cellStyle name="Обычный 3 18 19 5 3" xfId="43123"/>
    <cellStyle name="Обычный 3 18 19 5 3 2" xfId="43124"/>
    <cellStyle name="Обычный 3 18 19 5 4" xfId="43125"/>
    <cellStyle name="Обычный 3 18 19 6" xfId="43126"/>
    <cellStyle name="Обычный 3 18 19 6 2" xfId="43127"/>
    <cellStyle name="Обычный 3 18 19 6 2 2" xfId="43128"/>
    <cellStyle name="Обычный 3 18 19 6 3" xfId="43129"/>
    <cellStyle name="Обычный 3 18 19 7" xfId="43130"/>
    <cellStyle name="Обычный 3 18 19 7 2" xfId="43131"/>
    <cellStyle name="Обычный 3 18 19 8" xfId="43132"/>
    <cellStyle name="Обычный 3 18 2" xfId="43133"/>
    <cellStyle name="Обычный 3 18 2 2" xfId="43134"/>
    <cellStyle name="Обычный 3 18 2 2 2" xfId="43135"/>
    <cellStyle name="Обычный 3 18 2 2 2 2" xfId="43136"/>
    <cellStyle name="Обычный 3 18 2 2 2 2 2" xfId="43137"/>
    <cellStyle name="Обычный 3 18 2 2 2 2 2 2" xfId="43138"/>
    <cellStyle name="Обычный 3 18 2 2 2 2 2 2 2" xfId="43139"/>
    <cellStyle name="Обычный 3 18 2 2 2 2 2 3" xfId="43140"/>
    <cellStyle name="Обычный 3 18 2 2 2 2 3" xfId="43141"/>
    <cellStyle name="Обычный 3 18 2 2 2 2 3 2" xfId="43142"/>
    <cellStyle name="Обычный 3 18 2 2 2 2 4" xfId="43143"/>
    <cellStyle name="Обычный 3 18 2 2 2 3" xfId="43144"/>
    <cellStyle name="Обычный 3 18 2 2 2 3 2" xfId="43145"/>
    <cellStyle name="Обычный 3 18 2 2 2 3 2 2" xfId="43146"/>
    <cellStyle name="Обычный 3 18 2 2 2 3 3" xfId="43147"/>
    <cellStyle name="Обычный 3 18 2 2 2 4" xfId="43148"/>
    <cellStyle name="Обычный 3 18 2 2 2 4 2" xfId="43149"/>
    <cellStyle name="Обычный 3 18 2 2 2 5" xfId="43150"/>
    <cellStyle name="Обычный 3 18 2 2 3" xfId="43151"/>
    <cellStyle name="Обычный 3 18 2 2 3 2" xfId="43152"/>
    <cellStyle name="Обычный 3 18 2 2 3 2 2" xfId="43153"/>
    <cellStyle name="Обычный 3 18 2 2 3 2 2 2" xfId="43154"/>
    <cellStyle name="Обычный 3 18 2 2 3 2 2 2 2" xfId="43155"/>
    <cellStyle name="Обычный 3 18 2 2 3 2 2 3" xfId="43156"/>
    <cellStyle name="Обычный 3 18 2 2 3 2 3" xfId="43157"/>
    <cellStyle name="Обычный 3 18 2 2 3 2 3 2" xfId="43158"/>
    <cellStyle name="Обычный 3 18 2 2 3 2 4" xfId="43159"/>
    <cellStyle name="Обычный 3 18 2 2 3 3" xfId="43160"/>
    <cellStyle name="Обычный 3 18 2 2 3 3 2" xfId="43161"/>
    <cellStyle name="Обычный 3 18 2 2 3 3 2 2" xfId="43162"/>
    <cellStyle name="Обычный 3 18 2 2 3 3 3" xfId="43163"/>
    <cellStyle name="Обычный 3 18 2 2 3 4" xfId="43164"/>
    <cellStyle name="Обычный 3 18 2 2 3 4 2" xfId="43165"/>
    <cellStyle name="Обычный 3 18 2 2 3 5" xfId="43166"/>
    <cellStyle name="Обычный 3 18 2 2 4" xfId="43167"/>
    <cellStyle name="Обычный 3 18 2 2 4 2" xfId="43168"/>
    <cellStyle name="Обычный 3 18 2 2 4 2 2" xfId="43169"/>
    <cellStyle name="Обычный 3 18 2 2 4 2 2 2" xfId="43170"/>
    <cellStyle name="Обычный 3 18 2 2 4 2 3" xfId="43171"/>
    <cellStyle name="Обычный 3 18 2 2 4 3" xfId="43172"/>
    <cellStyle name="Обычный 3 18 2 2 4 3 2" xfId="43173"/>
    <cellStyle name="Обычный 3 18 2 2 4 4" xfId="43174"/>
    <cellStyle name="Обычный 3 18 2 2 5" xfId="43175"/>
    <cellStyle name="Обычный 3 18 2 2 5 2" xfId="43176"/>
    <cellStyle name="Обычный 3 18 2 2 5 2 2" xfId="43177"/>
    <cellStyle name="Обычный 3 18 2 2 5 3" xfId="43178"/>
    <cellStyle name="Обычный 3 18 2 2 6" xfId="43179"/>
    <cellStyle name="Обычный 3 18 2 2 6 2" xfId="43180"/>
    <cellStyle name="Обычный 3 18 2 2 7" xfId="43181"/>
    <cellStyle name="Обычный 3 18 2 3" xfId="43182"/>
    <cellStyle name="Обычный 3 18 2 3 2" xfId="43183"/>
    <cellStyle name="Обычный 3 18 2 3 2 2" xfId="43184"/>
    <cellStyle name="Обычный 3 18 2 3 2 2 2" xfId="43185"/>
    <cellStyle name="Обычный 3 18 2 3 2 2 2 2" xfId="43186"/>
    <cellStyle name="Обычный 3 18 2 3 2 2 3" xfId="43187"/>
    <cellStyle name="Обычный 3 18 2 3 2 3" xfId="43188"/>
    <cellStyle name="Обычный 3 18 2 3 2 3 2" xfId="43189"/>
    <cellStyle name="Обычный 3 18 2 3 2 4" xfId="43190"/>
    <cellStyle name="Обычный 3 18 2 3 3" xfId="43191"/>
    <cellStyle name="Обычный 3 18 2 3 3 2" xfId="43192"/>
    <cellStyle name="Обычный 3 18 2 3 3 2 2" xfId="43193"/>
    <cellStyle name="Обычный 3 18 2 3 3 3" xfId="43194"/>
    <cellStyle name="Обычный 3 18 2 3 4" xfId="43195"/>
    <cellStyle name="Обычный 3 18 2 3 4 2" xfId="43196"/>
    <cellStyle name="Обычный 3 18 2 3 5" xfId="43197"/>
    <cellStyle name="Обычный 3 18 2 4" xfId="43198"/>
    <cellStyle name="Обычный 3 18 2 4 2" xfId="43199"/>
    <cellStyle name="Обычный 3 18 2 4 2 2" xfId="43200"/>
    <cellStyle name="Обычный 3 18 2 4 2 2 2" xfId="43201"/>
    <cellStyle name="Обычный 3 18 2 4 2 2 2 2" xfId="43202"/>
    <cellStyle name="Обычный 3 18 2 4 2 2 3" xfId="43203"/>
    <cellStyle name="Обычный 3 18 2 4 2 3" xfId="43204"/>
    <cellStyle name="Обычный 3 18 2 4 2 3 2" xfId="43205"/>
    <cellStyle name="Обычный 3 18 2 4 2 4" xfId="43206"/>
    <cellStyle name="Обычный 3 18 2 4 3" xfId="43207"/>
    <cellStyle name="Обычный 3 18 2 4 3 2" xfId="43208"/>
    <cellStyle name="Обычный 3 18 2 4 3 2 2" xfId="43209"/>
    <cellStyle name="Обычный 3 18 2 4 3 3" xfId="43210"/>
    <cellStyle name="Обычный 3 18 2 4 4" xfId="43211"/>
    <cellStyle name="Обычный 3 18 2 4 4 2" xfId="43212"/>
    <cellStyle name="Обычный 3 18 2 4 5" xfId="43213"/>
    <cellStyle name="Обычный 3 18 2 5" xfId="43214"/>
    <cellStyle name="Обычный 3 18 2 5 2" xfId="43215"/>
    <cellStyle name="Обычный 3 18 2 5 2 2" xfId="43216"/>
    <cellStyle name="Обычный 3 18 2 5 2 2 2" xfId="43217"/>
    <cellStyle name="Обычный 3 18 2 5 2 3" xfId="43218"/>
    <cellStyle name="Обычный 3 18 2 5 3" xfId="43219"/>
    <cellStyle name="Обычный 3 18 2 5 3 2" xfId="43220"/>
    <cellStyle name="Обычный 3 18 2 5 4" xfId="43221"/>
    <cellStyle name="Обычный 3 18 2 6" xfId="43222"/>
    <cellStyle name="Обычный 3 18 2 6 2" xfId="43223"/>
    <cellStyle name="Обычный 3 18 2 6 2 2" xfId="43224"/>
    <cellStyle name="Обычный 3 18 2 6 3" xfId="43225"/>
    <cellStyle name="Обычный 3 18 2 7" xfId="43226"/>
    <cellStyle name="Обычный 3 18 2 7 2" xfId="43227"/>
    <cellStyle name="Обычный 3 18 2 8" xfId="43228"/>
    <cellStyle name="Обычный 3 18 20" xfId="43229"/>
    <cellStyle name="Обычный 3 18 20 2" xfId="43230"/>
    <cellStyle name="Обычный 3 18 20 2 2" xfId="43231"/>
    <cellStyle name="Обычный 3 18 20 2 2 2" xfId="43232"/>
    <cellStyle name="Обычный 3 18 20 2 2 2 2" xfId="43233"/>
    <cellStyle name="Обычный 3 18 20 2 2 2 2 2" xfId="43234"/>
    <cellStyle name="Обычный 3 18 20 2 2 2 2 2 2" xfId="43235"/>
    <cellStyle name="Обычный 3 18 20 2 2 2 2 3" xfId="43236"/>
    <cellStyle name="Обычный 3 18 20 2 2 2 3" xfId="43237"/>
    <cellStyle name="Обычный 3 18 20 2 2 2 3 2" xfId="43238"/>
    <cellStyle name="Обычный 3 18 20 2 2 2 4" xfId="43239"/>
    <cellStyle name="Обычный 3 18 20 2 2 3" xfId="43240"/>
    <cellStyle name="Обычный 3 18 20 2 2 3 2" xfId="43241"/>
    <cellStyle name="Обычный 3 18 20 2 2 3 2 2" xfId="43242"/>
    <cellStyle name="Обычный 3 18 20 2 2 3 3" xfId="43243"/>
    <cellStyle name="Обычный 3 18 20 2 2 4" xfId="43244"/>
    <cellStyle name="Обычный 3 18 20 2 2 4 2" xfId="43245"/>
    <cellStyle name="Обычный 3 18 20 2 2 5" xfId="43246"/>
    <cellStyle name="Обычный 3 18 20 2 3" xfId="43247"/>
    <cellStyle name="Обычный 3 18 20 2 3 2" xfId="43248"/>
    <cellStyle name="Обычный 3 18 20 2 3 2 2" xfId="43249"/>
    <cellStyle name="Обычный 3 18 20 2 3 2 2 2" xfId="43250"/>
    <cellStyle name="Обычный 3 18 20 2 3 2 2 2 2" xfId="43251"/>
    <cellStyle name="Обычный 3 18 20 2 3 2 2 3" xfId="43252"/>
    <cellStyle name="Обычный 3 18 20 2 3 2 3" xfId="43253"/>
    <cellStyle name="Обычный 3 18 20 2 3 2 3 2" xfId="43254"/>
    <cellStyle name="Обычный 3 18 20 2 3 2 4" xfId="43255"/>
    <cellStyle name="Обычный 3 18 20 2 3 3" xfId="43256"/>
    <cellStyle name="Обычный 3 18 20 2 3 3 2" xfId="43257"/>
    <cellStyle name="Обычный 3 18 20 2 3 3 2 2" xfId="43258"/>
    <cellStyle name="Обычный 3 18 20 2 3 3 3" xfId="43259"/>
    <cellStyle name="Обычный 3 18 20 2 3 4" xfId="43260"/>
    <cellStyle name="Обычный 3 18 20 2 3 4 2" xfId="43261"/>
    <cellStyle name="Обычный 3 18 20 2 3 5" xfId="43262"/>
    <cellStyle name="Обычный 3 18 20 2 4" xfId="43263"/>
    <cellStyle name="Обычный 3 18 20 2 4 2" xfId="43264"/>
    <cellStyle name="Обычный 3 18 20 2 4 2 2" xfId="43265"/>
    <cellStyle name="Обычный 3 18 20 2 4 2 2 2" xfId="43266"/>
    <cellStyle name="Обычный 3 18 20 2 4 2 3" xfId="43267"/>
    <cellStyle name="Обычный 3 18 20 2 4 3" xfId="43268"/>
    <cellStyle name="Обычный 3 18 20 2 4 3 2" xfId="43269"/>
    <cellStyle name="Обычный 3 18 20 2 4 4" xfId="43270"/>
    <cellStyle name="Обычный 3 18 20 2 5" xfId="43271"/>
    <cellStyle name="Обычный 3 18 20 2 5 2" xfId="43272"/>
    <cellStyle name="Обычный 3 18 20 2 5 2 2" xfId="43273"/>
    <cellStyle name="Обычный 3 18 20 2 5 3" xfId="43274"/>
    <cellStyle name="Обычный 3 18 20 2 6" xfId="43275"/>
    <cellStyle name="Обычный 3 18 20 2 6 2" xfId="43276"/>
    <cellStyle name="Обычный 3 18 20 2 7" xfId="43277"/>
    <cellStyle name="Обычный 3 18 20 3" xfId="43278"/>
    <cellStyle name="Обычный 3 18 20 3 2" xfId="43279"/>
    <cellStyle name="Обычный 3 18 20 3 2 2" xfId="43280"/>
    <cellStyle name="Обычный 3 18 20 3 2 2 2" xfId="43281"/>
    <cellStyle name="Обычный 3 18 20 3 2 2 2 2" xfId="43282"/>
    <cellStyle name="Обычный 3 18 20 3 2 2 3" xfId="43283"/>
    <cellStyle name="Обычный 3 18 20 3 2 3" xfId="43284"/>
    <cellStyle name="Обычный 3 18 20 3 2 3 2" xfId="43285"/>
    <cellStyle name="Обычный 3 18 20 3 2 4" xfId="43286"/>
    <cellStyle name="Обычный 3 18 20 3 3" xfId="43287"/>
    <cellStyle name="Обычный 3 18 20 3 3 2" xfId="43288"/>
    <cellStyle name="Обычный 3 18 20 3 3 2 2" xfId="43289"/>
    <cellStyle name="Обычный 3 18 20 3 3 3" xfId="43290"/>
    <cellStyle name="Обычный 3 18 20 3 4" xfId="43291"/>
    <cellStyle name="Обычный 3 18 20 3 4 2" xfId="43292"/>
    <cellStyle name="Обычный 3 18 20 3 5" xfId="43293"/>
    <cellStyle name="Обычный 3 18 20 4" xfId="43294"/>
    <cellStyle name="Обычный 3 18 20 4 2" xfId="43295"/>
    <cellStyle name="Обычный 3 18 20 4 2 2" xfId="43296"/>
    <cellStyle name="Обычный 3 18 20 4 2 2 2" xfId="43297"/>
    <cellStyle name="Обычный 3 18 20 4 2 2 2 2" xfId="43298"/>
    <cellStyle name="Обычный 3 18 20 4 2 2 3" xfId="43299"/>
    <cellStyle name="Обычный 3 18 20 4 2 3" xfId="43300"/>
    <cellStyle name="Обычный 3 18 20 4 2 3 2" xfId="43301"/>
    <cellStyle name="Обычный 3 18 20 4 2 4" xfId="43302"/>
    <cellStyle name="Обычный 3 18 20 4 3" xfId="43303"/>
    <cellStyle name="Обычный 3 18 20 4 3 2" xfId="43304"/>
    <cellStyle name="Обычный 3 18 20 4 3 2 2" xfId="43305"/>
    <cellStyle name="Обычный 3 18 20 4 3 3" xfId="43306"/>
    <cellStyle name="Обычный 3 18 20 4 4" xfId="43307"/>
    <cellStyle name="Обычный 3 18 20 4 4 2" xfId="43308"/>
    <cellStyle name="Обычный 3 18 20 4 5" xfId="43309"/>
    <cellStyle name="Обычный 3 18 20 5" xfId="43310"/>
    <cellStyle name="Обычный 3 18 20 5 2" xfId="43311"/>
    <cellStyle name="Обычный 3 18 20 5 2 2" xfId="43312"/>
    <cellStyle name="Обычный 3 18 20 5 2 2 2" xfId="43313"/>
    <cellStyle name="Обычный 3 18 20 5 2 3" xfId="43314"/>
    <cellStyle name="Обычный 3 18 20 5 3" xfId="43315"/>
    <cellStyle name="Обычный 3 18 20 5 3 2" xfId="43316"/>
    <cellStyle name="Обычный 3 18 20 5 4" xfId="43317"/>
    <cellStyle name="Обычный 3 18 20 6" xfId="43318"/>
    <cellStyle name="Обычный 3 18 20 6 2" xfId="43319"/>
    <cellStyle name="Обычный 3 18 20 6 2 2" xfId="43320"/>
    <cellStyle name="Обычный 3 18 20 6 3" xfId="43321"/>
    <cellStyle name="Обычный 3 18 20 7" xfId="43322"/>
    <cellStyle name="Обычный 3 18 20 7 2" xfId="43323"/>
    <cellStyle name="Обычный 3 18 20 8" xfId="43324"/>
    <cellStyle name="Обычный 3 18 21" xfId="43325"/>
    <cellStyle name="Обычный 3 18 21 2" xfId="43326"/>
    <cellStyle name="Обычный 3 18 21 2 2" xfId="43327"/>
    <cellStyle name="Обычный 3 18 21 2 2 2" xfId="43328"/>
    <cellStyle name="Обычный 3 18 21 2 2 2 2" xfId="43329"/>
    <cellStyle name="Обычный 3 18 21 2 2 2 2 2" xfId="43330"/>
    <cellStyle name="Обычный 3 18 21 2 2 2 2 2 2" xfId="43331"/>
    <cellStyle name="Обычный 3 18 21 2 2 2 2 3" xfId="43332"/>
    <cellStyle name="Обычный 3 18 21 2 2 2 3" xfId="43333"/>
    <cellStyle name="Обычный 3 18 21 2 2 2 3 2" xfId="43334"/>
    <cellStyle name="Обычный 3 18 21 2 2 2 4" xfId="43335"/>
    <cellStyle name="Обычный 3 18 21 2 2 3" xfId="43336"/>
    <cellStyle name="Обычный 3 18 21 2 2 3 2" xfId="43337"/>
    <cellStyle name="Обычный 3 18 21 2 2 3 2 2" xfId="43338"/>
    <cellStyle name="Обычный 3 18 21 2 2 3 3" xfId="43339"/>
    <cellStyle name="Обычный 3 18 21 2 2 4" xfId="43340"/>
    <cellStyle name="Обычный 3 18 21 2 2 4 2" xfId="43341"/>
    <cellStyle name="Обычный 3 18 21 2 2 5" xfId="43342"/>
    <cellStyle name="Обычный 3 18 21 2 3" xfId="43343"/>
    <cellStyle name="Обычный 3 18 21 2 3 2" xfId="43344"/>
    <cellStyle name="Обычный 3 18 21 2 3 2 2" xfId="43345"/>
    <cellStyle name="Обычный 3 18 21 2 3 2 2 2" xfId="43346"/>
    <cellStyle name="Обычный 3 18 21 2 3 2 2 2 2" xfId="43347"/>
    <cellStyle name="Обычный 3 18 21 2 3 2 2 3" xfId="43348"/>
    <cellStyle name="Обычный 3 18 21 2 3 2 3" xfId="43349"/>
    <cellStyle name="Обычный 3 18 21 2 3 2 3 2" xfId="43350"/>
    <cellStyle name="Обычный 3 18 21 2 3 2 4" xfId="43351"/>
    <cellStyle name="Обычный 3 18 21 2 3 3" xfId="43352"/>
    <cellStyle name="Обычный 3 18 21 2 3 3 2" xfId="43353"/>
    <cellStyle name="Обычный 3 18 21 2 3 3 2 2" xfId="43354"/>
    <cellStyle name="Обычный 3 18 21 2 3 3 3" xfId="43355"/>
    <cellStyle name="Обычный 3 18 21 2 3 4" xfId="43356"/>
    <cellStyle name="Обычный 3 18 21 2 3 4 2" xfId="43357"/>
    <cellStyle name="Обычный 3 18 21 2 3 5" xfId="43358"/>
    <cellStyle name="Обычный 3 18 21 2 4" xfId="43359"/>
    <cellStyle name="Обычный 3 18 21 2 4 2" xfId="43360"/>
    <cellStyle name="Обычный 3 18 21 2 4 2 2" xfId="43361"/>
    <cellStyle name="Обычный 3 18 21 2 4 2 2 2" xfId="43362"/>
    <cellStyle name="Обычный 3 18 21 2 4 2 3" xfId="43363"/>
    <cellStyle name="Обычный 3 18 21 2 4 3" xfId="43364"/>
    <cellStyle name="Обычный 3 18 21 2 4 3 2" xfId="43365"/>
    <cellStyle name="Обычный 3 18 21 2 4 4" xfId="43366"/>
    <cellStyle name="Обычный 3 18 21 2 5" xfId="43367"/>
    <cellStyle name="Обычный 3 18 21 2 5 2" xfId="43368"/>
    <cellStyle name="Обычный 3 18 21 2 5 2 2" xfId="43369"/>
    <cellStyle name="Обычный 3 18 21 2 5 3" xfId="43370"/>
    <cellStyle name="Обычный 3 18 21 2 6" xfId="43371"/>
    <cellStyle name="Обычный 3 18 21 2 6 2" xfId="43372"/>
    <cellStyle name="Обычный 3 18 21 2 7" xfId="43373"/>
    <cellStyle name="Обычный 3 18 21 3" xfId="43374"/>
    <cellStyle name="Обычный 3 18 21 3 2" xfId="43375"/>
    <cellStyle name="Обычный 3 18 21 3 2 2" xfId="43376"/>
    <cellStyle name="Обычный 3 18 21 3 2 2 2" xfId="43377"/>
    <cellStyle name="Обычный 3 18 21 3 2 2 2 2" xfId="43378"/>
    <cellStyle name="Обычный 3 18 21 3 2 2 3" xfId="43379"/>
    <cellStyle name="Обычный 3 18 21 3 2 3" xfId="43380"/>
    <cellStyle name="Обычный 3 18 21 3 2 3 2" xfId="43381"/>
    <cellStyle name="Обычный 3 18 21 3 2 4" xfId="43382"/>
    <cellStyle name="Обычный 3 18 21 3 3" xfId="43383"/>
    <cellStyle name="Обычный 3 18 21 3 3 2" xfId="43384"/>
    <cellStyle name="Обычный 3 18 21 3 3 2 2" xfId="43385"/>
    <cellStyle name="Обычный 3 18 21 3 3 3" xfId="43386"/>
    <cellStyle name="Обычный 3 18 21 3 4" xfId="43387"/>
    <cellStyle name="Обычный 3 18 21 3 4 2" xfId="43388"/>
    <cellStyle name="Обычный 3 18 21 3 5" xfId="43389"/>
    <cellStyle name="Обычный 3 18 21 4" xfId="43390"/>
    <cellStyle name="Обычный 3 18 21 4 2" xfId="43391"/>
    <cellStyle name="Обычный 3 18 21 4 2 2" xfId="43392"/>
    <cellStyle name="Обычный 3 18 21 4 2 2 2" xfId="43393"/>
    <cellStyle name="Обычный 3 18 21 4 2 2 2 2" xfId="43394"/>
    <cellStyle name="Обычный 3 18 21 4 2 2 3" xfId="43395"/>
    <cellStyle name="Обычный 3 18 21 4 2 3" xfId="43396"/>
    <cellStyle name="Обычный 3 18 21 4 2 3 2" xfId="43397"/>
    <cellStyle name="Обычный 3 18 21 4 2 4" xfId="43398"/>
    <cellStyle name="Обычный 3 18 21 4 3" xfId="43399"/>
    <cellStyle name="Обычный 3 18 21 4 3 2" xfId="43400"/>
    <cellStyle name="Обычный 3 18 21 4 3 2 2" xfId="43401"/>
    <cellStyle name="Обычный 3 18 21 4 3 3" xfId="43402"/>
    <cellStyle name="Обычный 3 18 21 4 4" xfId="43403"/>
    <cellStyle name="Обычный 3 18 21 4 4 2" xfId="43404"/>
    <cellStyle name="Обычный 3 18 21 4 5" xfId="43405"/>
    <cellStyle name="Обычный 3 18 21 5" xfId="43406"/>
    <cellStyle name="Обычный 3 18 21 5 2" xfId="43407"/>
    <cellStyle name="Обычный 3 18 21 5 2 2" xfId="43408"/>
    <cellStyle name="Обычный 3 18 21 5 2 2 2" xfId="43409"/>
    <cellStyle name="Обычный 3 18 21 5 2 3" xfId="43410"/>
    <cellStyle name="Обычный 3 18 21 5 3" xfId="43411"/>
    <cellStyle name="Обычный 3 18 21 5 3 2" xfId="43412"/>
    <cellStyle name="Обычный 3 18 21 5 4" xfId="43413"/>
    <cellStyle name="Обычный 3 18 21 6" xfId="43414"/>
    <cellStyle name="Обычный 3 18 21 6 2" xfId="43415"/>
    <cellStyle name="Обычный 3 18 21 6 2 2" xfId="43416"/>
    <cellStyle name="Обычный 3 18 21 6 3" xfId="43417"/>
    <cellStyle name="Обычный 3 18 21 7" xfId="43418"/>
    <cellStyle name="Обычный 3 18 21 7 2" xfId="43419"/>
    <cellStyle name="Обычный 3 18 21 8" xfId="43420"/>
    <cellStyle name="Обычный 3 18 22" xfId="43421"/>
    <cellStyle name="Обычный 3 18 22 2" xfId="43422"/>
    <cellStyle name="Обычный 3 18 22 2 2" xfId="43423"/>
    <cellStyle name="Обычный 3 18 22 2 2 2" xfId="43424"/>
    <cellStyle name="Обычный 3 18 22 2 2 2 2" xfId="43425"/>
    <cellStyle name="Обычный 3 18 22 2 2 2 2 2" xfId="43426"/>
    <cellStyle name="Обычный 3 18 22 2 2 2 2 2 2" xfId="43427"/>
    <cellStyle name="Обычный 3 18 22 2 2 2 2 3" xfId="43428"/>
    <cellStyle name="Обычный 3 18 22 2 2 2 3" xfId="43429"/>
    <cellStyle name="Обычный 3 18 22 2 2 2 3 2" xfId="43430"/>
    <cellStyle name="Обычный 3 18 22 2 2 2 4" xfId="43431"/>
    <cellStyle name="Обычный 3 18 22 2 2 3" xfId="43432"/>
    <cellStyle name="Обычный 3 18 22 2 2 3 2" xfId="43433"/>
    <cellStyle name="Обычный 3 18 22 2 2 3 2 2" xfId="43434"/>
    <cellStyle name="Обычный 3 18 22 2 2 3 3" xfId="43435"/>
    <cellStyle name="Обычный 3 18 22 2 2 4" xfId="43436"/>
    <cellStyle name="Обычный 3 18 22 2 2 4 2" xfId="43437"/>
    <cellStyle name="Обычный 3 18 22 2 2 5" xfId="43438"/>
    <cellStyle name="Обычный 3 18 22 2 3" xfId="43439"/>
    <cellStyle name="Обычный 3 18 22 2 3 2" xfId="43440"/>
    <cellStyle name="Обычный 3 18 22 2 3 2 2" xfId="43441"/>
    <cellStyle name="Обычный 3 18 22 2 3 2 2 2" xfId="43442"/>
    <cellStyle name="Обычный 3 18 22 2 3 2 2 2 2" xfId="43443"/>
    <cellStyle name="Обычный 3 18 22 2 3 2 2 3" xfId="43444"/>
    <cellStyle name="Обычный 3 18 22 2 3 2 3" xfId="43445"/>
    <cellStyle name="Обычный 3 18 22 2 3 2 3 2" xfId="43446"/>
    <cellStyle name="Обычный 3 18 22 2 3 2 4" xfId="43447"/>
    <cellStyle name="Обычный 3 18 22 2 3 3" xfId="43448"/>
    <cellStyle name="Обычный 3 18 22 2 3 3 2" xfId="43449"/>
    <cellStyle name="Обычный 3 18 22 2 3 3 2 2" xfId="43450"/>
    <cellStyle name="Обычный 3 18 22 2 3 3 3" xfId="43451"/>
    <cellStyle name="Обычный 3 18 22 2 3 4" xfId="43452"/>
    <cellStyle name="Обычный 3 18 22 2 3 4 2" xfId="43453"/>
    <cellStyle name="Обычный 3 18 22 2 3 5" xfId="43454"/>
    <cellStyle name="Обычный 3 18 22 2 4" xfId="43455"/>
    <cellStyle name="Обычный 3 18 22 2 4 2" xfId="43456"/>
    <cellStyle name="Обычный 3 18 22 2 4 2 2" xfId="43457"/>
    <cellStyle name="Обычный 3 18 22 2 4 2 2 2" xfId="43458"/>
    <cellStyle name="Обычный 3 18 22 2 4 2 3" xfId="43459"/>
    <cellStyle name="Обычный 3 18 22 2 4 3" xfId="43460"/>
    <cellStyle name="Обычный 3 18 22 2 4 3 2" xfId="43461"/>
    <cellStyle name="Обычный 3 18 22 2 4 4" xfId="43462"/>
    <cellStyle name="Обычный 3 18 22 2 5" xfId="43463"/>
    <cellStyle name="Обычный 3 18 22 2 5 2" xfId="43464"/>
    <cellStyle name="Обычный 3 18 22 2 5 2 2" xfId="43465"/>
    <cellStyle name="Обычный 3 18 22 2 5 3" xfId="43466"/>
    <cellStyle name="Обычный 3 18 22 2 6" xfId="43467"/>
    <cellStyle name="Обычный 3 18 22 2 6 2" xfId="43468"/>
    <cellStyle name="Обычный 3 18 22 2 7" xfId="43469"/>
    <cellStyle name="Обычный 3 18 22 3" xfId="43470"/>
    <cellStyle name="Обычный 3 18 22 3 2" xfId="43471"/>
    <cellStyle name="Обычный 3 18 22 3 2 2" xfId="43472"/>
    <cellStyle name="Обычный 3 18 22 3 2 2 2" xfId="43473"/>
    <cellStyle name="Обычный 3 18 22 3 2 2 2 2" xfId="43474"/>
    <cellStyle name="Обычный 3 18 22 3 2 2 3" xfId="43475"/>
    <cellStyle name="Обычный 3 18 22 3 2 3" xfId="43476"/>
    <cellStyle name="Обычный 3 18 22 3 2 3 2" xfId="43477"/>
    <cellStyle name="Обычный 3 18 22 3 2 4" xfId="43478"/>
    <cellStyle name="Обычный 3 18 22 3 3" xfId="43479"/>
    <cellStyle name="Обычный 3 18 22 3 3 2" xfId="43480"/>
    <cellStyle name="Обычный 3 18 22 3 3 2 2" xfId="43481"/>
    <cellStyle name="Обычный 3 18 22 3 3 3" xfId="43482"/>
    <cellStyle name="Обычный 3 18 22 3 4" xfId="43483"/>
    <cellStyle name="Обычный 3 18 22 3 4 2" xfId="43484"/>
    <cellStyle name="Обычный 3 18 22 3 5" xfId="43485"/>
    <cellStyle name="Обычный 3 18 22 4" xfId="43486"/>
    <cellStyle name="Обычный 3 18 22 4 2" xfId="43487"/>
    <cellStyle name="Обычный 3 18 22 4 2 2" xfId="43488"/>
    <cellStyle name="Обычный 3 18 22 4 2 2 2" xfId="43489"/>
    <cellStyle name="Обычный 3 18 22 4 2 2 2 2" xfId="43490"/>
    <cellStyle name="Обычный 3 18 22 4 2 2 3" xfId="43491"/>
    <cellStyle name="Обычный 3 18 22 4 2 3" xfId="43492"/>
    <cellStyle name="Обычный 3 18 22 4 2 3 2" xfId="43493"/>
    <cellStyle name="Обычный 3 18 22 4 2 4" xfId="43494"/>
    <cellStyle name="Обычный 3 18 22 4 3" xfId="43495"/>
    <cellStyle name="Обычный 3 18 22 4 3 2" xfId="43496"/>
    <cellStyle name="Обычный 3 18 22 4 3 2 2" xfId="43497"/>
    <cellStyle name="Обычный 3 18 22 4 3 3" xfId="43498"/>
    <cellStyle name="Обычный 3 18 22 4 4" xfId="43499"/>
    <cellStyle name="Обычный 3 18 22 4 4 2" xfId="43500"/>
    <cellStyle name="Обычный 3 18 22 4 5" xfId="43501"/>
    <cellStyle name="Обычный 3 18 22 5" xfId="43502"/>
    <cellStyle name="Обычный 3 18 22 5 2" xfId="43503"/>
    <cellStyle name="Обычный 3 18 22 5 2 2" xfId="43504"/>
    <cellStyle name="Обычный 3 18 22 5 2 2 2" xfId="43505"/>
    <cellStyle name="Обычный 3 18 22 5 2 3" xfId="43506"/>
    <cellStyle name="Обычный 3 18 22 5 3" xfId="43507"/>
    <cellStyle name="Обычный 3 18 22 5 3 2" xfId="43508"/>
    <cellStyle name="Обычный 3 18 22 5 4" xfId="43509"/>
    <cellStyle name="Обычный 3 18 22 6" xfId="43510"/>
    <cellStyle name="Обычный 3 18 22 6 2" xfId="43511"/>
    <cellStyle name="Обычный 3 18 22 6 2 2" xfId="43512"/>
    <cellStyle name="Обычный 3 18 22 6 3" xfId="43513"/>
    <cellStyle name="Обычный 3 18 22 7" xfId="43514"/>
    <cellStyle name="Обычный 3 18 22 7 2" xfId="43515"/>
    <cellStyle name="Обычный 3 18 22 8" xfId="43516"/>
    <cellStyle name="Обычный 3 18 23" xfId="43517"/>
    <cellStyle name="Обычный 3 18 23 2" xfId="43518"/>
    <cellStyle name="Обычный 3 18 23 2 2" xfId="43519"/>
    <cellStyle name="Обычный 3 18 23 2 2 2" xfId="43520"/>
    <cellStyle name="Обычный 3 18 23 2 2 2 2" xfId="43521"/>
    <cellStyle name="Обычный 3 18 23 2 2 2 2 2" xfId="43522"/>
    <cellStyle name="Обычный 3 18 23 2 2 2 2 2 2" xfId="43523"/>
    <cellStyle name="Обычный 3 18 23 2 2 2 2 3" xfId="43524"/>
    <cellStyle name="Обычный 3 18 23 2 2 2 3" xfId="43525"/>
    <cellStyle name="Обычный 3 18 23 2 2 2 3 2" xfId="43526"/>
    <cellStyle name="Обычный 3 18 23 2 2 2 4" xfId="43527"/>
    <cellStyle name="Обычный 3 18 23 2 2 3" xfId="43528"/>
    <cellStyle name="Обычный 3 18 23 2 2 3 2" xfId="43529"/>
    <cellStyle name="Обычный 3 18 23 2 2 3 2 2" xfId="43530"/>
    <cellStyle name="Обычный 3 18 23 2 2 3 3" xfId="43531"/>
    <cellStyle name="Обычный 3 18 23 2 2 4" xfId="43532"/>
    <cellStyle name="Обычный 3 18 23 2 2 4 2" xfId="43533"/>
    <cellStyle name="Обычный 3 18 23 2 2 5" xfId="43534"/>
    <cellStyle name="Обычный 3 18 23 2 3" xfId="43535"/>
    <cellStyle name="Обычный 3 18 23 2 3 2" xfId="43536"/>
    <cellStyle name="Обычный 3 18 23 2 3 2 2" xfId="43537"/>
    <cellStyle name="Обычный 3 18 23 2 3 2 2 2" xfId="43538"/>
    <cellStyle name="Обычный 3 18 23 2 3 2 2 2 2" xfId="43539"/>
    <cellStyle name="Обычный 3 18 23 2 3 2 2 3" xfId="43540"/>
    <cellStyle name="Обычный 3 18 23 2 3 2 3" xfId="43541"/>
    <cellStyle name="Обычный 3 18 23 2 3 2 3 2" xfId="43542"/>
    <cellStyle name="Обычный 3 18 23 2 3 2 4" xfId="43543"/>
    <cellStyle name="Обычный 3 18 23 2 3 3" xfId="43544"/>
    <cellStyle name="Обычный 3 18 23 2 3 3 2" xfId="43545"/>
    <cellStyle name="Обычный 3 18 23 2 3 3 2 2" xfId="43546"/>
    <cellStyle name="Обычный 3 18 23 2 3 3 3" xfId="43547"/>
    <cellStyle name="Обычный 3 18 23 2 3 4" xfId="43548"/>
    <cellStyle name="Обычный 3 18 23 2 3 4 2" xfId="43549"/>
    <cellStyle name="Обычный 3 18 23 2 3 5" xfId="43550"/>
    <cellStyle name="Обычный 3 18 23 2 4" xfId="43551"/>
    <cellStyle name="Обычный 3 18 23 2 4 2" xfId="43552"/>
    <cellStyle name="Обычный 3 18 23 2 4 2 2" xfId="43553"/>
    <cellStyle name="Обычный 3 18 23 2 4 2 2 2" xfId="43554"/>
    <cellStyle name="Обычный 3 18 23 2 4 2 3" xfId="43555"/>
    <cellStyle name="Обычный 3 18 23 2 4 3" xfId="43556"/>
    <cellStyle name="Обычный 3 18 23 2 4 3 2" xfId="43557"/>
    <cellStyle name="Обычный 3 18 23 2 4 4" xfId="43558"/>
    <cellStyle name="Обычный 3 18 23 2 5" xfId="43559"/>
    <cellStyle name="Обычный 3 18 23 2 5 2" xfId="43560"/>
    <cellStyle name="Обычный 3 18 23 2 5 2 2" xfId="43561"/>
    <cellStyle name="Обычный 3 18 23 2 5 3" xfId="43562"/>
    <cellStyle name="Обычный 3 18 23 2 6" xfId="43563"/>
    <cellStyle name="Обычный 3 18 23 2 6 2" xfId="43564"/>
    <cellStyle name="Обычный 3 18 23 2 7" xfId="43565"/>
    <cellStyle name="Обычный 3 18 23 3" xfId="43566"/>
    <cellStyle name="Обычный 3 18 23 3 2" xfId="43567"/>
    <cellStyle name="Обычный 3 18 23 3 2 2" xfId="43568"/>
    <cellStyle name="Обычный 3 18 23 3 2 2 2" xfId="43569"/>
    <cellStyle name="Обычный 3 18 23 3 2 2 2 2" xfId="43570"/>
    <cellStyle name="Обычный 3 18 23 3 2 2 3" xfId="43571"/>
    <cellStyle name="Обычный 3 18 23 3 2 3" xfId="43572"/>
    <cellStyle name="Обычный 3 18 23 3 2 3 2" xfId="43573"/>
    <cellStyle name="Обычный 3 18 23 3 2 4" xfId="43574"/>
    <cellStyle name="Обычный 3 18 23 3 3" xfId="43575"/>
    <cellStyle name="Обычный 3 18 23 3 3 2" xfId="43576"/>
    <cellStyle name="Обычный 3 18 23 3 3 2 2" xfId="43577"/>
    <cellStyle name="Обычный 3 18 23 3 3 3" xfId="43578"/>
    <cellStyle name="Обычный 3 18 23 3 4" xfId="43579"/>
    <cellStyle name="Обычный 3 18 23 3 4 2" xfId="43580"/>
    <cellStyle name="Обычный 3 18 23 3 5" xfId="43581"/>
    <cellStyle name="Обычный 3 18 23 4" xfId="43582"/>
    <cellStyle name="Обычный 3 18 23 4 2" xfId="43583"/>
    <cellStyle name="Обычный 3 18 23 4 2 2" xfId="43584"/>
    <cellStyle name="Обычный 3 18 23 4 2 2 2" xfId="43585"/>
    <cellStyle name="Обычный 3 18 23 4 2 2 2 2" xfId="43586"/>
    <cellStyle name="Обычный 3 18 23 4 2 2 3" xfId="43587"/>
    <cellStyle name="Обычный 3 18 23 4 2 3" xfId="43588"/>
    <cellStyle name="Обычный 3 18 23 4 2 3 2" xfId="43589"/>
    <cellStyle name="Обычный 3 18 23 4 2 4" xfId="43590"/>
    <cellStyle name="Обычный 3 18 23 4 3" xfId="43591"/>
    <cellStyle name="Обычный 3 18 23 4 3 2" xfId="43592"/>
    <cellStyle name="Обычный 3 18 23 4 3 2 2" xfId="43593"/>
    <cellStyle name="Обычный 3 18 23 4 3 3" xfId="43594"/>
    <cellStyle name="Обычный 3 18 23 4 4" xfId="43595"/>
    <cellStyle name="Обычный 3 18 23 4 4 2" xfId="43596"/>
    <cellStyle name="Обычный 3 18 23 4 5" xfId="43597"/>
    <cellStyle name="Обычный 3 18 23 5" xfId="43598"/>
    <cellStyle name="Обычный 3 18 23 5 2" xfId="43599"/>
    <cellStyle name="Обычный 3 18 23 5 2 2" xfId="43600"/>
    <cellStyle name="Обычный 3 18 23 5 2 2 2" xfId="43601"/>
    <cellStyle name="Обычный 3 18 23 5 2 3" xfId="43602"/>
    <cellStyle name="Обычный 3 18 23 5 3" xfId="43603"/>
    <cellStyle name="Обычный 3 18 23 5 3 2" xfId="43604"/>
    <cellStyle name="Обычный 3 18 23 5 4" xfId="43605"/>
    <cellStyle name="Обычный 3 18 23 6" xfId="43606"/>
    <cellStyle name="Обычный 3 18 23 6 2" xfId="43607"/>
    <cellStyle name="Обычный 3 18 23 6 2 2" xfId="43608"/>
    <cellStyle name="Обычный 3 18 23 6 3" xfId="43609"/>
    <cellStyle name="Обычный 3 18 23 7" xfId="43610"/>
    <cellStyle name="Обычный 3 18 23 7 2" xfId="43611"/>
    <cellStyle name="Обычный 3 18 23 8" xfId="43612"/>
    <cellStyle name="Обычный 3 18 24" xfId="43613"/>
    <cellStyle name="Обычный 3 18 24 2" xfId="43614"/>
    <cellStyle name="Обычный 3 18 24 2 2" xfId="43615"/>
    <cellStyle name="Обычный 3 18 24 2 2 2" xfId="43616"/>
    <cellStyle name="Обычный 3 18 24 2 2 2 2" xfId="43617"/>
    <cellStyle name="Обычный 3 18 24 2 2 2 2 2" xfId="43618"/>
    <cellStyle name="Обычный 3 18 24 2 2 2 2 2 2" xfId="43619"/>
    <cellStyle name="Обычный 3 18 24 2 2 2 2 3" xfId="43620"/>
    <cellStyle name="Обычный 3 18 24 2 2 2 3" xfId="43621"/>
    <cellStyle name="Обычный 3 18 24 2 2 2 3 2" xfId="43622"/>
    <cellStyle name="Обычный 3 18 24 2 2 2 4" xfId="43623"/>
    <cellStyle name="Обычный 3 18 24 2 2 3" xfId="43624"/>
    <cellStyle name="Обычный 3 18 24 2 2 3 2" xfId="43625"/>
    <cellStyle name="Обычный 3 18 24 2 2 3 2 2" xfId="43626"/>
    <cellStyle name="Обычный 3 18 24 2 2 3 3" xfId="43627"/>
    <cellStyle name="Обычный 3 18 24 2 2 4" xfId="43628"/>
    <cellStyle name="Обычный 3 18 24 2 2 4 2" xfId="43629"/>
    <cellStyle name="Обычный 3 18 24 2 2 5" xfId="43630"/>
    <cellStyle name="Обычный 3 18 24 2 3" xfId="43631"/>
    <cellStyle name="Обычный 3 18 24 2 3 2" xfId="43632"/>
    <cellStyle name="Обычный 3 18 24 2 3 2 2" xfId="43633"/>
    <cellStyle name="Обычный 3 18 24 2 3 2 2 2" xfId="43634"/>
    <cellStyle name="Обычный 3 18 24 2 3 2 2 2 2" xfId="43635"/>
    <cellStyle name="Обычный 3 18 24 2 3 2 2 3" xfId="43636"/>
    <cellStyle name="Обычный 3 18 24 2 3 2 3" xfId="43637"/>
    <cellStyle name="Обычный 3 18 24 2 3 2 3 2" xfId="43638"/>
    <cellStyle name="Обычный 3 18 24 2 3 2 4" xfId="43639"/>
    <cellStyle name="Обычный 3 18 24 2 3 3" xfId="43640"/>
    <cellStyle name="Обычный 3 18 24 2 3 3 2" xfId="43641"/>
    <cellStyle name="Обычный 3 18 24 2 3 3 2 2" xfId="43642"/>
    <cellStyle name="Обычный 3 18 24 2 3 3 3" xfId="43643"/>
    <cellStyle name="Обычный 3 18 24 2 3 4" xfId="43644"/>
    <cellStyle name="Обычный 3 18 24 2 3 4 2" xfId="43645"/>
    <cellStyle name="Обычный 3 18 24 2 3 5" xfId="43646"/>
    <cellStyle name="Обычный 3 18 24 2 4" xfId="43647"/>
    <cellStyle name="Обычный 3 18 24 2 4 2" xfId="43648"/>
    <cellStyle name="Обычный 3 18 24 2 4 2 2" xfId="43649"/>
    <cellStyle name="Обычный 3 18 24 2 4 2 2 2" xfId="43650"/>
    <cellStyle name="Обычный 3 18 24 2 4 2 3" xfId="43651"/>
    <cellStyle name="Обычный 3 18 24 2 4 3" xfId="43652"/>
    <cellStyle name="Обычный 3 18 24 2 4 3 2" xfId="43653"/>
    <cellStyle name="Обычный 3 18 24 2 4 4" xfId="43654"/>
    <cellStyle name="Обычный 3 18 24 2 5" xfId="43655"/>
    <cellStyle name="Обычный 3 18 24 2 5 2" xfId="43656"/>
    <cellStyle name="Обычный 3 18 24 2 5 2 2" xfId="43657"/>
    <cellStyle name="Обычный 3 18 24 2 5 3" xfId="43658"/>
    <cellStyle name="Обычный 3 18 24 2 6" xfId="43659"/>
    <cellStyle name="Обычный 3 18 24 2 6 2" xfId="43660"/>
    <cellStyle name="Обычный 3 18 24 2 7" xfId="43661"/>
    <cellStyle name="Обычный 3 18 24 3" xfId="43662"/>
    <cellStyle name="Обычный 3 18 24 3 2" xfId="43663"/>
    <cellStyle name="Обычный 3 18 24 3 2 2" xfId="43664"/>
    <cellStyle name="Обычный 3 18 24 3 2 2 2" xfId="43665"/>
    <cellStyle name="Обычный 3 18 24 3 2 2 2 2" xfId="43666"/>
    <cellStyle name="Обычный 3 18 24 3 2 2 3" xfId="43667"/>
    <cellStyle name="Обычный 3 18 24 3 2 3" xfId="43668"/>
    <cellStyle name="Обычный 3 18 24 3 2 3 2" xfId="43669"/>
    <cellStyle name="Обычный 3 18 24 3 2 4" xfId="43670"/>
    <cellStyle name="Обычный 3 18 24 3 3" xfId="43671"/>
    <cellStyle name="Обычный 3 18 24 3 3 2" xfId="43672"/>
    <cellStyle name="Обычный 3 18 24 3 3 2 2" xfId="43673"/>
    <cellStyle name="Обычный 3 18 24 3 3 3" xfId="43674"/>
    <cellStyle name="Обычный 3 18 24 3 4" xfId="43675"/>
    <cellStyle name="Обычный 3 18 24 3 4 2" xfId="43676"/>
    <cellStyle name="Обычный 3 18 24 3 5" xfId="43677"/>
    <cellStyle name="Обычный 3 18 24 4" xfId="43678"/>
    <cellStyle name="Обычный 3 18 24 4 2" xfId="43679"/>
    <cellStyle name="Обычный 3 18 24 4 2 2" xfId="43680"/>
    <cellStyle name="Обычный 3 18 24 4 2 2 2" xfId="43681"/>
    <cellStyle name="Обычный 3 18 24 4 2 2 2 2" xfId="43682"/>
    <cellStyle name="Обычный 3 18 24 4 2 2 3" xfId="43683"/>
    <cellStyle name="Обычный 3 18 24 4 2 3" xfId="43684"/>
    <cellStyle name="Обычный 3 18 24 4 2 3 2" xfId="43685"/>
    <cellStyle name="Обычный 3 18 24 4 2 4" xfId="43686"/>
    <cellStyle name="Обычный 3 18 24 4 3" xfId="43687"/>
    <cellStyle name="Обычный 3 18 24 4 3 2" xfId="43688"/>
    <cellStyle name="Обычный 3 18 24 4 3 2 2" xfId="43689"/>
    <cellStyle name="Обычный 3 18 24 4 3 3" xfId="43690"/>
    <cellStyle name="Обычный 3 18 24 4 4" xfId="43691"/>
    <cellStyle name="Обычный 3 18 24 4 4 2" xfId="43692"/>
    <cellStyle name="Обычный 3 18 24 4 5" xfId="43693"/>
    <cellStyle name="Обычный 3 18 24 5" xfId="43694"/>
    <cellStyle name="Обычный 3 18 24 5 2" xfId="43695"/>
    <cellStyle name="Обычный 3 18 24 5 2 2" xfId="43696"/>
    <cellStyle name="Обычный 3 18 24 5 2 2 2" xfId="43697"/>
    <cellStyle name="Обычный 3 18 24 5 2 3" xfId="43698"/>
    <cellStyle name="Обычный 3 18 24 5 3" xfId="43699"/>
    <cellStyle name="Обычный 3 18 24 5 3 2" xfId="43700"/>
    <cellStyle name="Обычный 3 18 24 5 4" xfId="43701"/>
    <cellStyle name="Обычный 3 18 24 6" xfId="43702"/>
    <cellStyle name="Обычный 3 18 24 6 2" xfId="43703"/>
    <cellStyle name="Обычный 3 18 24 6 2 2" xfId="43704"/>
    <cellStyle name="Обычный 3 18 24 6 3" xfId="43705"/>
    <cellStyle name="Обычный 3 18 24 7" xfId="43706"/>
    <cellStyle name="Обычный 3 18 24 7 2" xfId="43707"/>
    <cellStyle name="Обычный 3 18 24 8" xfId="43708"/>
    <cellStyle name="Обычный 3 18 25" xfId="43709"/>
    <cellStyle name="Обычный 3 18 25 2" xfId="43710"/>
    <cellStyle name="Обычный 3 18 25 2 2" xfId="43711"/>
    <cellStyle name="Обычный 3 18 25 2 2 2" xfId="43712"/>
    <cellStyle name="Обычный 3 18 25 2 2 2 2" xfId="43713"/>
    <cellStyle name="Обычный 3 18 25 2 2 2 2 2" xfId="43714"/>
    <cellStyle name="Обычный 3 18 25 2 2 2 2 2 2" xfId="43715"/>
    <cellStyle name="Обычный 3 18 25 2 2 2 2 3" xfId="43716"/>
    <cellStyle name="Обычный 3 18 25 2 2 2 3" xfId="43717"/>
    <cellStyle name="Обычный 3 18 25 2 2 2 3 2" xfId="43718"/>
    <cellStyle name="Обычный 3 18 25 2 2 2 4" xfId="43719"/>
    <cellStyle name="Обычный 3 18 25 2 2 3" xfId="43720"/>
    <cellStyle name="Обычный 3 18 25 2 2 3 2" xfId="43721"/>
    <cellStyle name="Обычный 3 18 25 2 2 3 2 2" xfId="43722"/>
    <cellStyle name="Обычный 3 18 25 2 2 3 3" xfId="43723"/>
    <cellStyle name="Обычный 3 18 25 2 2 4" xfId="43724"/>
    <cellStyle name="Обычный 3 18 25 2 2 4 2" xfId="43725"/>
    <cellStyle name="Обычный 3 18 25 2 2 5" xfId="43726"/>
    <cellStyle name="Обычный 3 18 25 2 3" xfId="43727"/>
    <cellStyle name="Обычный 3 18 25 2 3 2" xfId="43728"/>
    <cellStyle name="Обычный 3 18 25 2 3 2 2" xfId="43729"/>
    <cellStyle name="Обычный 3 18 25 2 3 2 2 2" xfId="43730"/>
    <cellStyle name="Обычный 3 18 25 2 3 2 2 2 2" xfId="43731"/>
    <cellStyle name="Обычный 3 18 25 2 3 2 2 3" xfId="43732"/>
    <cellStyle name="Обычный 3 18 25 2 3 2 3" xfId="43733"/>
    <cellStyle name="Обычный 3 18 25 2 3 2 3 2" xfId="43734"/>
    <cellStyle name="Обычный 3 18 25 2 3 2 4" xfId="43735"/>
    <cellStyle name="Обычный 3 18 25 2 3 3" xfId="43736"/>
    <cellStyle name="Обычный 3 18 25 2 3 3 2" xfId="43737"/>
    <cellStyle name="Обычный 3 18 25 2 3 3 2 2" xfId="43738"/>
    <cellStyle name="Обычный 3 18 25 2 3 3 3" xfId="43739"/>
    <cellStyle name="Обычный 3 18 25 2 3 4" xfId="43740"/>
    <cellStyle name="Обычный 3 18 25 2 3 4 2" xfId="43741"/>
    <cellStyle name="Обычный 3 18 25 2 3 5" xfId="43742"/>
    <cellStyle name="Обычный 3 18 25 2 4" xfId="43743"/>
    <cellStyle name="Обычный 3 18 25 2 4 2" xfId="43744"/>
    <cellStyle name="Обычный 3 18 25 2 4 2 2" xfId="43745"/>
    <cellStyle name="Обычный 3 18 25 2 4 2 2 2" xfId="43746"/>
    <cellStyle name="Обычный 3 18 25 2 4 2 3" xfId="43747"/>
    <cellStyle name="Обычный 3 18 25 2 4 3" xfId="43748"/>
    <cellStyle name="Обычный 3 18 25 2 4 3 2" xfId="43749"/>
    <cellStyle name="Обычный 3 18 25 2 4 4" xfId="43750"/>
    <cellStyle name="Обычный 3 18 25 2 5" xfId="43751"/>
    <cellStyle name="Обычный 3 18 25 2 5 2" xfId="43752"/>
    <cellStyle name="Обычный 3 18 25 2 5 2 2" xfId="43753"/>
    <cellStyle name="Обычный 3 18 25 2 5 3" xfId="43754"/>
    <cellStyle name="Обычный 3 18 25 2 6" xfId="43755"/>
    <cellStyle name="Обычный 3 18 25 2 6 2" xfId="43756"/>
    <cellStyle name="Обычный 3 18 25 2 7" xfId="43757"/>
    <cellStyle name="Обычный 3 18 25 3" xfId="43758"/>
    <cellStyle name="Обычный 3 18 25 3 2" xfId="43759"/>
    <cellStyle name="Обычный 3 18 25 3 2 2" xfId="43760"/>
    <cellStyle name="Обычный 3 18 25 3 2 2 2" xfId="43761"/>
    <cellStyle name="Обычный 3 18 25 3 2 2 2 2" xfId="43762"/>
    <cellStyle name="Обычный 3 18 25 3 2 2 3" xfId="43763"/>
    <cellStyle name="Обычный 3 18 25 3 2 3" xfId="43764"/>
    <cellStyle name="Обычный 3 18 25 3 2 3 2" xfId="43765"/>
    <cellStyle name="Обычный 3 18 25 3 2 4" xfId="43766"/>
    <cellStyle name="Обычный 3 18 25 3 3" xfId="43767"/>
    <cellStyle name="Обычный 3 18 25 3 3 2" xfId="43768"/>
    <cellStyle name="Обычный 3 18 25 3 3 2 2" xfId="43769"/>
    <cellStyle name="Обычный 3 18 25 3 3 3" xfId="43770"/>
    <cellStyle name="Обычный 3 18 25 3 4" xfId="43771"/>
    <cellStyle name="Обычный 3 18 25 3 4 2" xfId="43772"/>
    <cellStyle name="Обычный 3 18 25 3 5" xfId="43773"/>
    <cellStyle name="Обычный 3 18 25 4" xfId="43774"/>
    <cellStyle name="Обычный 3 18 25 4 2" xfId="43775"/>
    <cellStyle name="Обычный 3 18 25 4 2 2" xfId="43776"/>
    <cellStyle name="Обычный 3 18 25 4 2 2 2" xfId="43777"/>
    <cellStyle name="Обычный 3 18 25 4 2 2 2 2" xfId="43778"/>
    <cellStyle name="Обычный 3 18 25 4 2 2 3" xfId="43779"/>
    <cellStyle name="Обычный 3 18 25 4 2 3" xfId="43780"/>
    <cellStyle name="Обычный 3 18 25 4 2 3 2" xfId="43781"/>
    <cellStyle name="Обычный 3 18 25 4 2 4" xfId="43782"/>
    <cellStyle name="Обычный 3 18 25 4 3" xfId="43783"/>
    <cellStyle name="Обычный 3 18 25 4 3 2" xfId="43784"/>
    <cellStyle name="Обычный 3 18 25 4 3 2 2" xfId="43785"/>
    <cellStyle name="Обычный 3 18 25 4 3 3" xfId="43786"/>
    <cellStyle name="Обычный 3 18 25 4 4" xfId="43787"/>
    <cellStyle name="Обычный 3 18 25 4 4 2" xfId="43788"/>
    <cellStyle name="Обычный 3 18 25 4 5" xfId="43789"/>
    <cellStyle name="Обычный 3 18 25 5" xfId="43790"/>
    <cellStyle name="Обычный 3 18 25 5 2" xfId="43791"/>
    <cellStyle name="Обычный 3 18 25 5 2 2" xfId="43792"/>
    <cellStyle name="Обычный 3 18 25 5 2 2 2" xfId="43793"/>
    <cellStyle name="Обычный 3 18 25 5 2 3" xfId="43794"/>
    <cellStyle name="Обычный 3 18 25 5 3" xfId="43795"/>
    <cellStyle name="Обычный 3 18 25 5 3 2" xfId="43796"/>
    <cellStyle name="Обычный 3 18 25 5 4" xfId="43797"/>
    <cellStyle name="Обычный 3 18 25 6" xfId="43798"/>
    <cellStyle name="Обычный 3 18 25 6 2" xfId="43799"/>
    <cellStyle name="Обычный 3 18 25 6 2 2" xfId="43800"/>
    <cellStyle name="Обычный 3 18 25 6 3" xfId="43801"/>
    <cellStyle name="Обычный 3 18 25 7" xfId="43802"/>
    <cellStyle name="Обычный 3 18 25 7 2" xfId="43803"/>
    <cellStyle name="Обычный 3 18 25 8" xfId="43804"/>
    <cellStyle name="Обычный 3 18 26" xfId="43805"/>
    <cellStyle name="Обычный 3 18 26 2" xfId="43806"/>
    <cellStyle name="Обычный 3 18 26 2 2" xfId="43807"/>
    <cellStyle name="Обычный 3 18 26 2 2 2" xfId="43808"/>
    <cellStyle name="Обычный 3 18 26 2 2 2 2" xfId="43809"/>
    <cellStyle name="Обычный 3 18 26 2 2 2 2 2" xfId="43810"/>
    <cellStyle name="Обычный 3 18 26 2 2 2 2 2 2" xfId="43811"/>
    <cellStyle name="Обычный 3 18 26 2 2 2 2 3" xfId="43812"/>
    <cellStyle name="Обычный 3 18 26 2 2 2 3" xfId="43813"/>
    <cellStyle name="Обычный 3 18 26 2 2 2 3 2" xfId="43814"/>
    <cellStyle name="Обычный 3 18 26 2 2 2 4" xfId="43815"/>
    <cellStyle name="Обычный 3 18 26 2 2 3" xfId="43816"/>
    <cellStyle name="Обычный 3 18 26 2 2 3 2" xfId="43817"/>
    <cellStyle name="Обычный 3 18 26 2 2 3 2 2" xfId="43818"/>
    <cellStyle name="Обычный 3 18 26 2 2 3 3" xfId="43819"/>
    <cellStyle name="Обычный 3 18 26 2 2 4" xfId="43820"/>
    <cellStyle name="Обычный 3 18 26 2 2 4 2" xfId="43821"/>
    <cellStyle name="Обычный 3 18 26 2 2 5" xfId="43822"/>
    <cellStyle name="Обычный 3 18 26 2 3" xfId="43823"/>
    <cellStyle name="Обычный 3 18 26 2 3 2" xfId="43824"/>
    <cellStyle name="Обычный 3 18 26 2 3 2 2" xfId="43825"/>
    <cellStyle name="Обычный 3 18 26 2 3 2 2 2" xfId="43826"/>
    <cellStyle name="Обычный 3 18 26 2 3 2 2 2 2" xfId="43827"/>
    <cellStyle name="Обычный 3 18 26 2 3 2 2 3" xfId="43828"/>
    <cellStyle name="Обычный 3 18 26 2 3 2 3" xfId="43829"/>
    <cellStyle name="Обычный 3 18 26 2 3 2 3 2" xfId="43830"/>
    <cellStyle name="Обычный 3 18 26 2 3 2 4" xfId="43831"/>
    <cellStyle name="Обычный 3 18 26 2 3 3" xfId="43832"/>
    <cellStyle name="Обычный 3 18 26 2 3 3 2" xfId="43833"/>
    <cellStyle name="Обычный 3 18 26 2 3 3 2 2" xfId="43834"/>
    <cellStyle name="Обычный 3 18 26 2 3 3 3" xfId="43835"/>
    <cellStyle name="Обычный 3 18 26 2 3 4" xfId="43836"/>
    <cellStyle name="Обычный 3 18 26 2 3 4 2" xfId="43837"/>
    <cellStyle name="Обычный 3 18 26 2 3 5" xfId="43838"/>
    <cellStyle name="Обычный 3 18 26 2 4" xfId="43839"/>
    <cellStyle name="Обычный 3 18 26 2 4 2" xfId="43840"/>
    <cellStyle name="Обычный 3 18 26 2 4 2 2" xfId="43841"/>
    <cellStyle name="Обычный 3 18 26 2 4 2 2 2" xfId="43842"/>
    <cellStyle name="Обычный 3 18 26 2 4 2 3" xfId="43843"/>
    <cellStyle name="Обычный 3 18 26 2 4 3" xfId="43844"/>
    <cellStyle name="Обычный 3 18 26 2 4 3 2" xfId="43845"/>
    <cellStyle name="Обычный 3 18 26 2 4 4" xfId="43846"/>
    <cellStyle name="Обычный 3 18 26 2 5" xfId="43847"/>
    <cellStyle name="Обычный 3 18 26 2 5 2" xfId="43848"/>
    <cellStyle name="Обычный 3 18 26 2 5 2 2" xfId="43849"/>
    <cellStyle name="Обычный 3 18 26 2 5 3" xfId="43850"/>
    <cellStyle name="Обычный 3 18 26 2 6" xfId="43851"/>
    <cellStyle name="Обычный 3 18 26 2 6 2" xfId="43852"/>
    <cellStyle name="Обычный 3 18 26 2 7" xfId="43853"/>
    <cellStyle name="Обычный 3 18 26 3" xfId="43854"/>
    <cellStyle name="Обычный 3 18 26 3 2" xfId="43855"/>
    <cellStyle name="Обычный 3 18 26 3 2 2" xfId="43856"/>
    <cellStyle name="Обычный 3 18 26 3 2 2 2" xfId="43857"/>
    <cellStyle name="Обычный 3 18 26 3 2 2 2 2" xfId="43858"/>
    <cellStyle name="Обычный 3 18 26 3 2 2 3" xfId="43859"/>
    <cellStyle name="Обычный 3 18 26 3 2 3" xfId="43860"/>
    <cellStyle name="Обычный 3 18 26 3 2 3 2" xfId="43861"/>
    <cellStyle name="Обычный 3 18 26 3 2 4" xfId="43862"/>
    <cellStyle name="Обычный 3 18 26 3 3" xfId="43863"/>
    <cellStyle name="Обычный 3 18 26 3 3 2" xfId="43864"/>
    <cellStyle name="Обычный 3 18 26 3 3 2 2" xfId="43865"/>
    <cellStyle name="Обычный 3 18 26 3 3 3" xfId="43866"/>
    <cellStyle name="Обычный 3 18 26 3 4" xfId="43867"/>
    <cellStyle name="Обычный 3 18 26 3 4 2" xfId="43868"/>
    <cellStyle name="Обычный 3 18 26 3 5" xfId="43869"/>
    <cellStyle name="Обычный 3 18 26 4" xfId="43870"/>
    <cellStyle name="Обычный 3 18 26 4 2" xfId="43871"/>
    <cellStyle name="Обычный 3 18 26 4 2 2" xfId="43872"/>
    <cellStyle name="Обычный 3 18 26 4 2 2 2" xfId="43873"/>
    <cellStyle name="Обычный 3 18 26 4 2 2 2 2" xfId="43874"/>
    <cellStyle name="Обычный 3 18 26 4 2 2 3" xfId="43875"/>
    <cellStyle name="Обычный 3 18 26 4 2 3" xfId="43876"/>
    <cellStyle name="Обычный 3 18 26 4 2 3 2" xfId="43877"/>
    <cellStyle name="Обычный 3 18 26 4 2 4" xfId="43878"/>
    <cellStyle name="Обычный 3 18 26 4 3" xfId="43879"/>
    <cellStyle name="Обычный 3 18 26 4 3 2" xfId="43880"/>
    <cellStyle name="Обычный 3 18 26 4 3 2 2" xfId="43881"/>
    <cellStyle name="Обычный 3 18 26 4 3 3" xfId="43882"/>
    <cellStyle name="Обычный 3 18 26 4 4" xfId="43883"/>
    <cellStyle name="Обычный 3 18 26 4 4 2" xfId="43884"/>
    <cellStyle name="Обычный 3 18 26 4 5" xfId="43885"/>
    <cellStyle name="Обычный 3 18 26 5" xfId="43886"/>
    <cellStyle name="Обычный 3 18 26 5 2" xfId="43887"/>
    <cellStyle name="Обычный 3 18 26 5 2 2" xfId="43888"/>
    <cellStyle name="Обычный 3 18 26 5 2 2 2" xfId="43889"/>
    <cellStyle name="Обычный 3 18 26 5 2 3" xfId="43890"/>
    <cellStyle name="Обычный 3 18 26 5 3" xfId="43891"/>
    <cellStyle name="Обычный 3 18 26 5 3 2" xfId="43892"/>
    <cellStyle name="Обычный 3 18 26 5 4" xfId="43893"/>
    <cellStyle name="Обычный 3 18 26 6" xfId="43894"/>
    <cellStyle name="Обычный 3 18 26 6 2" xfId="43895"/>
    <cellStyle name="Обычный 3 18 26 6 2 2" xfId="43896"/>
    <cellStyle name="Обычный 3 18 26 6 3" xfId="43897"/>
    <cellStyle name="Обычный 3 18 26 7" xfId="43898"/>
    <cellStyle name="Обычный 3 18 26 7 2" xfId="43899"/>
    <cellStyle name="Обычный 3 18 26 8" xfId="43900"/>
    <cellStyle name="Обычный 3 18 27" xfId="43901"/>
    <cellStyle name="Обычный 3 18 27 2" xfId="43902"/>
    <cellStyle name="Обычный 3 18 27 2 2" xfId="43903"/>
    <cellStyle name="Обычный 3 18 27 2 2 2" xfId="43904"/>
    <cellStyle name="Обычный 3 18 27 2 2 2 2" xfId="43905"/>
    <cellStyle name="Обычный 3 18 27 2 2 2 2 2" xfId="43906"/>
    <cellStyle name="Обычный 3 18 27 2 2 2 2 2 2" xfId="43907"/>
    <cellStyle name="Обычный 3 18 27 2 2 2 2 3" xfId="43908"/>
    <cellStyle name="Обычный 3 18 27 2 2 2 3" xfId="43909"/>
    <cellStyle name="Обычный 3 18 27 2 2 2 3 2" xfId="43910"/>
    <cellStyle name="Обычный 3 18 27 2 2 2 4" xfId="43911"/>
    <cellStyle name="Обычный 3 18 27 2 2 3" xfId="43912"/>
    <cellStyle name="Обычный 3 18 27 2 2 3 2" xfId="43913"/>
    <cellStyle name="Обычный 3 18 27 2 2 3 2 2" xfId="43914"/>
    <cellStyle name="Обычный 3 18 27 2 2 3 3" xfId="43915"/>
    <cellStyle name="Обычный 3 18 27 2 2 4" xfId="43916"/>
    <cellStyle name="Обычный 3 18 27 2 2 4 2" xfId="43917"/>
    <cellStyle name="Обычный 3 18 27 2 2 5" xfId="43918"/>
    <cellStyle name="Обычный 3 18 27 2 3" xfId="43919"/>
    <cellStyle name="Обычный 3 18 27 2 3 2" xfId="43920"/>
    <cellStyle name="Обычный 3 18 27 2 3 2 2" xfId="43921"/>
    <cellStyle name="Обычный 3 18 27 2 3 2 2 2" xfId="43922"/>
    <cellStyle name="Обычный 3 18 27 2 3 2 2 2 2" xfId="43923"/>
    <cellStyle name="Обычный 3 18 27 2 3 2 2 3" xfId="43924"/>
    <cellStyle name="Обычный 3 18 27 2 3 2 3" xfId="43925"/>
    <cellStyle name="Обычный 3 18 27 2 3 2 3 2" xfId="43926"/>
    <cellStyle name="Обычный 3 18 27 2 3 2 4" xfId="43927"/>
    <cellStyle name="Обычный 3 18 27 2 3 3" xfId="43928"/>
    <cellStyle name="Обычный 3 18 27 2 3 3 2" xfId="43929"/>
    <cellStyle name="Обычный 3 18 27 2 3 3 2 2" xfId="43930"/>
    <cellStyle name="Обычный 3 18 27 2 3 3 3" xfId="43931"/>
    <cellStyle name="Обычный 3 18 27 2 3 4" xfId="43932"/>
    <cellStyle name="Обычный 3 18 27 2 3 4 2" xfId="43933"/>
    <cellStyle name="Обычный 3 18 27 2 3 5" xfId="43934"/>
    <cellStyle name="Обычный 3 18 27 2 4" xfId="43935"/>
    <cellStyle name="Обычный 3 18 27 2 4 2" xfId="43936"/>
    <cellStyle name="Обычный 3 18 27 2 4 2 2" xfId="43937"/>
    <cellStyle name="Обычный 3 18 27 2 4 2 2 2" xfId="43938"/>
    <cellStyle name="Обычный 3 18 27 2 4 2 3" xfId="43939"/>
    <cellStyle name="Обычный 3 18 27 2 4 3" xfId="43940"/>
    <cellStyle name="Обычный 3 18 27 2 4 3 2" xfId="43941"/>
    <cellStyle name="Обычный 3 18 27 2 4 4" xfId="43942"/>
    <cellStyle name="Обычный 3 18 27 2 5" xfId="43943"/>
    <cellStyle name="Обычный 3 18 27 2 5 2" xfId="43944"/>
    <cellStyle name="Обычный 3 18 27 2 5 2 2" xfId="43945"/>
    <cellStyle name="Обычный 3 18 27 2 5 3" xfId="43946"/>
    <cellStyle name="Обычный 3 18 27 2 6" xfId="43947"/>
    <cellStyle name="Обычный 3 18 27 2 6 2" xfId="43948"/>
    <cellStyle name="Обычный 3 18 27 2 7" xfId="43949"/>
    <cellStyle name="Обычный 3 18 27 3" xfId="43950"/>
    <cellStyle name="Обычный 3 18 27 3 2" xfId="43951"/>
    <cellStyle name="Обычный 3 18 27 3 2 2" xfId="43952"/>
    <cellStyle name="Обычный 3 18 27 3 2 2 2" xfId="43953"/>
    <cellStyle name="Обычный 3 18 27 3 2 2 2 2" xfId="43954"/>
    <cellStyle name="Обычный 3 18 27 3 2 2 3" xfId="43955"/>
    <cellStyle name="Обычный 3 18 27 3 2 3" xfId="43956"/>
    <cellStyle name="Обычный 3 18 27 3 2 3 2" xfId="43957"/>
    <cellStyle name="Обычный 3 18 27 3 2 4" xfId="43958"/>
    <cellStyle name="Обычный 3 18 27 3 3" xfId="43959"/>
    <cellStyle name="Обычный 3 18 27 3 3 2" xfId="43960"/>
    <cellStyle name="Обычный 3 18 27 3 3 2 2" xfId="43961"/>
    <cellStyle name="Обычный 3 18 27 3 3 3" xfId="43962"/>
    <cellStyle name="Обычный 3 18 27 3 4" xfId="43963"/>
    <cellStyle name="Обычный 3 18 27 3 4 2" xfId="43964"/>
    <cellStyle name="Обычный 3 18 27 3 5" xfId="43965"/>
    <cellStyle name="Обычный 3 18 27 4" xfId="43966"/>
    <cellStyle name="Обычный 3 18 27 4 2" xfId="43967"/>
    <cellStyle name="Обычный 3 18 27 4 2 2" xfId="43968"/>
    <cellStyle name="Обычный 3 18 27 4 2 2 2" xfId="43969"/>
    <cellStyle name="Обычный 3 18 27 4 2 2 2 2" xfId="43970"/>
    <cellStyle name="Обычный 3 18 27 4 2 2 3" xfId="43971"/>
    <cellStyle name="Обычный 3 18 27 4 2 3" xfId="43972"/>
    <cellStyle name="Обычный 3 18 27 4 2 3 2" xfId="43973"/>
    <cellStyle name="Обычный 3 18 27 4 2 4" xfId="43974"/>
    <cellStyle name="Обычный 3 18 27 4 3" xfId="43975"/>
    <cellStyle name="Обычный 3 18 27 4 3 2" xfId="43976"/>
    <cellStyle name="Обычный 3 18 27 4 3 2 2" xfId="43977"/>
    <cellStyle name="Обычный 3 18 27 4 3 3" xfId="43978"/>
    <cellStyle name="Обычный 3 18 27 4 4" xfId="43979"/>
    <cellStyle name="Обычный 3 18 27 4 4 2" xfId="43980"/>
    <cellStyle name="Обычный 3 18 27 4 5" xfId="43981"/>
    <cellStyle name="Обычный 3 18 27 5" xfId="43982"/>
    <cellStyle name="Обычный 3 18 27 5 2" xfId="43983"/>
    <cellStyle name="Обычный 3 18 27 5 2 2" xfId="43984"/>
    <cellStyle name="Обычный 3 18 27 5 2 2 2" xfId="43985"/>
    <cellStyle name="Обычный 3 18 27 5 2 3" xfId="43986"/>
    <cellStyle name="Обычный 3 18 27 5 3" xfId="43987"/>
    <cellStyle name="Обычный 3 18 27 5 3 2" xfId="43988"/>
    <cellStyle name="Обычный 3 18 27 5 4" xfId="43989"/>
    <cellStyle name="Обычный 3 18 27 6" xfId="43990"/>
    <cellStyle name="Обычный 3 18 27 6 2" xfId="43991"/>
    <cellStyle name="Обычный 3 18 27 6 2 2" xfId="43992"/>
    <cellStyle name="Обычный 3 18 27 6 3" xfId="43993"/>
    <cellStyle name="Обычный 3 18 27 7" xfId="43994"/>
    <cellStyle name="Обычный 3 18 27 7 2" xfId="43995"/>
    <cellStyle name="Обычный 3 18 27 8" xfId="43996"/>
    <cellStyle name="Обычный 3 18 28" xfId="43997"/>
    <cellStyle name="Обычный 3 18 28 2" xfId="43998"/>
    <cellStyle name="Обычный 3 18 28 2 2" xfId="43999"/>
    <cellStyle name="Обычный 3 18 28 2 2 2" xfId="44000"/>
    <cellStyle name="Обычный 3 18 28 2 2 2 2" xfId="44001"/>
    <cellStyle name="Обычный 3 18 28 2 2 2 2 2" xfId="44002"/>
    <cellStyle name="Обычный 3 18 28 2 2 2 2 2 2" xfId="44003"/>
    <cellStyle name="Обычный 3 18 28 2 2 2 2 3" xfId="44004"/>
    <cellStyle name="Обычный 3 18 28 2 2 2 3" xfId="44005"/>
    <cellStyle name="Обычный 3 18 28 2 2 2 3 2" xfId="44006"/>
    <cellStyle name="Обычный 3 18 28 2 2 2 4" xfId="44007"/>
    <cellStyle name="Обычный 3 18 28 2 2 3" xfId="44008"/>
    <cellStyle name="Обычный 3 18 28 2 2 3 2" xfId="44009"/>
    <cellStyle name="Обычный 3 18 28 2 2 3 2 2" xfId="44010"/>
    <cellStyle name="Обычный 3 18 28 2 2 3 3" xfId="44011"/>
    <cellStyle name="Обычный 3 18 28 2 2 4" xfId="44012"/>
    <cellStyle name="Обычный 3 18 28 2 2 4 2" xfId="44013"/>
    <cellStyle name="Обычный 3 18 28 2 2 5" xfId="44014"/>
    <cellStyle name="Обычный 3 18 28 2 3" xfId="44015"/>
    <cellStyle name="Обычный 3 18 28 2 3 2" xfId="44016"/>
    <cellStyle name="Обычный 3 18 28 2 3 2 2" xfId="44017"/>
    <cellStyle name="Обычный 3 18 28 2 3 2 2 2" xfId="44018"/>
    <cellStyle name="Обычный 3 18 28 2 3 2 2 2 2" xfId="44019"/>
    <cellStyle name="Обычный 3 18 28 2 3 2 2 3" xfId="44020"/>
    <cellStyle name="Обычный 3 18 28 2 3 2 3" xfId="44021"/>
    <cellStyle name="Обычный 3 18 28 2 3 2 3 2" xfId="44022"/>
    <cellStyle name="Обычный 3 18 28 2 3 2 4" xfId="44023"/>
    <cellStyle name="Обычный 3 18 28 2 3 3" xfId="44024"/>
    <cellStyle name="Обычный 3 18 28 2 3 3 2" xfId="44025"/>
    <cellStyle name="Обычный 3 18 28 2 3 3 2 2" xfId="44026"/>
    <cellStyle name="Обычный 3 18 28 2 3 3 3" xfId="44027"/>
    <cellStyle name="Обычный 3 18 28 2 3 4" xfId="44028"/>
    <cellStyle name="Обычный 3 18 28 2 3 4 2" xfId="44029"/>
    <cellStyle name="Обычный 3 18 28 2 3 5" xfId="44030"/>
    <cellStyle name="Обычный 3 18 28 2 4" xfId="44031"/>
    <cellStyle name="Обычный 3 18 28 2 4 2" xfId="44032"/>
    <cellStyle name="Обычный 3 18 28 2 4 2 2" xfId="44033"/>
    <cellStyle name="Обычный 3 18 28 2 4 2 2 2" xfId="44034"/>
    <cellStyle name="Обычный 3 18 28 2 4 2 3" xfId="44035"/>
    <cellStyle name="Обычный 3 18 28 2 4 3" xfId="44036"/>
    <cellStyle name="Обычный 3 18 28 2 4 3 2" xfId="44037"/>
    <cellStyle name="Обычный 3 18 28 2 4 4" xfId="44038"/>
    <cellStyle name="Обычный 3 18 28 2 5" xfId="44039"/>
    <cellStyle name="Обычный 3 18 28 2 5 2" xfId="44040"/>
    <cellStyle name="Обычный 3 18 28 2 5 2 2" xfId="44041"/>
    <cellStyle name="Обычный 3 18 28 2 5 3" xfId="44042"/>
    <cellStyle name="Обычный 3 18 28 2 6" xfId="44043"/>
    <cellStyle name="Обычный 3 18 28 2 6 2" xfId="44044"/>
    <cellStyle name="Обычный 3 18 28 2 7" xfId="44045"/>
    <cellStyle name="Обычный 3 18 28 3" xfId="44046"/>
    <cellStyle name="Обычный 3 18 28 3 2" xfId="44047"/>
    <cellStyle name="Обычный 3 18 28 3 2 2" xfId="44048"/>
    <cellStyle name="Обычный 3 18 28 3 2 2 2" xfId="44049"/>
    <cellStyle name="Обычный 3 18 28 3 2 2 2 2" xfId="44050"/>
    <cellStyle name="Обычный 3 18 28 3 2 2 3" xfId="44051"/>
    <cellStyle name="Обычный 3 18 28 3 2 3" xfId="44052"/>
    <cellStyle name="Обычный 3 18 28 3 2 3 2" xfId="44053"/>
    <cellStyle name="Обычный 3 18 28 3 2 4" xfId="44054"/>
    <cellStyle name="Обычный 3 18 28 3 3" xfId="44055"/>
    <cellStyle name="Обычный 3 18 28 3 3 2" xfId="44056"/>
    <cellStyle name="Обычный 3 18 28 3 3 2 2" xfId="44057"/>
    <cellStyle name="Обычный 3 18 28 3 3 3" xfId="44058"/>
    <cellStyle name="Обычный 3 18 28 3 4" xfId="44059"/>
    <cellStyle name="Обычный 3 18 28 3 4 2" xfId="44060"/>
    <cellStyle name="Обычный 3 18 28 3 5" xfId="44061"/>
    <cellStyle name="Обычный 3 18 28 4" xfId="44062"/>
    <cellStyle name="Обычный 3 18 28 4 2" xfId="44063"/>
    <cellStyle name="Обычный 3 18 28 4 2 2" xfId="44064"/>
    <cellStyle name="Обычный 3 18 28 4 2 2 2" xfId="44065"/>
    <cellStyle name="Обычный 3 18 28 4 2 2 2 2" xfId="44066"/>
    <cellStyle name="Обычный 3 18 28 4 2 2 3" xfId="44067"/>
    <cellStyle name="Обычный 3 18 28 4 2 3" xfId="44068"/>
    <cellStyle name="Обычный 3 18 28 4 2 3 2" xfId="44069"/>
    <cellStyle name="Обычный 3 18 28 4 2 4" xfId="44070"/>
    <cellStyle name="Обычный 3 18 28 4 3" xfId="44071"/>
    <cellStyle name="Обычный 3 18 28 4 3 2" xfId="44072"/>
    <cellStyle name="Обычный 3 18 28 4 3 2 2" xfId="44073"/>
    <cellStyle name="Обычный 3 18 28 4 3 3" xfId="44074"/>
    <cellStyle name="Обычный 3 18 28 4 4" xfId="44075"/>
    <cellStyle name="Обычный 3 18 28 4 4 2" xfId="44076"/>
    <cellStyle name="Обычный 3 18 28 4 5" xfId="44077"/>
    <cellStyle name="Обычный 3 18 28 5" xfId="44078"/>
    <cellStyle name="Обычный 3 18 28 5 2" xfId="44079"/>
    <cellStyle name="Обычный 3 18 28 5 2 2" xfId="44080"/>
    <cellStyle name="Обычный 3 18 28 5 2 2 2" xfId="44081"/>
    <cellStyle name="Обычный 3 18 28 5 2 3" xfId="44082"/>
    <cellStyle name="Обычный 3 18 28 5 3" xfId="44083"/>
    <cellStyle name="Обычный 3 18 28 5 3 2" xfId="44084"/>
    <cellStyle name="Обычный 3 18 28 5 4" xfId="44085"/>
    <cellStyle name="Обычный 3 18 28 6" xfId="44086"/>
    <cellStyle name="Обычный 3 18 28 6 2" xfId="44087"/>
    <cellStyle name="Обычный 3 18 28 6 2 2" xfId="44088"/>
    <cellStyle name="Обычный 3 18 28 6 3" xfId="44089"/>
    <cellStyle name="Обычный 3 18 28 7" xfId="44090"/>
    <cellStyle name="Обычный 3 18 28 7 2" xfId="44091"/>
    <cellStyle name="Обычный 3 18 28 8" xfId="44092"/>
    <cellStyle name="Обычный 3 18 29" xfId="44093"/>
    <cellStyle name="Обычный 3 18 29 2" xfId="44094"/>
    <cellStyle name="Обычный 3 18 29 2 2" xfId="44095"/>
    <cellStyle name="Обычный 3 18 29 2 2 2" xfId="44096"/>
    <cellStyle name="Обычный 3 18 29 2 2 2 2" xfId="44097"/>
    <cellStyle name="Обычный 3 18 29 2 2 2 2 2" xfId="44098"/>
    <cellStyle name="Обычный 3 18 29 2 2 2 2 2 2" xfId="44099"/>
    <cellStyle name="Обычный 3 18 29 2 2 2 2 3" xfId="44100"/>
    <cellStyle name="Обычный 3 18 29 2 2 2 3" xfId="44101"/>
    <cellStyle name="Обычный 3 18 29 2 2 2 3 2" xfId="44102"/>
    <cellStyle name="Обычный 3 18 29 2 2 2 4" xfId="44103"/>
    <cellStyle name="Обычный 3 18 29 2 2 3" xfId="44104"/>
    <cellStyle name="Обычный 3 18 29 2 2 3 2" xfId="44105"/>
    <cellStyle name="Обычный 3 18 29 2 2 3 2 2" xfId="44106"/>
    <cellStyle name="Обычный 3 18 29 2 2 3 3" xfId="44107"/>
    <cellStyle name="Обычный 3 18 29 2 2 4" xfId="44108"/>
    <cellStyle name="Обычный 3 18 29 2 2 4 2" xfId="44109"/>
    <cellStyle name="Обычный 3 18 29 2 2 5" xfId="44110"/>
    <cellStyle name="Обычный 3 18 29 2 3" xfId="44111"/>
    <cellStyle name="Обычный 3 18 29 2 3 2" xfId="44112"/>
    <cellStyle name="Обычный 3 18 29 2 3 2 2" xfId="44113"/>
    <cellStyle name="Обычный 3 18 29 2 3 2 2 2" xfId="44114"/>
    <cellStyle name="Обычный 3 18 29 2 3 2 2 2 2" xfId="44115"/>
    <cellStyle name="Обычный 3 18 29 2 3 2 2 3" xfId="44116"/>
    <cellStyle name="Обычный 3 18 29 2 3 2 3" xfId="44117"/>
    <cellStyle name="Обычный 3 18 29 2 3 2 3 2" xfId="44118"/>
    <cellStyle name="Обычный 3 18 29 2 3 2 4" xfId="44119"/>
    <cellStyle name="Обычный 3 18 29 2 3 3" xfId="44120"/>
    <cellStyle name="Обычный 3 18 29 2 3 3 2" xfId="44121"/>
    <cellStyle name="Обычный 3 18 29 2 3 3 2 2" xfId="44122"/>
    <cellStyle name="Обычный 3 18 29 2 3 3 3" xfId="44123"/>
    <cellStyle name="Обычный 3 18 29 2 3 4" xfId="44124"/>
    <cellStyle name="Обычный 3 18 29 2 3 4 2" xfId="44125"/>
    <cellStyle name="Обычный 3 18 29 2 3 5" xfId="44126"/>
    <cellStyle name="Обычный 3 18 29 2 4" xfId="44127"/>
    <cellStyle name="Обычный 3 18 29 2 4 2" xfId="44128"/>
    <cellStyle name="Обычный 3 18 29 2 4 2 2" xfId="44129"/>
    <cellStyle name="Обычный 3 18 29 2 4 2 2 2" xfId="44130"/>
    <cellStyle name="Обычный 3 18 29 2 4 2 3" xfId="44131"/>
    <cellStyle name="Обычный 3 18 29 2 4 3" xfId="44132"/>
    <cellStyle name="Обычный 3 18 29 2 4 3 2" xfId="44133"/>
    <cellStyle name="Обычный 3 18 29 2 4 4" xfId="44134"/>
    <cellStyle name="Обычный 3 18 29 2 5" xfId="44135"/>
    <cellStyle name="Обычный 3 18 29 2 5 2" xfId="44136"/>
    <cellStyle name="Обычный 3 18 29 2 5 2 2" xfId="44137"/>
    <cellStyle name="Обычный 3 18 29 2 5 3" xfId="44138"/>
    <cellStyle name="Обычный 3 18 29 2 6" xfId="44139"/>
    <cellStyle name="Обычный 3 18 29 2 6 2" xfId="44140"/>
    <cellStyle name="Обычный 3 18 29 2 7" xfId="44141"/>
    <cellStyle name="Обычный 3 18 29 3" xfId="44142"/>
    <cellStyle name="Обычный 3 18 29 3 2" xfId="44143"/>
    <cellStyle name="Обычный 3 18 29 3 2 2" xfId="44144"/>
    <cellStyle name="Обычный 3 18 29 3 2 2 2" xfId="44145"/>
    <cellStyle name="Обычный 3 18 29 3 2 2 2 2" xfId="44146"/>
    <cellStyle name="Обычный 3 18 29 3 2 2 3" xfId="44147"/>
    <cellStyle name="Обычный 3 18 29 3 2 3" xfId="44148"/>
    <cellStyle name="Обычный 3 18 29 3 2 3 2" xfId="44149"/>
    <cellStyle name="Обычный 3 18 29 3 2 4" xfId="44150"/>
    <cellStyle name="Обычный 3 18 29 3 3" xfId="44151"/>
    <cellStyle name="Обычный 3 18 29 3 3 2" xfId="44152"/>
    <cellStyle name="Обычный 3 18 29 3 3 2 2" xfId="44153"/>
    <cellStyle name="Обычный 3 18 29 3 3 3" xfId="44154"/>
    <cellStyle name="Обычный 3 18 29 3 4" xfId="44155"/>
    <cellStyle name="Обычный 3 18 29 3 4 2" xfId="44156"/>
    <cellStyle name="Обычный 3 18 29 3 5" xfId="44157"/>
    <cellStyle name="Обычный 3 18 29 4" xfId="44158"/>
    <cellStyle name="Обычный 3 18 29 4 2" xfId="44159"/>
    <cellStyle name="Обычный 3 18 29 4 2 2" xfId="44160"/>
    <cellStyle name="Обычный 3 18 29 4 2 2 2" xfId="44161"/>
    <cellStyle name="Обычный 3 18 29 4 2 2 2 2" xfId="44162"/>
    <cellStyle name="Обычный 3 18 29 4 2 2 3" xfId="44163"/>
    <cellStyle name="Обычный 3 18 29 4 2 3" xfId="44164"/>
    <cellStyle name="Обычный 3 18 29 4 2 3 2" xfId="44165"/>
    <cellStyle name="Обычный 3 18 29 4 2 4" xfId="44166"/>
    <cellStyle name="Обычный 3 18 29 4 3" xfId="44167"/>
    <cellStyle name="Обычный 3 18 29 4 3 2" xfId="44168"/>
    <cellStyle name="Обычный 3 18 29 4 3 2 2" xfId="44169"/>
    <cellStyle name="Обычный 3 18 29 4 3 3" xfId="44170"/>
    <cellStyle name="Обычный 3 18 29 4 4" xfId="44171"/>
    <cellStyle name="Обычный 3 18 29 4 4 2" xfId="44172"/>
    <cellStyle name="Обычный 3 18 29 4 5" xfId="44173"/>
    <cellStyle name="Обычный 3 18 29 5" xfId="44174"/>
    <cellStyle name="Обычный 3 18 29 5 2" xfId="44175"/>
    <cellStyle name="Обычный 3 18 29 5 2 2" xfId="44176"/>
    <cellStyle name="Обычный 3 18 29 5 2 2 2" xfId="44177"/>
    <cellStyle name="Обычный 3 18 29 5 2 3" xfId="44178"/>
    <cellStyle name="Обычный 3 18 29 5 3" xfId="44179"/>
    <cellStyle name="Обычный 3 18 29 5 3 2" xfId="44180"/>
    <cellStyle name="Обычный 3 18 29 5 4" xfId="44181"/>
    <cellStyle name="Обычный 3 18 29 6" xfId="44182"/>
    <cellStyle name="Обычный 3 18 29 6 2" xfId="44183"/>
    <cellStyle name="Обычный 3 18 29 6 2 2" xfId="44184"/>
    <cellStyle name="Обычный 3 18 29 6 3" xfId="44185"/>
    <cellStyle name="Обычный 3 18 29 7" xfId="44186"/>
    <cellStyle name="Обычный 3 18 29 7 2" xfId="44187"/>
    <cellStyle name="Обычный 3 18 29 8" xfId="44188"/>
    <cellStyle name="Обычный 3 18 3" xfId="44189"/>
    <cellStyle name="Обычный 3 18 3 2" xfId="44190"/>
    <cellStyle name="Обычный 3 18 3 2 2" xfId="44191"/>
    <cellStyle name="Обычный 3 18 3 2 2 2" xfId="44192"/>
    <cellStyle name="Обычный 3 18 3 2 2 2 2" xfId="44193"/>
    <cellStyle name="Обычный 3 18 3 2 2 2 2 2" xfId="44194"/>
    <cellStyle name="Обычный 3 18 3 2 2 2 2 2 2" xfId="44195"/>
    <cellStyle name="Обычный 3 18 3 2 2 2 2 3" xfId="44196"/>
    <cellStyle name="Обычный 3 18 3 2 2 2 3" xfId="44197"/>
    <cellStyle name="Обычный 3 18 3 2 2 2 3 2" xfId="44198"/>
    <cellStyle name="Обычный 3 18 3 2 2 2 4" xfId="44199"/>
    <cellStyle name="Обычный 3 18 3 2 2 3" xfId="44200"/>
    <cellStyle name="Обычный 3 18 3 2 2 3 2" xfId="44201"/>
    <cellStyle name="Обычный 3 18 3 2 2 3 2 2" xfId="44202"/>
    <cellStyle name="Обычный 3 18 3 2 2 3 3" xfId="44203"/>
    <cellStyle name="Обычный 3 18 3 2 2 4" xfId="44204"/>
    <cellStyle name="Обычный 3 18 3 2 2 4 2" xfId="44205"/>
    <cellStyle name="Обычный 3 18 3 2 2 5" xfId="44206"/>
    <cellStyle name="Обычный 3 18 3 2 3" xfId="44207"/>
    <cellStyle name="Обычный 3 18 3 2 3 2" xfId="44208"/>
    <cellStyle name="Обычный 3 18 3 2 3 2 2" xfId="44209"/>
    <cellStyle name="Обычный 3 18 3 2 3 2 2 2" xfId="44210"/>
    <cellStyle name="Обычный 3 18 3 2 3 2 2 2 2" xfId="44211"/>
    <cellStyle name="Обычный 3 18 3 2 3 2 2 3" xfId="44212"/>
    <cellStyle name="Обычный 3 18 3 2 3 2 3" xfId="44213"/>
    <cellStyle name="Обычный 3 18 3 2 3 2 3 2" xfId="44214"/>
    <cellStyle name="Обычный 3 18 3 2 3 2 4" xfId="44215"/>
    <cellStyle name="Обычный 3 18 3 2 3 3" xfId="44216"/>
    <cellStyle name="Обычный 3 18 3 2 3 3 2" xfId="44217"/>
    <cellStyle name="Обычный 3 18 3 2 3 3 2 2" xfId="44218"/>
    <cellStyle name="Обычный 3 18 3 2 3 3 3" xfId="44219"/>
    <cellStyle name="Обычный 3 18 3 2 3 4" xfId="44220"/>
    <cellStyle name="Обычный 3 18 3 2 3 4 2" xfId="44221"/>
    <cellStyle name="Обычный 3 18 3 2 3 5" xfId="44222"/>
    <cellStyle name="Обычный 3 18 3 2 4" xfId="44223"/>
    <cellStyle name="Обычный 3 18 3 2 4 2" xfId="44224"/>
    <cellStyle name="Обычный 3 18 3 2 4 2 2" xfId="44225"/>
    <cellStyle name="Обычный 3 18 3 2 4 2 2 2" xfId="44226"/>
    <cellStyle name="Обычный 3 18 3 2 4 2 3" xfId="44227"/>
    <cellStyle name="Обычный 3 18 3 2 4 3" xfId="44228"/>
    <cellStyle name="Обычный 3 18 3 2 4 3 2" xfId="44229"/>
    <cellStyle name="Обычный 3 18 3 2 4 4" xfId="44230"/>
    <cellStyle name="Обычный 3 18 3 2 5" xfId="44231"/>
    <cellStyle name="Обычный 3 18 3 2 5 2" xfId="44232"/>
    <cellStyle name="Обычный 3 18 3 2 5 2 2" xfId="44233"/>
    <cellStyle name="Обычный 3 18 3 2 5 3" xfId="44234"/>
    <cellStyle name="Обычный 3 18 3 2 6" xfId="44235"/>
    <cellStyle name="Обычный 3 18 3 2 6 2" xfId="44236"/>
    <cellStyle name="Обычный 3 18 3 2 7" xfId="44237"/>
    <cellStyle name="Обычный 3 18 3 3" xfId="44238"/>
    <cellStyle name="Обычный 3 18 3 3 2" xfId="44239"/>
    <cellStyle name="Обычный 3 18 3 3 2 2" xfId="44240"/>
    <cellStyle name="Обычный 3 18 3 3 2 2 2" xfId="44241"/>
    <cellStyle name="Обычный 3 18 3 3 2 2 2 2" xfId="44242"/>
    <cellStyle name="Обычный 3 18 3 3 2 2 3" xfId="44243"/>
    <cellStyle name="Обычный 3 18 3 3 2 3" xfId="44244"/>
    <cellStyle name="Обычный 3 18 3 3 2 3 2" xfId="44245"/>
    <cellStyle name="Обычный 3 18 3 3 2 4" xfId="44246"/>
    <cellStyle name="Обычный 3 18 3 3 3" xfId="44247"/>
    <cellStyle name="Обычный 3 18 3 3 3 2" xfId="44248"/>
    <cellStyle name="Обычный 3 18 3 3 3 2 2" xfId="44249"/>
    <cellStyle name="Обычный 3 18 3 3 3 3" xfId="44250"/>
    <cellStyle name="Обычный 3 18 3 3 4" xfId="44251"/>
    <cellStyle name="Обычный 3 18 3 3 4 2" xfId="44252"/>
    <cellStyle name="Обычный 3 18 3 3 5" xfId="44253"/>
    <cellStyle name="Обычный 3 18 3 4" xfId="44254"/>
    <cellStyle name="Обычный 3 18 3 4 2" xfId="44255"/>
    <cellStyle name="Обычный 3 18 3 4 2 2" xfId="44256"/>
    <cellStyle name="Обычный 3 18 3 4 2 2 2" xfId="44257"/>
    <cellStyle name="Обычный 3 18 3 4 2 2 2 2" xfId="44258"/>
    <cellStyle name="Обычный 3 18 3 4 2 2 3" xfId="44259"/>
    <cellStyle name="Обычный 3 18 3 4 2 3" xfId="44260"/>
    <cellStyle name="Обычный 3 18 3 4 2 3 2" xfId="44261"/>
    <cellStyle name="Обычный 3 18 3 4 2 4" xfId="44262"/>
    <cellStyle name="Обычный 3 18 3 4 3" xfId="44263"/>
    <cellStyle name="Обычный 3 18 3 4 3 2" xfId="44264"/>
    <cellStyle name="Обычный 3 18 3 4 3 2 2" xfId="44265"/>
    <cellStyle name="Обычный 3 18 3 4 3 3" xfId="44266"/>
    <cellStyle name="Обычный 3 18 3 4 4" xfId="44267"/>
    <cellStyle name="Обычный 3 18 3 4 4 2" xfId="44268"/>
    <cellStyle name="Обычный 3 18 3 4 5" xfId="44269"/>
    <cellStyle name="Обычный 3 18 3 5" xfId="44270"/>
    <cellStyle name="Обычный 3 18 3 5 2" xfId="44271"/>
    <cellStyle name="Обычный 3 18 3 5 2 2" xfId="44272"/>
    <cellStyle name="Обычный 3 18 3 5 2 2 2" xfId="44273"/>
    <cellStyle name="Обычный 3 18 3 5 2 3" xfId="44274"/>
    <cellStyle name="Обычный 3 18 3 5 3" xfId="44275"/>
    <cellStyle name="Обычный 3 18 3 5 3 2" xfId="44276"/>
    <cellStyle name="Обычный 3 18 3 5 4" xfId="44277"/>
    <cellStyle name="Обычный 3 18 3 6" xfId="44278"/>
    <cellStyle name="Обычный 3 18 3 6 2" xfId="44279"/>
    <cellStyle name="Обычный 3 18 3 6 2 2" xfId="44280"/>
    <cellStyle name="Обычный 3 18 3 6 3" xfId="44281"/>
    <cellStyle name="Обычный 3 18 3 7" xfId="44282"/>
    <cellStyle name="Обычный 3 18 3 7 2" xfId="44283"/>
    <cellStyle name="Обычный 3 18 3 8" xfId="44284"/>
    <cellStyle name="Обычный 3 18 30" xfId="44285"/>
    <cellStyle name="Обычный 3 18 30 2" xfId="44286"/>
    <cellStyle name="Обычный 3 18 30 2 2" xfId="44287"/>
    <cellStyle name="Обычный 3 18 30 2 2 2" xfId="44288"/>
    <cellStyle name="Обычный 3 18 30 2 2 2 2" xfId="44289"/>
    <cellStyle name="Обычный 3 18 30 2 2 2 2 2" xfId="44290"/>
    <cellStyle name="Обычный 3 18 30 2 2 2 2 2 2" xfId="44291"/>
    <cellStyle name="Обычный 3 18 30 2 2 2 2 3" xfId="44292"/>
    <cellStyle name="Обычный 3 18 30 2 2 2 3" xfId="44293"/>
    <cellStyle name="Обычный 3 18 30 2 2 2 3 2" xfId="44294"/>
    <cellStyle name="Обычный 3 18 30 2 2 2 4" xfId="44295"/>
    <cellStyle name="Обычный 3 18 30 2 2 3" xfId="44296"/>
    <cellStyle name="Обычный 3 18 30 2 2 3 2" xfId="44297"/>
    <cellStyle name="Обычный 3 18 30 2 2 3 2 2" xfId="44298"/>
    <cellStyle name="Обычный 3 18 30 2 2 3 3" xfId="44299"/>
    <cellStyle name="Обычный 3 18 30 2 2 4" xfId="44300"/>
    <cellStyle name="Обычный 3 18 30 2 2 4 2" xfId="44301"/>
    <cellStyle name="Обычный 3 18 30 2 2 5" xfId="44302"/>
    <cellStyle name="Обычный 3 18 30 2 3" xfId="44303"/>
    <cellStyle name="Обычный 3 18 30 2 3 2" xfId="44304"/>
    <cellStyle name="Обычный 3 18 30 2 3 2 2" xfId="44305"/>
    <cellStyle name="Обычный 3 18 30 2 3 2 2 2" xfId="44306"/>
    <cellStyle name="Обычный 3 18 30 2 3 2 2 2 2" xfId="44307"/>
    <cellStyle name="Обычный 3 18 30 2 3 2 2 3" xfId="44308"/>
    <cellStyle name="Обычный 3 18 30 2 3 2 3" xfId="44309"/>
    <cellStyle name="Обычный 3 18 30 2 3 2 3 2" xfId="44310"/>
    <cellStyle name="Обычный 3 18 30 2 3 2 4" xfId="44311"/>
    <cellStyle name="Обычный 3 18 30 2 3 3" xfId="44312"/>
    <cellStyle name="Обычный 3 18 30 2 3 3 2" xfId="44313"/>
    <cellStyle name="Обычный 3 18 30 2 3 3 2 2" xfId="44314"/>
    <cellStyle name="Обычный 3 18 30 2 3 3 3" xfId="44315"/>
    <cellStyle name="Обычный 3 18 30 2 3 4" xfId="44316"/>
    <cellStyle name="Обычный 3 18 30 2 3 4 2" xfId="44317"/>
    <cellStyle name="Обычный 3 18 30 2 3 5" xfId="44318"/>
    <cellStyle name="Обычный 3 18 30 2 4" xfId="44319"/>
    <cellStyle name="Обычный 3 18 30 2 4 2" xfId="44320"/>
    <cellStyle name="Обычный 3 18 30 2 4 2 2" xfId="44321"/>
    <cellStyle name="Обычный 3 18 30 2 4 2 2 2" xfId="44322"/>
    <cellStyle name="Обычный 3 18 30 2 4 2 3" xfId="44323"/>
    <cellStyle name="Обычный 3 18 30 2 4 3" xfId="44324"/>
    <cellStyle name="Обычный 3 18 30 2 4 3 2" xfId="44325"/>
    <cellStyle name="Обычный 3 18 30 2 4 4" xfId="44326"/>
    <cellStyle name="Обычный 3 18 30 2 5" xfId="44327"/>
    <cellStyle name="Обычный 3 18 30 2 5 2" xfId="44328"/>
    <cellStyle name="Обычный 3 18 30 2 5 2 2" xfId="44329"/>
    <cellStyle name="Обычный 3 18 30 2 5 3" xfId="44330"/>
    <cellStyle name="Обычный 3 18 30 2 6" xfId="44331"/>
    <cellStyle name="Обычный 3 18 30 2 6 2" xfId="44332"/>
    <cellStyle name="Обычный 3 18 30 2 7" xfId="44333"/>
    <cellStyle name="Обычный 3 18 30 3" xfId="44334"/>
    <cellStyle name="Обычный 3 18 30 3 2" xfId="44335"/>
    <cellStyle name="Обычный 3 18 30 3 2 2" xfId="44336"/>
    <cellStyle name="Обычный 3 18 30 3 2 2 2" xfId="44337"/>
    <cellStyle name="Обычный 3 18 30 3 2 2 2 2" xfId="44338"/>
    <cellStyle name="Обычный 3 18 30 3 2 2 3" xfId="44339"/>
    <cellStyle name="Обычный 3 18 30 3 2 3" xfId="44340"/>
    <cellStyle name="Обычный 3 18 30 3 2 3 2" xfId="44341"/>
    <cellStyle name="Обычный 3 18 30 3 2 4" xfId="44342"/>
    <cellStyle name="Обычный 3 18 30 3 3" xfId="44343"/>
    <cellStyle name="Обычный 3 18 30 3 3 2" xfId="44344"/>
    <cellStyle name="Обычный 3 18 30 3 3 2 2" xfId="44345"/>
    <cellStyle name="Обычный 3 18 30 3 3 3" xfId="44346"/>
    <cellStyle name="Обычный 3 18 30 3 4" xfId="44347"/>
    <cellStyle name="Обычный 3 18 30 3 4 2" xfId="44348"/>
    <cellStyle name="Обычный 3 18 30 3 5" xfId="44349"/>
    <cellStyle name="Обычный 3 18 30 4" xfId="44350"/>
    <cellStyle name="Обычный 3 18 30 4 2" xfId="44351"/>
    <cellStyle name="Обычный 3 18 30 4 2 2" xfId="44352"/>
    <cellStyle name="Обычный 3 18 30 4 2 2 2" xfId="44353"/>
    <cellStyle name="Обычный 3 18 30 4 2 2 2 2" xfId="44354"/>
    <cellStyle name="Обычный 3 18 30 4 2 2 3" xfId="44355"/>
    <cellStyle name="Обычный 3 18 30 4 2 3" xfId="44356"/>
    <cellStyle name="Обычный 3 18 30 4 2 3 2" xfId="44357"/>
    <cellStyle name="Обычный 3 18 30 4 2 4" xfId="44358"/>
    <cellStyle name="Обычный 3 18 30 4 3" xfId="44359"/>
    <cellStyle name="Обычный 3 18 30 4 3 2" xfId="44360"/>
    <cellStyle name="Обычный 3 18 30 4 3 2 2" xfId="44361"/>
    <cellStyle name="Обычный 3 18 30 4 3 3" xfId="44362"/>
    <cellStyle name="Обычный 3 18 30 4 4" xfId="44363"/>
    <cellStyle name="Обычный 3 18 30 4 4 2" xfId="44364"/>
    <cellStyle name="Обычный 3 18 30 4 5" xfId="44365"/>
    <cellStyle name="Обычный 3 18 30 5" xfId="44366"/>
    <cellStyle name="Обычный 3 18 30 5 2" xfId="44367"/>
    <cellStyle name="Обычный 3 18 30 5 2 2" xfId="44368"/>
    <cellStyle name="Обычный 3 18 30 5 2 2 2" xfId="44369"/>
    <cellStyle name="Обычный 3 18 30 5 2 3" xfId="44370"/>
    <cellStyle name="Обычный 3 18 30 5 3" xfId="44371"/>
    <cellStyle name="Обычный 3 18 30 5 3 2" xfId="44372"/>
    <cellStyle name="Обычный 3 18 30 5 4" xfId="44373"/>
    <cellStyle name="Обычный 3 18 30 6" xfId="44374"/>
    <cellStyle name="Обычный 3 18 30 6 2" xfId="44375"/>
    <cellStyle name="Обычный 3 18 30 6 2 2" xfId="44376"/>
    <cellStyle name="Обычный 3 18 30 6 3" xfId="44377"/>
    <cellStyle name="Обычный 3 18 30 7" xfId="44378"/>
    <cellStyle name="Обычный 3 18 30 7 2" xfId="44379"/>
    <cellStyle name="Обычный 3 18 30 8" xfId="44380"/>
    <cellStyle name="Обычный 3 18 31" xfId="44381"/>
    <cellStyle name="Обычный 3 18 31 2" xfId="44382"/>
    <cellStyle name="Обычный 3 18 31 2 2" xfId="44383"/>
    <cellStyle name="Обычный 3 18 31 2 2 2" xfId="44384"/>
    <cellStyle name="Обычный 3 18 31 2 2 2 2" xfId="44385"/>
    <cellStyle name="Обычный 3 18 31 2 2 2 2 2" xfId="44386"/>
    <cellStyle name="Обычный 3 18 31 2 2 2 2 2 2" xfId="44387"/>
    <cellStyle name="Обычный 3 18 31 2 2 2 2 3" xfId="44388"/>
    <cellStyle name="Обычный 3 18 31 2 2 2 3" xfId="44389"/>
    <cellStyle name="Обычный 3 18 31 2 2 2 3 2" xfId="44390"/>
    <cellStyle name="Обычный 3 18 31 2 2 2 4" xfId="44391"/>
    <cellStyle name="Обычный 3 18 31 2 2 3" xfId="44392"/>
    <cellStyle name="Обычный 3 18 31 2 2 3 2" xfId="44393"/>
    <cellStyle name="Обычный 3 18 31 2 2 3 2 2" xfId="44394"/>
    <cellStyle name="Обычный 3 18 31 2 2 3 3" xfId="44395"/>
    <cellStyle name="Обычный 3 18 31 2 2 4" xfId="44396"/>
    <cellStyle name="Обычный 3 18 31 2 2 4 2" xfId="44397"/>
    <cellStyle name="Обычный 3 18 31 2 2 5" xfId="44398"/>
    <cellStyle name="Обычный 3 18 31 2 3" xfId="44399"/>
    <cellStyle name="Обычный 3 18 31 2 3 2" xfId="44400"/>
    <cellStyle name="Обычный 3 18 31 2 3 2 2" xfId="44401"/>
    <cellStyle name="Обычный 3 18 31 2 3 2 2 2" xfId="44402"/>
    <cellStyle name="Обычный 3 18 31 2 3 2 2 2 2" xfId="44403"/>
    <cellStyle name="Обычный 3 18 31 2 3 2 2 3" xfId="44404"/>
    <cellStyle name="Обычный 3 18 31 2 3 2 3" xfId="44405"/>
    <cellStyle name="Обычный 3 18 31 2 3 2 3 2" xfId="44406"/>
    <cellStyle name="Обычный 3 18 31 2 3 2 4" xfId="44407"/>
    <cellStyle name="Обычный 3 18 31 2 3 3" xfId="44408"/>
    <cellStyle name="Обычный 3 18 31 2 3 3 2" xfId="44409"/>
    <cellStyle name="Обычный 3 18 31 2 3 3 2 2" xfId="44410"/>
    <cellStyle name="Обычный 3 18 31 2 3 3 3" xfId="44411"/>
    <cellStyle name="Обычный 3 18 31 2 3 4" xfId="44412"/>
    <cellStyle name="Обычный 3 18 31 2 3 4 2" xfId="44413"/>
    <cellStyle name="Обычный 3 18 31 2 3 5" xfId="44414"/>
    <cellStyle name="Обычный 3 18 31 2 4" xfId="44415"/>
    <cellStyle name="Обычный 3 18 31 2 4 2" xfId="44416"/>
    <cellStyle name="Обычный 3 18 31 2 4 2 2" xfId="44417"/>
    <cellStyle name="Обычный 3 18 31 2 4 2 2 2" xfId="44418"/>
    <cellStyle name="Обычный 3 18 31 2 4 2 3" xfId="44419"/>
    <cellStyle name="Обычный 3 18 31 2 4 3" xfId="44420"/>
    <cellStyle name="Обычный 3 18 31 2 4 3 2" xfId="44421"/>
    <cellStyle name="Обычный 3 18 31 2 4 4" xfId="44422"/>
    <cellStyle name="Обычный 3 18 31 2 5" xfId="44423"/>
    <cellStyle name="Обычный 3 18 31 2 5 2" xfId="44424"/>
    <cellStyle name="Обычный 3 18 31 2 5 2 2" xfId="44425"/>
    <cellStyle name="Обычный 3 18 31 2 5 3" xfId="44426"/>
    <cellStyle name="Обычный 3 18 31 2 6" xfId="44427"/>
    <cellStyle name="Обычный 3 18 31 2 6 2" xfId="44428"/>
    <cellStyle name="Обычный 3 18 31 2 7" xfId="44429"/>
    <cellStyle name="Обычный 3 18 31 3" xfId="44430"/>
    <cellStyle name="Обычный 3 18 31 3 2" xfId="44431"/>
    <cellStyle name="Обычный 3 18 31 3 2 2" xfId="44432"/>
    <cellStyle name="Обычный 3 18 31 3 2 2 2" xfId="44433"/>
    <cellStyle name="Обычный 3 18 31 3 2 2 2 2" xfId="44434"/>
    <cellStyle name="Обычный 3 18 31 3 2 2 3" xfId="44435"/>
    <cellStyle name="Обычный 3 18 31 3 2 3" xfId="44436"/>
    <cellStyle name="Обычный 3 18 31 3 2 3 2" xfId="44437"/>
    <cellStyle name="Обычный 3 18 31 3 2 4" xfId="44438"/>
    <cellStyle name="Обычный 3 18 31 3 3" xfId="44439"/>
    <cellStyle name="Обычный 3 18 31 3 3 2" xfId="44440"/>
    <cellStyle name="Обычный 3 18 31 3 3 2 2" xfId="44441"/>
    <cellStyle name="Обычный 3 18 31 3 3 3" xfId="44442"/>
    <cellStyle name="Обычный 3 18 31 3 4" xfId="44443"/>
    <cellStyle name="Обычный 3 18 31 3 4 2" xfId="44444"/>
    <cellStyle name="Обычный 3 18 31 3 5" xfId="44445"/>
    <cellStyle name="Обычный 3 18 31 4" xfId="44446"/>
    <cellStyle name="Обычный 3 18 31 4 2" xfId="44447"/>
    <cellStyle name="Обычный 3 18 31 4 2 2" xfId="44448"/>
    <cellStyle name="Обычный 3 18 31 4 2 2 2" xfId="44449"/>
    <cellStyle name="Обычный 3 18 31 4 2 2 2 2" xfId="44450"/>
    <cellStyle name="Обычный 3 18 31 4 2 2 3" xfId="44451"/>
    <cellStyle name="Обычный 3 18 31 4 2 3" xfId="44452"/>
    <cellStyle name="Обычный 3 18 31 4 2 3 2" xfId="44453"/>
    <cellStyle name="Обычный 3 18 31 4 2 4" xfId="44454"/>
    <cellStyle name="Обычный 3 18 31 4 3" xfId="44455"/>
    <cellStyle name="Обычный 3 18 31 4 3 2" xfId="44456"/>
    <cellStyle name="Обычный 3 18 31 4 3 2 2" xfId="44457"/>
    <cellStyle name="Обычный 3 18 31 4 3 3" xfId="44458"/>
    <cellStyle name="Обычный 3 18 31 4 4" xfId="44459"/>
    <cellStyle name="Обычный 3 18 31 4 4 2" xfId="44460"/>
    <cellStyle name="Обычный 3 18 31 4 5" xfId="44461"/>
    <cellStyle name="Обычный 3 18 31 5" xfId="44462"/>
    <cellStyle name="Обычный 3 18 31 5 2" xfId="44463"/>
    <cellStyle name="Обычный 3 18 31 5 2 2" xfId="44464"/>
    <cellStyle name="Обычный 3 18 31 5 2 2 2" xfId="44465"/>
    <cellStyle name="Обычный 3 18 31 5 2 3" xfId="44466"/>
    <cellStyle name="Обычный 3 18 31 5 3" xfId="44467"/>
    <cellStyle name="Обычный 3 18 31 5 3 2" xfId="44468"/>
    <cellStyle name="Обычный 3 18 31 5 4" xfId="44469"/>
    <cellStyle name="Обычный 3 18 31 6" xfId="44470"/>
    <cellStyle name="Обычный 3 18 31 6 2" xfId="44471"/>
    <cellStyle name="Обычный 3 18 31 6 2 2" xfId="44472"/>
    <cellStyle name="Обычный 3 18 31 6 3" xfId="44473"/>
    <cellStyle name="Обычный 3 18 31 7" xfId="44474"/>
    <cellStyle name="Обычный 3 18 31 7 2" xfId="44475"/>
    <cellStyle name="Обычный 3 18 31 8" xfId="44476"/>
    <cellStyle name="Обычный 3 18 32" xfId="44477"/>
    <cellStyle name="Обычный 3 18 32 2" xfId="44478"/>
    <cellStyle name="Обычный 3 18 32 2 2" xfId="44479"/>
    <cellStyle name="Обычный 3 18 32 2 2 2" xfId="44480"/>
    <cellStyle name="Обычный 3 18 32 2 2 2 2" xfId="44481"/>
    <cellStyle name="Обычный 3 18 32 2 2 2 2 2" xfId="44482"/>
    <cellStyle name="Обычный 3 18 32 2 2 2 2 2 2" xfId="44483"/>
    <cellStyle name="Обычный 3 18 32 2 2 2 2 3" xfId="44484"/>
    <cellStyle name="Обычный 3 18 32 2 2 2 3" xfId="44485"/>
    <cellStyle name="Обычный 3 18 32 2 2 2 3 2" xfId="44486"/>
    <cellStyle name="Обычный 3 18 32 2 2 2 4" xfId="44487"/>
    <cellStyle name="Обычный 3 18 32 2 2 3" xfId="44488"/>
    <cellStyle name="Обычный 3 18 32 2 2 3 2" xfId="44489"/>
    <cellStyle name="Обычный 3 18 32 2 2 3 2 2" xfId="44490"/>
    <cellStyle name="Обычный 3 18 32 2 2 3 3" xfId="44491"/>
    <cellStyle name="Обычный 3 18 32 2 2 4" xfId="44492"/>
    <cellStyle name="Обычный 3 18 32 2 2 4 2" xfId="44493"/>
    <cellStyle name="Обычный 3 18 32 2 2 5" xfId="44494"/>
    <cellStyle name="Обычный 3 18 32 2 3" xfId="44495"/>
    <cellStyle name="Обычный 3 18 32 2 3 2" xfId="44496"/>
    <cellStyle name="Обычный 3 18 32 2 3 2 2" xfId="44497"/>
    <cellStyle name="Обычный 3 18 32 2 3 2 2 2" xfId="44498"/>
    <cellStyle name="Обычный 3 18 32 2 3 2 2 2 2" xfId="44499"/>
    <cellStyle name="Обычный 3 18 32 2 3 2 2 3" xfId="44500"/>
    <cellStyle name="Обычный 3 18 32 2 3 2 3" xfId="44501"/>
    <cellStyle name="Обычный 3 18 32 2 3 2 3 2" xfId="44502"/>
    <cellStyle name="Обычный 3 18 32 2 3 2 4" xfId="44503"/>
    <cellStyle name="Обычный 3 18 32 2 3 3" xfId="44504"/>
    <cellStyle name="Обычный 3 18 32 2 3 3 2" xfId="44505"/>
    <cellStyle name="Обычный 3 18 32 2 3 3 2 2" xfId="44506"/>
    <cellStyle name="Обычный 3 18 32 2 3 3 3" xfId="44507"/>
    <cellStyle name="Обычный 3 18 32 2 3 4" xfId="44508"/>
    <cellStyle name="Обычный 3 18 32 2 3 4 2" xfId="44509"/>
    <cellStyle name="Обычный 3 18 32 2 3 5" xfId="44510"/>
    <cellStyle name="Обычный 3 18 32 2 4" xfId="44511"/>
    <cellStyle name="Обычный 3 18 32 2 4 2" xfId="44512"/>
    <cellStyle name="Обычный 3 18 32 2 4 2 2" xfId="44513"/>
    <cellStyle name="Обычный 3 18 32 2 4 2 2 2" xfId="44514"/>
    <cellStyle name="Обычный 3 18 32 2 4 2 3" xfId="44515"/>
    <cellStyle name="Обычный 3 18 32 2 4 3" xfId="44516"/>
    <cellStyle name="Обычный 3 18 32 2 4 3 2" xfId="44517"/>
    <cellStyle name="Обычный 3 18 32 2 4 4" xfId="44518"/>
    <cellStyle name="Обычный 3 18 32 2 5" xfId="44519"/>
    <cellStyle name="Обычный 3 18 32 2 5 2" xfId="44520"/>
    <cellStyle name="Обычный 3 18 32 2 5 2 2" xfId="44521"/>
    <cellStyle name="Обычный 3 18 32 2 5 3" xfId="44522"/>
    <cellStyle name="Обычный 3 18 32 2 6" xfId="44523"/>
    <cellStyle name="Обычный 3 18 32 2 6 2" xfId="44524"/>
    <cellStyle name="Обычный 3 18 32 2 7" xfId="44525"/>
    <cellStyle name="Обычный 3 18 32 3" xfId="44526"/>
    <cellStyle name="Обычный 3 18 32 3 2" xfId="44527"/>
    <cellStyle name="Обычный 3 18 32 3 2 2" xfId="44528"/>
    <cellStyle name="Обычный 3 18 32 3 2 2 2" xfId="44529"/>
    <cellStyle name="Обычный 3 18 32 3 2 2 2 2" xfId="44530"/>
    <cellStyle name="Обычный 3 18 32 3 2 2 3" xfId="44531"/>
    <cellStyle name="Обычный 3 18 32 3 2 3" xfId="44532"/>
    <cellStyle name="Обычный 3 18 32 3 2 3 2" xfId="44533"/>
    <cellStyle name="Обычный 3 18 32 3 2 4" xfId="44534"/>
    <cellStyle name="Обычный 3 18 32 3 3" xfId="44535"/>
    <cellStyle name="Обычный 3 18 32 3 3 2" xfId="44536"/>
    <cellStyle name="Обычный 3 18 32 3 3 2 2" xfId="44537"/>
    <cellStyle name="Обычный 3 18 32 3 3 3" xfId="44538"/>
    <cellStyle name="Обычный 3 18 32 3 4" xfId="44539"/>
    <cellStyle name="Обычный 3 18 32 3 4 2" xfId="44540"/>
    <cellStyle name="Обычный 3 18 32 3 5" xfId="44541"/>
    <cellStyle name="Обычный 3 18 32 4" xfId="44542"/>
    <cellStyle name="Обычный 3 18 32 4 2" xfId="44543"/>
    <cellStyle name="Обычный 3 18 32 4 2 2" xfId="44544"/>
    <cellStyle name="Обычный 3 18 32 4 2 2 2" xfId="44545"/>
    <cellStyle name="Обычный 3 18 32 4 2 2 2 2" xfId="44546"/>
    <cellStyle name="Обычный 3 18 32 4 2 2 3" xfId="44547"/>
    <cellStyle name="Обычный 3 18 32 4 2 3" xfId="44548"/>
    <cellStyle name="Обычный 3 18 32 4 2 3 2" xfId="44549"/>
    <cellStyle name="Обычный 3 18 32 4 2 4" xfId="44550"/>
    <cellStyle name="Обычный 3 18 32 4 3" xfId="44551"/>
    <cellStyle name="Обычный 3 18 32 4 3 2" xfId="44552"/>
    <cellStyle name="Обычный 3 18 32 4 3 2 2" xfId="44553"/>
    <cellStyle name="Обычный 3 18 32 4 3 3" xfId="44554"/>
    <cellStyle name="Обычный 3 18 32 4 4" xfId="44555"/>
    <cellStyle name="Обычный 3 18 32 4 4 2" xfId="44556"/>
    <cellStyle name="Обычный 3 18 32 4 5" xfId="44557"/>
    <cellStyle name="Обычный 3 18 32 5" xfId="44558"/>
    <cellStyle name="Обычный 3 18 32 5 2" xfId="44559"/>
    <cellStyle name="Обычный 3 18 32 5 2 2" xfId="44560"/>
    <cellStyle name="Обычный 3 18 32 5 2 2 2" xfId="44561"/>
    <cellStyle name="Обычный 3 18 32 5 2 3" xfId="44562"/>
    <cellStyle name="Обычный 3 18 32 5 3" xfId="44563"/>
    <cellStyle name="Обычный 3 18 32 5 3 2" xfId="44564"/>
    <cellStyle name="Обычный 3 18 32 5 4" xfId="44565"/>
    <cellStyle name="Обычный 3 18 32 6" xfId="44566"/>
    <cellStyle name="Обычный 3 18 32 6 2" xfId="44567"/>
    <cellStyle name="Обычный 3 18 32 6 2 2" xfId="44568"/>
    <cellStyle name="Обычный 3 18 32 6 3" xfId="44569"/>
    <cellStyle name="Обычный 3 18 32 7" xfId="44570"/>
    <cellStyle name="Обычный 3 18 32 7 2" xfId="44571"/>
    <cellStyle name="Обычный 3 18 32 8" xfId="44572"/>
    <cellStyle name="Обычный 3 18 33" xfId="44573"/>
    <cellStyle name="Обычный 3 18 33 2" xfId="44574"/>
    <cellStyle name="Обычный 3 18 33 2 2" xfId="44575"/>
    <cellStyle name="Обычный 3 18 33 2 2 2" xfId="44576"/>
    <cellStyle name="Обычный 3 18 33 2 2 2 2" xfId="44577"/>
    <cellStyle name="Обычный 3 18 33 2 2 2 2 2" xfId="44578"/>
    <cellStyle name="Обычный 3 18 33 2 2 2 2 2 2" xfId="44579"/>
    <cellStyle name="Обычный 3 18 33 2 2 2 2 3" xfId="44580"/>
    <cellStyle name="Обычный 3 18 33 2 2 2 3" xfId="44581"/>
    <cellStyle name="Обычный 3 18 33 2 2 2 3 2" xfId="44582"/>
    <cellStyle name="Обычный 3 18 33 2 2 2 4" xfId="44583"/>
    <cellStyle name="Обычный 3 18 33 2 2 3" xfId="44584"/>
    <cellStyle name="Обычный 3 18 33 2 2 3 2" xfId="44585"/>
    <cellStyle name="Обычный 3 18 33 2 2 3 2 2" xfId="44586"/>
    <cellStyle name="Обычный 3 18 33 2 2 3 3" xfId="44587"/>
    <cellStyle name="Обычный 3 18 33 2 2 4" xfId="44588"/>
    <cellStyle name="Обычный 3 18 33 2 2 4 2" xfId="44589"/>
    <cellStyle name="Обычный 3 18 33 2 2 5" xfId="44590"/>
    <cellStyle name="Обычный 3 18 33 2 3" xfId="44591"/>
    <cellStyle name="Обычный 3 18 33 2 3 2" xfId="44592"/>
    <cellStyle name="Обычный 3 18 33 2 3 2 2" xfId="44593"/>
    <cellStyle name="Обычный 3 18 33 2 3 2 2 2" xfId="44594"/>
    <cellStyle name="Обычный 3 18 33 2 3 2 2 2 2" xfId="44595"/>
    <cellStyle name="Обычный 3 18 33 2 3 2 2 3" xfId="44596"/>
    <cellStyle name="Обычный 3 18 33 2 3 2 3" xfId="44597"/>
    <cellStyle name="Обычный 3 18 33 2 3 2 3 2" xfId="44598"/>
    <cellStyle name="Обычный 3 18 33 2 3 2 4" xfId="44599"/>
    <cellStyle name="Обычный 3 18 33 2 3 3" xfId="44600"/>
    <cellStyle name="Обычный 3 18 33 2 3 3 2" xfId="44601"/>
    <cellStyle name="Обычный 3 18 33 2 3 3 2 2" xfId="44602"/>
    <cellStyle name="Обычный 3 18 33 2 3 3 3" xfId="44603"/>
    <cellStyle name="Обычный 3 18 33 2 3 4" xfId="44604"/>
    <cellStyle name="Обычный 3 18 33 2 3 4 2" xfId="44605"/>
    <cellStyle name="Обычный 3 18 33 2 3 5" xfId="44606"/>
    <cellStyle name="Обычный 3 18 33 2 4" xfId="44607"/>
    <cellStyle name="Обычный 3 18 33 2 4 2" xfId="44608"/>
    <cellStyle name="Обычный 3 18 33 2 4 2 2" xfId="44609"/>
    <cellStyle name="Обычный 3 18 33 2 4 2 2 2" xfId="44610"/>
    <cellStyle name="Обычный 3 18 33 2 4 2 3" xfId="44611"/>
    <cellStyle name="Обычный 3 18 33 2 4 3" xfId="44612"/>
    <cellStyle name="Обычный 3 18 33 2 4 3 2" xfId="44613"/>
    <cellStyle name="Обычный 3 18 33 2 4 4" xfId="44614"/>
    <cellStyle name="Обычный 3 18 33 2 5" xfId="44615"/>
    <cellStyle name="Обычный 3 18 33 2 5 2" xfId="44616"/>
    <cellStyle name="Обычный 3 18 33 2 5 2 2" xfId="44617"/>
    <cellStyle name="Обычный 3 18 33 2 5 3" xfId="44618"/>
    <cellStyle name="Обычный 3 18 33 2 6" xfId="44619"/>
    <cellStyle name="Обычный 3 18 33 2 6 2" xfId="44620"/>
    <cellStyle name="Обычный 3 18 33 2 7" xfId="44621"/>
    <cellStyle name="Обычный 3 18 33 3" xfId="44622"/>
    <cellStyle name="Обычный 3 18 33 3 2" xfId="44623"/>
    <cellStyle name="Обычный 3 18 33 3 2 2" xfId="44624"/>
    <cellStyle name="Обычный 3 18 33 3 2 2 2" xfId="44625"/>
    <cellStyle name="Обычный 3 18 33 3 2 2 2 2" xfId="44626"/>
    <cellStyle name="Обычный 3 18 33 3 2 2 3" xfId="44627"/>
    <cellStyle name="Обычный 3 18 33 3 2 3" xfId="44628"/>
    <cellStyle name="Обычный 3 18 33 3 2 3 2" xfId="44629"/>
    <cellStyle name="Обычный 3 18 33 3 2 4" xfId="44630"/>
    <cellStyle name="Обычный 3 18 33 3 3" xfId="44631"/>
    <cellStyle name="Обычный 3 18 33 3 3 2" xfId="44632"/>
    <cellStyle name="Обычный 3 18 33 3 3 2 2" xfId="44633"/>
    <cellStyle name="Обычный 3 18 33 3 3 3" xfId="44634"/>
    <cellStyle name="Обычный 3 18 33 3 4" xfId="44635"/>
    <cellStyle name="Обычный 3 18 33 3 4 2" xfId="44636"/>
    <cellStyle name="Обычный 3 18 33 3 5" xfId="44637"/>
    <cellStyle name="Обычный 3 18 33 4" xfId="44638"/>
    <cellStyle name="Обычный 3 18 33 4 2" xfId="44639"/>
    <cellStyle name="Обычный 3 18 33 4 2 2" xfId="44640"/>
    <cellStyle name="Обычный 3 18 33 4 2 2 2" xfId="44641"/>
    <cellStyle name="Обычный 3 18 33 4 2 2 2 2" xfId="44642"/>
    <cellStyle name="Обычный 3 18 33 4 2 2 3" xfId="44643"/>
    <cellStyle name="Обычный 3 18 33 4 2 3" xfId="44644"/>
    <cellStyle name="Обычный 3 18 33 4 2 3 2" xfId="44645"/>
    <cellStyle name="Обычный 3 18 33 4 2 4" xfId="44646"/>
    <cellStyle name="Обычный 3 18 33 4 3" xfId="44647"/>
    <cellStyle name="Обычный 3 18 33 4 3 2" xfId="44648"/>
    <cellStyle name="Обычный 3 18 33 4 3 2 2" xfId="44649"/>
    <cellStyle name="Обычный 3 18 33 4 3 3" xfId="44650"/>
    <cellStyle name="Обычный 3 18 33 4 4" xfId="44651"/>
    <cellStyle name="Обычный 3 18 33 4 4 2" xfId="44652"/>
    <cellStyle name="Обычный 3 18 33 4 5" xfId="44653"/>
    <cellStyle name="Обычный 3 18 33 5" xfId="44654"/>
    <cellStyle name="Обычный 3 18 33 5 2" xfId="44655"/>
    <cellStyle name="Обычный 3 18 33 5 2 2" xfId="44656"/>
    <cellStyle name="Обычный 3 18 33 5 2 2 2" xfId="44657"/>
    <cellStyle name="Обычный 3 18 33 5 2 3" xfId="44658"/>
    <cellStyle name="Обычный 3 18 33 5 3" xfId="44659"/>
    <cellStyle name="Обычный 3 18 33 5 3 2" xfId="44660"/>
    <cellStyle name="Обычный 3 18 33 5 4" xfId="44661"/>
    <cellStyle name="Обычный 3 18 33 6" xfId="44662"/>
    <cellStyle name="Обычный 3 18 33 6 2" xfId="44663"/>
    <cellStyle name="Обычный 3 18 33 6 2 2" xfId="44664"/>
    <cellStyle name="Обычный 3 18 33 6 3" xfId="44665"/>
    <cellStyle name="Обычный 3 18 33 7" xfId="44666"/>
    <cellStyle name="Обычный 3 18 33 7 2" xfId="44667"/>
    <cellStyle name="Обычный 3 18 33 8" xfId="44668"/>
    <cellStyle name="Обычный 3 18 34" xfId="44669"/>
    <cellStyle name="Обычный 3 18 34 2" xfId="44670"/>
    <cellStyle name="Обычный 3 18 34 2 2" xfId="44671"/>
    <cellStyle name="Обычный 3 18 34 2 2 2" xfId="44672"/>
    <cellStyle name="Обычный 3 18 34 2 2 2 2" xfId="44673"/>
    <cellStyle name="Обычный 3 18 34 2 2 2 2 2" xfId="44674"/>
    <cellStyle name="Обычный 3 18 34 2 2 2 2 2 2" xfId="44675"/>
    <cellStyle name="Обычный 3 18 34 2 2 2 2 3" xfId="44676"/>
    <cellStyle name="Обычный 3 18 34 2 2 2 3" xfId="44677"/>
    <cellStyle name="Обычный 3 18 34 2 2 2 3 2" xfId="44678"/>
    <cellStyle name="Обычный 3 18 34 2 2 2 4" xfId="44679"/>
    <cellStyle name="Обычный 3 18 34 2 2 3" xfId="44680"/>
    <cellStyle name="Обычный 3 18 34 2 2 3 2" xfId="44681"/>
    <cellStyle name="Обычный 3 18 34 2 2 3 2 2" xfId="44682"/>
    <cellStyle name="Обычный 3 18 34 2 2 3 3" xfId="44683"/>
    <cellStyle name="Обычный 3 18 34 2 2 4" xfId="44684"/>
    <cellStyle name="Обычный 3 18 34 2 2 4 2" xfId="44685"/>
    <cellStyle name="Обычный 3 18 34 2 2 5" xfId="44686"/>
    <cellStyle name="Обычный 3 18 34 2 3" xfId="44687"/>
    <cellStyle name="Обычный 3 18 34 2 3 2" xfId="44688"/>
    <cellStyle name="Обычный 3 18 34 2 3 2 2" xfId="44689"/>
    <cellStyle name="Обычный 3 18 34 2 3 2 2 2" xfId="44690"/>
    <cellStyle name="Обычный 3 18 34 2 3 2 2 2 2" xfId="44691"/>
    <cellStyle name="Обычный 3 18 34 2 3 2 2 3" xfId="44692"/>
    <cellStyle name="Обычный 3 18 34 2 3 2 3" xfId="44693"/>
    <cellStyle name="Обычный 3 18 34 2 3 2 3 2" xfId="44694"/>
    <cellStyle name="Обычный 3 18 34 2 3 2 4" xfId="44695"/>
    <cellStyle name="Обычный 3 18 34 2 3 3" xfId="44696"/>
    <cellStyle name="Обычный 3 18 34 2 3 3 2" xfId="44697"/>
    <cellStyle name="Обычный 3 18 34 2 3 3 2 2" xfId="44698"/>
    <cellStyle name="Обычный 3 18 34 2 3 3 3" xfId="44699"/>
    <cellStyle name="Обычный 3 18 34 2 3 4" xfId="44700"/>
    <cellStyle name="Обычный 3 18 34 2 3 4 2" xfId="44701"/>
    <cellStyle name="Обычный 3 18 34 2 3 5" xfId="44702"/>
    <cellStyle name="Обычный 3 18 34 2 4" xfId="44703"/>
    <cellStyle name="Обычный 3 18 34 2 4 2" xfId="44704"/>
    <cellStyle name="Обычный 3 18 34 2 4 2 2" xfId="44705"/>
    <cellStyle name="Обычный 3 18 34 2 4 2 2 2" xfId="44706"/>
    <cellStyle name="Обычный 3 18 34 2 4 2 3" xfId="44707"/>
    <cellStyle name="Обычный 3 18 34 2 4 3" xfId="44708"/>
    <cellStyle name="Обычный 3 18 34 2 4 3 2" xfId="44709"/>
    <cellStyle name="Обычный 3 18 34 2 4 4" xfId="44710"/>
    <cellStyle name="Обычный 3 18 34 2 5" xfId="44711"/>
    <cellStyle name="Обычный 3 18 34 2 5 2" xfId="44712"/>
    <cellStyle name="Обычный 3 18 34 2 5 2 2" xfId="44713"/>
    <cellStyle name="Обычный 3 18 34 2 5 3" xfId="44714"/>
    <cellStyle name="Обычный 3 18 34 2 6" xfId="44715"/>
    <cellStyle name="Обычный 3 18 34 2 6 2" xfId="44716"/>
    <cellStyle name="Обычный 3 18 34 2 7" xfId="44717"/>
    <cellStyle name="Обычный 3 18 34 3" xfId="44718"/>
    <cellStyle name="Обычный 3 18 34 3 2" xfId="44719"/>
    <cellStyle name="Обычный 3 18 34 3 2 2" xfId="44720"/>
    <cellStyle name="Обычный 3 18 34 3 2 2 2" xfId="44721"/>
    <cellStyle name="Обычный 3 18 34 3 2 2 2 2" xfId="44722"/>
    <cellStyle name="Обычный 3 18 34 3 2 2 3" xfId="44723"/>
    <cellStyle name="Обычный 3 18 34 3 2 3" xfId="44724"/>
    <cellStyle name="Обычный 3 18 34 3 2 3 2" xfId="44725"/>
    <cellStyle name="Обычный 3 18 34 3 2 4" xfId="44726"/>
    <cellStyle name="Обычный 3 18 34 3 3" xfId="44727"/>
    <cellStyle name="Обычный 3 18 34 3 3 2" xfId="44728"/>
    <cellStyle name="Обычный 3 18 34 3 3 2 2" xfId="44729"/>
    <cellStyle name="Обычный 3 18 34 3 3 3" xfId="44730"/>
    <cellStyle name="Обычный 3 18 34 3 4" xfId="44731"/>
    <cellStyle name="Обычный 3 18 34 3 4 2" xfId="44732"/>
    <cellStyle name="Обычный 3 18 34 3 5" xfId="44733"/>
    <cellStyle name="Обычный 3 18 34 4" xfId="44734"/>
    <cellStyle name="Обычный 3 18 34 4 2" xfId="44735"/>
    <cellStyle name="Обычный 3 18 34 4 2 2" xfId="44736"/>
    <cellStyle name="Обычный 3 18 34 4 2 2 2" xfId="44737"/>
    <cellStyle name="Обычный 3 18 34 4 2 2 2 2" xfId="44738"/>
    <cellStyle name="Обычный 3 18 34 4 2 2 3" xfId="44739"/>
    <cellStyle name="Обычный 3 18 34 4 2 3" xfId="44740"/>
    <cellStyle name="Обычный 3 18 34 4 2 3 2" xfId="44741"/>
    <cellStyle name="Обычный 3 18 34 4 2 4" xfId="44742"/>
    <cellStyle name="Обычный 3 18 34 4 3" xfId="44743"/>
    <cellStyle name="Обычный 3 18 34 4 3 2" xfId="44744"/>
    <cellStyle name="Обычный 3 18 34 4 3 2 2" xfId="44745"/>
    <cellStyle name="Обычный 3 18 34 4 3 3" xfId="44746"/>
    <cellStyle name="Обычный 3 18 34 4 4" xfId="44747"/>
    <cellStyle name="Обычный 3 18 34 4 4 2" xfId="44748"/>
    <cellStyle name="Обычный 3 18 34 4 5" xfId="44749"/>
    <cellStyle name="Обычный 3 18 34 5" xfId="44750"/>
    <cellStyle name="Обычный 3 18 34 5 2" xfId="44751"/>
    <cellStyle name="Обычный 3 18 34 5 2 2" xfId="44752"/>
    <cellStyle name="Обычный 3 18 34 5 2 2 2" xfId="44753"/>
    <cellStyle name="Обычный 3 18 34 5 2 3" xfId="44754"/>
    <cellStyle name="Обычный 3 18 34 5 3" xfId="44755"/>
    <cellStyle name="Обычный 3 18 34 5 3 2" xfId="44756"/>
    <cellStyle name="Обычный 3 18 34 5 4" xfId="44757"/>
    <cellStyle name="Обычный 3 18 34 6" xfId="44758"/>
    <cellStyle name="Обычный 3 18 34 6 2" xfId="44759"/>
    <cellStyle name="Обычный 3 18 34 6 2 2" xfId="44760"/>
    <cellStyle name="Обычный 3 18 34 6 3" xfId="44761"/>
    <cellStyle name="Обычный 3 18 34 7" xfId="44762"/>
    <cellStyle name="Обычный 3 18 34 7 2" xfId="44763"/>
    <cellStyle name="Обычный 3 18 34 8" xfId="44764"/>
    <cellStyle name="Обычный 3 18 35" xfId="44765"/>
    <cellStyle name="Обычный 3 18 35 2" xfId="44766"/>
    <cellStyle name="Обычный 3 18 35 2 2" xfId="44767"/>
    <cellStyle name="Обычный 3 18 35 2 2 2" xfId="44768"/>
    <cellStyle name="Обычный 3 18 35 2 2 2 2" xfId="44769"/>
    <cellStyle name="Обычный 3 18 35 2 2 2 2 2" xfId="44770"/>
    <cellStyle name="Обычный 3 18 35 2 2 2 2 2 2" xfId="44771"/>
    <cellStyle name="Обычный 3 18 35 2 2 2 2 3" xfId="44772"/>
    <cellStyle name="Обычный 3 18 35 2 2 2 3" xfId="44773"/>
    <cellStyle name="Обычный 3 18 35 2 2 2 3 2" xfId="44774"/>
    <cellStyle name="Обычный 3 18 35 2 2 2 4" xfId="44775"/>
    <cellStyle name="Обычный 3 18 35 2 2 3" xfId="44776"/>
    <cellStyle name="Обычный 3 18 35 2 2 3 2" xfId="44777"/>
    <cellStyle name="Обычный 3 18 35 2 2 3 2 2" xfId="44778"/>
    <cellStyle name="Обычный 3 18 35 2 2 3 3" xfId="44779"/>
    <cellStyle name="Обычный 3 18 35 2 2 4" xfId="44780"/>
    <cellStyle name="Обычный 3 18 35 2 2 4 2" xfId="44781"/>
    <cellStyle name="Обычный 3 18 35 2 2 5" xfId="44782"/>
    <cellStyle name="Обычный 3 18 35 2 3" xfId="44783"/>
    <cellStyle name="Обычный 3 18 35 2 3 2" xfId="44784"/>
    <cellStyle name="Обычный 3 18 35 2 3 2 2" xfId="44785"/>
    <cellStyle name="Обычный 3 18 35 2 3 2 2 2" xfId="44786"/>
    <cellStyle name="Обычный 3 18 35 2 3 2 2 2 2" xfId="44787"/>
    <cellStyle name="Обычный 3 18 35 2 3 2 2 3" xfId="44788"/>
    <cellStyle name="Обычный 3 18 35 2 3 2 3" xfId="44789"/>
    <cellStyle name="Обычный 3 18 35 2 3 2 3 2" xfId="44790"/>
    <cellStyle name="Обычный 3 18 35 2 3 2 4" xfId="44791"/>
    <cellStyle name="Обычный 3 18 35 2 3 3" xfId="44792"/>
    <cellStyle name="Обычный 3 18 35 2 3 3 2" xfId="44793"/>
    <cellStyle name="Обычный 3 18 35 2 3 3 2 2" xfId="44794"/>
    <cellStyle name="Обычный 3 18 35 2 3 3 3" xfId="44795"/>
    <cellStyle name="Обычный 3 18 35 2 3 4" xfId="44796"/>
    <cellStyle name="Обычный 3 18 35 2 3 4 2" xfId="44797"/>
    <cellStyle name="Обычный 3 18 35 2 3 5" xfId="44798"/>
    <cellStyle name="Обычный 3 18 35 2 4" xfId="44799"/>
    <cellStyle name="Обычный 3 18 35 2 4 2" xfId="44800"/>
    <cellStyle name="Обычный 3 18 35 2 4 2 2" xfId="44801"/>
    <cellStyle name="Обычный 3 18 35 2 4 2 2 2" xfId="44802"/>
    <cellStyle name="Обычный 3 18 35 2 4 2 3" xfId="44803"/>
    <cellStyle name="Обычный 3 18 35 2 4 3" xfId="44804"/>
    <cellStyle name="Обычный 3 18 35 2 4 3 2" xfId="44805"/>
    <cellStyle name="Обычный 3 18 35 2 4 4" xfId="44806"/>
    <cellStyle name="Обычный 3 18 35 2 5" xfId="44807"/>
    <cellStyle name="Обычный 3 18 35 2 5 2" xfId="44808"/>
    <cellStyle name="Обычный 3 18 35 2 5 2 2" xfId="44809"/>
    <cellStyle name="Обычный 3 18 35 2 5 3" xfId="44810"/>
    <cellStyle name="Обычный 3 18 35 2 6" xfId="44811"/>
    <cellStyle name="Обычный 3 18 35 2 6 2" xfId="44812"/>
    <cellStyle name="Обычный 3 18 35 2 7" xfId="44813"/>
    <cellStyle name="Обычный 3 18 35 3" xfId="44814"/>
    <cellStyle name="Обычный 3 18 35 3 2" xfId="44815"/>
    <cellStyle name="Обычный 3 18 35 3 2 2" xfId="44816"/>
    <cellStyle name="Обычный 3 18 35 3 2 2 2" xfId="44817"/>
    <cellStyle name="Обычный 3 18 35 3 2 2 2 2" xfId="44818"/>
    <cellStyle name="Обычный 3 18 35 3 2 2 3" xfId="44819"/>
    <cellStyle name="Обычный 3 18 35 3 2 3" xfId="44820"/>
    <cellStyle name="Обычный 3 18 35 3 2 3 2" xfId="44821"/>
    <cellStyle name="Обычный 3 18 35 3 2 4" xfId="44822"/>
    <cellStyle name="Обычный 3 18 35 3 3" xfId="44823"/>
    <cellStyle name="Обычный 3 18 35 3 3 2" xfId="44824"/>
    <cellStyle name="Обычный 3 18 35 3 3 2 2" xfId="44825"/>
    <cellStyle name="Обычный 3 18 35 3 3 3" xfId="44826"/>
    <cellStyle name="Обычный 3 18 35 3 4" xfId="44827"/>
    <cellStyle name="Обычный 3 18 35 3 4 2" xfId="44828"/>
    <cellStyle name="Обычный 3 18 35 3 5" xfId="44829"/>
    <cellStyle name="Обычный 3 18 35 4" xfId="44830"/>
    <cellStyle name="Обычный 3 18 35 4 2" xfId="44831"/>
    <cellStyle name="Обычный 3 18 35 4 2 2" xfId="44832"/>
    <cellStyle name="Обычный 3 18 35 4 2 2 2" xfId="44833"/>
    <cellStyle name="Обычный 3 18 35 4 2 2 2 2" xfId="44834"/>
    <cellStyle name="Обычный 3 18 35 4 2 2 3" xfId="44835"/>
    <cellStyle name="Обычный 3 18 35 4 2 3" xfId="44836"/>
    <cellStyle name="Обычный 3 18 35 4 2 3 2" xfId="44837"/>
    <cellStyle name="Обычный 3 18 35 4 2 4" xfId="44838"/>
    <cellStyle name="Обычный 3 18 35 4 3" xfId="44839"/>
    <cellStyle name="Обычный 3 18 35 4 3 2" xfId="44840"/>
    <cellStyle name="Обычный 3 18 35 4 3 2 2" xfId="44841"/>
    <cellStyle name="Обычный 3 18 35 4 3 3" xfId="44842"/>
    <cellStyle name="Обычный 3 18 35 4 4" xfId="44843"/>
    <cellStyle name="Обычный 3 18 35 4 4 2" xfId="44844"/>
    <cellStyle name="Обычный 3 18 35 4 5" xfId="44845"/>
    <cellStyle name="Обычный 3 18 35 5" xfId="44846"/>
    <cellStyle name="Обычный 3 18 35 5 2" xfId="44847"/>
    <cellStyle name="Обычный 3 18 35 5 2 2" xfId="44848"/>
    <cellStyle name="Обычный 3 18 35 5 2 2 2" xfId="44849"/>
    <cellStyle name="Обычный 3 18 35 5 2 3" xfId="44850"/>
    <cellStyle name="Обычный 3 18 35 5 3" xfId="44851"/>
    <cellStyle name="Обычный 3 18 35 5 3 2" xfId="44852"/>
    <cellStyle name="Обычный 3 18 35 5 4" xfId="44853"/>
    <cellStyle name="Обычный 3 18 35 6" xfId="44854"/>
    <cellStyle name="Обычный 3 18 35 6 2" xfId="44855"/>
    <cellStyle name="Обычный 3 18 35 6 2 2" xfId="44856"/>
    <cellStyle name="Обычный 3 18 35 6 3" xfId="44857"/>
    <cellStyle name="Обычный 3 18 35 7" xfId="44858"/>
    <cellStyle name="Обычный 3 18 35 7 2" xfId="44859"/>
    <cellStyle name="Обычный 3 18 35 8" xfId="44860"/>
    <cellStyle name="Обычный 3 18 36" xfId="44861"/>
    <cellStyle name="Обычный 3 18 36 2" xfId="44862"/>
    <cellStyle name="Обычный 3 18 36 2 2" xfId="44863"/>
    <cellStyle name="Обычный 3 18 36 2 2 2" xfId="44864"/>
    <cellStyle name="Обычный 3 18 36 2 2 2 2" xfId="44865"/>
    <cellStyle name="Обычный 3 18 36 2 2 2 2 2" xfId="44866"/>
    <cellStyle name="Обычный 3 18 36 2 2 2 2 2 2" xfId="44867"/>
    <cellStyle name="Обычный 3 18 36 2 2 2 2 3" xfId="44868"/>
    <cellStyle name="Обычный 3 18 36 2 2 2 3" xfId="44869"/>
    <cellStyle name="Обычный 3 18 36 2 2 2 3 2" xfId="44870"/>
    <cellStyle name="Обычный 3 18 36 2 2 2 4" xfId="44871"/>
    <cellStyle name="Обычный 3 18 36 2 2 3" xfId="44872"/>
    <cellStyle name="Обычный 3 18 36 2 2 3 2" xfId="44873"/>
    <cellStyle name="Обычный 3 18 36 2 2 3 2 2" xfId="44874"/>
    <cellStyle name="Обычный 3 18 36 2 2 3 3" xfId="44875"/>
    <cellStyle name="Обычный 3 18 36 2 2 4" xfId="44876"/>
    <cellStyle name="Обычный 3 18 36 2 2 4 2" xfId="44877"/>
    <cellStyle name="Обычный 3 18 36 2 2 5" xfId="44878"/>
    <cellStyle name="Обычный 3 18 36 2 3" xfId="44879"/>
    <cellStyle name="Обычный 3 18 36 2 3 2" xfId="44880"/>
    <cellStyle name="Обычный 3 18 36 2 3 2 2" xfId="44881"/>
    <cellStyle name="Обычный 3 18 36 2 3 2 2 2" xfId="44882"/>
    <cellStyle name="Обычный 3 18 36 2 3 2 2 2 2" xfId="44883"/>
    <cellStyle name="Обычный 3 18 36 2 3 2 2 3" xfId="44884"/>
    <cellStyle name="Обычный 3 18 36 2 3 2 3" xfId="44885"/>
    <cellStyle name="Обычный 3 18 36 2 3 2 3 2" xfId="44886"/>
    <cellStyle name="Обычный 3 18 36 2 3 2 4" xfId="44887"/>
    <cellStyle name="Обычный 3 18 36 2 3 3" xfId="44888"/>
    <cellStyle name="Обычный 3 18 36 2 3 3 2" xfId="44889"/>
    <cellStyle name="Обычный 3 18 36 2 3 3 2 2" xfId="44890"/>
    <cellStyle name="Обычный 3 18 36 2 3 3 3" xfId="44891"/>
    <cellStyle name="Обычный 3 18 36 2 3 4" xfId="44892"/>
    <cellStyle name="Обычный 3 18 36 2 3 4 2" xfId="44893"/>
    <cellStyle name="Обычный 3 18 36 2 3 5" xfId="44894"/>
    <cellStyle name="Обычный 3 18 36 2 4" xfId="44895"/>
    <cellStyle name="Обычный 3 18 36 2 4 2" xfId="44896"/>
    <cellStyle name="Обычный 3 18 36 2 4 2 2" xfId="44897"/>
    <cellStyle name="Обычный 3 18 36 2 4 2 2 2" xfId="44898"/>
    <cellStyle name="Обычный 3 18 36 2 4 2 3" xfId="44899"/>
    <cellStyle name="Обычный 3 18 36 2 4 3" xfId="44900"/>
    <cellStyle name="Обычный 3 18 36 2 4 3 2" xfId="44901"/>
    <cellStyle name="Обычный 3 18 36 2 4 4" xfId="44902"/>
    <cellStyle name="Обычный 3 18 36 2 5" xfId="44903"/>
    <cellStyle name="Обычный 3 18 36 2 5 2" xfId="44904"/>
    <cellStyle name="Обычный 3 18 36 2 5 2 2" xfId="44905"/>
    <cellStyle name="Обычный 3 18 36 2 5 3" xfId="44906"/>
    <cellStyle name="Обычный 3 18 36 2 6" xfId="44907"/>
    <cellStyle name="Обычный 3 18 36 2 6 2" xfId="44908"/>
    <cellStyle name="Обычный 3 18 36 2 7" xfId="44909"/>
    <cellStyle name="Обычный 3 18 36 3" xfId="44910"/>
    <cellStyle name="Обычный 3 18 36 3 2" xfId="44911"/>
    <cellStyle name="Обычный 3 18 36 3 2 2" xfId="44912"/>
    <cellStyle name="Обычный 3 18 36 3 2 2 2" xfId="44913"/>
    <cellStyle name="Обычный 3 18 36 3 2 2 2 2" xfId="44914"/>
    <cellStyle name="Обычный 3 18 36 3 2 2 3" xfId="44915"/>
    <cellStyle name="Обычный 3 18 36 3 2 3" xfId="44916"/>
    <cellStyle name="Обычный 3 18 36 3 2 3 2" xfId="44917"/>
    <cellStyle name="Обычный 3 18 36 3 2 4" xfId="44918"/>
    <cellStyle name="Обычный 3 18 36 3 3" xfId="44919"/>
    <cellStyle name="Обычный 3 18 36 3 3 2" xfId="44920"/>
    <cellStyle name="Обычный 3 18 36 3 3 2 2" xfId="44921"/>
    <cellStyle name="Обычный 3 18 36 3 3 3" xfId="44922"/>
    <cellStyle name="Обычный 3 18 36 3 4" xfId="44923"/>
    <cellStyle name="Обычный 3 18 36 3 4 2" xfId="44924"/>
    <cellStyle name="Обычный 3 18 36 3 5" xfId="44925"/>
    <cellStyle name="Обычный 3 18 36 4" xfId="44926"/>
    <cellStyle name="Обычный 3 18 36 4 2" xfId="44927"/>
    <cellStyle name="Обычный 3 18 36 4 2 2" xfId="44928"/>
    <cellStyle name="Обычный 3 18 36 4 2 2 2" xfId="44929"/>
    <cellStyle name="Обычный 3 18 36 4 2 2 2 2" xfId="44930"/>
    <cellStyle name="Обычный 3 18 36 4 2 2 3" xfId="44931"/>
    <cellStyle name="Обычный 3 18 36 4 2 3" xfId="44932"/>
    <cellStyle name="Обычный 3 18 36 4 2 3 2" xfId="44933"/>
    <cellStyle name="Обычный 3 18 36 4 2 4" xfId="44934"/>
    <cellStyle name="Обычный 3 18 36 4 3" xfId="44935"/>
    <cellStyle name="Обычный 3 18 36 4 3 2" xfId="44936"/>
    <cellStyle name="Обычный 3 18 36 4 3 2 2" xfId="44937"/>
    <cellStyle name="Обычный 3 18 36 4 3 3" xfId="44938"/>
    <cellStyle name="Обычный 3 18 36 4 4" xfId="44939"/>
    <cellStyle name="Обычный 3 18 36 4 4 2" xfId="44940"/>
    <cellStyle name="Обычный 3 18 36 4 5" xfId="44941"/>
    <cellStyle name="Обычный 3 18 36 5" xfId="44942"/>
    <cellStyle name="Обычный 3 18 36 5 2" xfId="44943"/>
    <cellStyle name="Обычный 3 18 36 5 2 2" xfId="44944"/>
    <cellStyle name="Обычный 3 18 36 5 2 2 2" xfId="44945"/>
    <cellStyle name="Обычный 3 18 36 5 2 3" xfId="44946"/>
    <cellStyle name="Обычный 3 18 36 5 3" xfId="44947"/>
    <cellStyle name="Обычный 3 18 36 5 3 2" xfId="44948"/>
    <cellStyle name="Обычный 3 18 36 5 4" xfId="44949"/>
    <cellStyle name="Обычный 3 18 36 6" xfId="44950"/>
    <cellStyle name="Обычный 3 18 36 6 2" xfId="44951"/>
    <cellStyle name="Обычный 3 18 36 6 2 2" xfId="44952"/>
    <cellStyle name="Обычный 3 18 36 6 3" xfId="44953"/>
    <cellStyle name="Обычный 3 18 36 7" xfId="44954"/>
    <cellStyle name="Обычный 3 18 36 7 2" xfId="44955"/>
    <cellStyle name="Обычный 3 18 36 8" xfId="44956"/>
    <cellStyle name="Обычный 3 18 37" xfId="44957"/>
    <cellStyle name="Обычный 3 18 37 2" xfId="44958"/>
    <cellStyle name="Обычный 3 18 37 2 2" xfId="44959"/>
    <cellStyle name="Обычный 3 18 37 2 2 2" xfId="44960"/>
    <cellStyle name="Обычный 3 18 37 2 2 2 2" xfId="44961"/>
    <cellStyle name="Обычный 3 18 37 2 2 2 2 2" xfId="44962"/>
    <cellStyle name="Обычный 3 18 37 2 2 2 2 2 2" xfId="44963"/>
    <cellStyle name="Обычный 3 18 37 2 2 2 2 3" xfId="44964"/>
    <cellStyle name="Обычный 3 18 37 2 2 2 3" xfId="44965"/>
    <cellStyle name="Обычный 3 18 37 2 2 2 3 2" xfId="44966"/>
    <cellStyle name="Обычный 3 18 37 2 2 2 4" xfId="44967"/>
    <cellStyle name="Обычный 3 18 37 2 2 3" xfId="44968"/>
    <cellStyle name="Обычный 3 18 37 2 2 3 2" xfId="44969"/>
    <cellStyle name="Обычный 3 18 37 2 2 3 2 2" xfId="44970"/>
    <cellStyle name="Обычный 3 18 37 2 2 3 3" xfId="44971"/>
    <cellStyle name="Обычный 3 18 37 2 2 4" xfId="44972"/>
    <cellStyle name="Обычный 3 18 37 2 2 4 2" xfId="44973"/>
    <cellStyle name="Обычный 3 18 37 2 2 5" xfId="44974"/>
    <cellStyle name="Обычный 3 18 37 2 3" xfId="44975"/>
    <cellStyle name="Обычный 3 18 37 2 3 2" xfId="44976"/>
    <cellStyle name="Обычный 3 18 37 2 3 2 2" xfId="44977"/>
    <cellStyle name="Обычный 3 18 37 2 3 2 2 2" xfId="44978"/>
    <cellStyle name="Обычный 3 18 37 2 3 2 2 2 2" xfId="44979"/>
    <cellStyle name="Обычный 3 18 37 2 3 2 2 3" xfId="44980"/>
    <cellStyle name="Обычный 3 18 37 2 3 2 3" xfId="44981"/>
    <cellStyle name="Обычный 3 18 37 2 3 2 3 2" xfId="44982"/>
    <cellStyle name="Обычный 3 18 37 2 3 2 4" xfId="44983"/>
    <cellStyle name="Обычный 3 18 37 2 3 3" xfId="44984"/>
    <cellStyle name="Обычный 3 18 37 2 3 3 2" xfId="44985"/>
    <cellStyle name="Обычный 3 18 37 2 3 3 2 2" xfId="44986"/>
    <cellStyle name="Обычный 3 18 37 2 3 3 3" xfId="44987"/>
    <cellStyle name="Обычный 3 18 37 2 3 4" xfId="44988"/>
    <cellStyle name="Обычный 3 18 37 2 3 4 2" xfId="44989"/>
    <cellStyle name="Обычный 3 18 37 2 3 5" xfId="44990"/>
    <cellStyle name="Обычный 3 18 37 2 4" xfId="44991"/>
    <cellStyle name="Обычный 3 18 37 2 4 2" xfId="44992"/>
    <cellStyle name="Обычный 3 18 37 2 4 2 2" xfId="44993"/>
    <cellStyle name="Обычный 3 18 37 2 4 2 2 2" xfId="44994"/>
    <cellStyle name="Обычный 3 18 37 2 4 2 3" xfId="44995"/>
    <cellStyle name="Обычный 3 18 37 2 4 3" xfId="44996"/>
    <cellStyle name="Обычный 3 18 37 2 4 3 2" xfId="44997"/>
    <cellStyle name="Обычный 3 18 37 2 4 4" xfId="44998"/>
    <cellStyle name="Обычный 3 18 37 2 5" xfId="44999"/>
    <cellStyle name="Обычный 3 18 37 2 5 2" xfId="45000"/>
    <cellStyle name="Обычный 3 18 37 2 5 2 2" xfId="45001"/>
    <cellStyle name="Обычный 3 18 37 2 5 3" xfId="45002"/>
    <cellStyle name="Обычный 3 18 37 2 6" xfId="45003"/>
    <cellStyle name="Обычный 3 18 37 2 6 2" xfId="45004"/>
    <cellStyle name="Обычный 3 18 37 2 7" xfId="45005"/>
    <cellStyle name="Обычный 3 18 37 3" xfId="45006"/>
    <cellStyle name="Обычный 3 18 37 3 2" xfId="45007"/>
    <cellStyle name="Обычный 3 18 37 3 2 2" xfId="45008"/>
    <cellStyle name="Обычный 3 18 37 3 2 2 2" xfId="45009"/>
    <cellStyle name="Обычный 3 18 37 3 2 2 2 2" xfId="45010"/>
    <cellStyle name="Обычный 3 18 37 3 2 2 3" xfId="45011"/>
    <cellStyle name="Обычный 3 18 37 3 2 3" xfId="45012"/>
    <cellStyle name="Обычный 3 18 37 3 2 3 2" xfId="45013"/>
    <cellStyle name="Обычный 3 18 37 3 2 4" xfId="45014"/>
    <cellStyle name="Обычный 3 18 37 3 3" xfId="45015"/>
    <cellStyle name="Обычный 3 18 37 3 3 2" xfId="45016"/>
    <cellStyle name="Обычный 3 18 37 3 3 2 2" xfId="45017"/>
    <cellStyle name="Обычный 3 18 37 3 3 3" xfId="45018"/>
    <cellStyle name="Обычный 3 18 37 3 4" xfId="45019"/>
    <cellStyle name="Обычный 3 18 37 3 4 2" xfId="45020"/>
    <cellStyle name="Обычный 3 18 37 3 5" xfId="45021"/>
    <cellStyle name="Обычный 3 18 37 4" xfId="45022"/>
    <cellStyle name="Обычный 3 18 37 4 2" xfId="45023"/>
    <cellStyle name="Обычный 3 18 37 4 2 2" xfId="45024"/>
    <cellStyle name="Обычный 3 18 37 4 2 2 2" xfId="45025"/>
    <cellStyle name="Обычный 3 18 37 4 2 2 2 2" xfId="45026"/>
    <cellStyle name="Обычный 3 18 37 4 2 2 3" xfId="45027"/>
    <cellStyle name="Обычный 3 18 37 4 2 3" xfId="45028"/>
    <cellStyle name="Обычный 3 18 37 4 2 3 2" xfId="45029"/>
    <cellStyle name="Обычный 3 18 37 4 2 4" xfId="45030"/>
    <cellStyle name="Обычный 3 18 37 4 3" xfId="45031"/>
    <cellStyle name="Обычный 3 18 37 4 3 2" xfId="45032"/>
    <cellStyle name="Обычный 3 18 37 4 3 2 2" xfId="45033"/>
    <cellStyle name="Обычный 3 18 37 4 3 3" xfId="45034"/>
    <cellStyle name="Обычный 3 18 37 4 4" xfId="45035"/>
    <cellStyle name="Обычный 3 18 37 4 4 2" xfId="45036"/>
    <cellStyle name="Обычный 3 18 37 4 5" xfId="45037"/>
    <cellStyle name="Обычный 3 18 37 5" xfId="45038"/>
    <cellStyle name="Обычный 3 18 37 5 2" xfId="45039"/>
    <cellStyle name="Обычный 3 18 37 5 2 2" xfId="45040"/>
    <cellStyle name="Обычный 3 18 37 5 2 2 2" xfId="45041"/>
    <cellStyle name="Обычный 3 18 37 5 2 3" xfId="45042"/>
    <cellStyle name="Обычный 3 18 37 5 3" xfId="45043"/>
    <cellStyle name="Обычный 3 18 37 5 3 2" xfId="45044"/>
    <cellStyle name="Обычный 3 18 37 5 4" xfId="45045"/>
    <cellStyle name="Обычный 3 18 37 6" xfId="45046"/>
    <cellStyle name="Обычный 3 18 37 6 2" xfId="45047"/>
    <cellStyle name="Обычный 3 18 37 6 2 2" xfId="45048"/>
    <cellStyle name="Обычный 3 18 37 6 3" xfId="45049"/>
    <cellStyle name="Обычный 3 18 37 7" xfId="45050"/>
    <cellStyle name="Обычный 3 18 37 7 2" xfId="45051"/>
    <cellStyle name="Обычный 3 18 37 8" xfId="45052"/>
    <cellStyle name="Обычный 3 18 38" xfId="45053"/>
    <cellStyle name="Обычный 3 18 38 2" xfId="45054"/>
    <cellStyle name="Обычный 3 18 38 2 2" xfId="45055"/>
    <cellStyle name="Обычный 3 18 38 2 2 2" xfId="45056"/>
    <cellStyle name="Обычный 3 18 38 2 2 2 2" xfId="45057"/>
    <cellStyle name="Обычный 3 18 38 2 2 2 2 2" xfId="45058"/>
    <cellStyle name="Обычный 3 18 38 2 2 2 2 2 2" xfId="45059"/>
    <cellStyle name="Обычный 3 18 38 2 2 2 2 3" xfId="45060"/>
    <cellStyle name="Обычный 3 18 38 2 2 2 3" xfId="45061"/>
    <cellStyle name="Обычный 3 18 38 2 2 2 3 2" xfId="45062"/>
    <cellStyle name="Обычный 3 18 38 2 2 2 4" xfId="45063"/>
    <cellStyle name="Обычный 3 18 38 2 2 3" xfId="45064"/>
    <cellStyle name="Обычный 3 18 38 2 2 3 2" xfId="45065"/>
    <cellStyle name="Обычный 3 18 38 2 2 3 2 2" xfId="45066"/>
    <cellStyle name="Обычный 3 18 38 2 2 3 3" xfId="45067"/>
    <cellStyle name="Обычный 3 18 38 2 2 4" xfId="45068"/>
    <cellStyle name="Обычный 3 18 38 2 2 4 2" xfId="45069"/>
    <cellStyle name="Обычный 3 18 38 2 2 5" xfId="45070"/>
    <cellStyle name="Обычный 3 18 38 2 3" xfId="45071"/>
    <cellStyle name="Обычный 3 18 38 2 3 2" xfId="45072"/>
    <cellStyle name="Обычный 3 18 38 2 3 2 2" xfId="45073"/>
    <cellStyle name="Обычный 3 18 38 2 3 2 2 2" xfId="45074"/>
    <cellStyle name="Обычный 3 18 38 2 3 2 2 2 2" xfId="45075"/>
    <cellStyle name="Обычный 3 18 38 2 3 2 2 3" xfId="45076"/>
    <cellStyle name="Обычный 3 18 38 2 3 2 3" xfId="45077"/>
    <cellStyle name="Обычный 3 18 38 2 3 2 3 2" xfId="45078"/>
    <cellStyle name="Обычный 3 18 38 2 3 2 4" xfId="45079"/>
    <cellStyle name="Обычный 3 18 38 2 3 3" xfId="45080"/>
    <cellStyle name="Обычный 3 18 38 2 3 3 2" xfId="45081"/>
    <cellStyle name="Обычный 3 18 38 2 3 3 2 2" xfId="45082"/>
    <cellStyle name="Обычный 3 18 38 2 3 3 3" xfId="45083"/>
    <cellStyle name="Обычный 3 18 38 2 3 4" xfId="45084"/>
    <cellStyle name="Обычный 3 18 38 2 3 4 2" xfId="45085"/>
    <cellStyle name="Обычный 3 18 38 2 3 5" xfId="45086"/>
    <cellStyle name="Обычный 3 18 38 2 4" xfId="45087"/>
    <cellStyle name="Обычный 3 18 38 2 4 2" xfId="45088"/>
    <cellStyle name="Обычный 3 18 38 2 4 2 2" xfId="45089"/>
    <cellStyle name="Обычный 3 18 38 2 4 2 2 2" xfId="45090"/>
    <cellStyle name="Обычный 3 18 38 2 4 2 3" xfId="45091"/>
    <cellStyle name="Обычный 3 18 38 2 4 3" xfId="45092"/>
    <cellStyle name="Обычный 3 18 38 2 4 3 2" xfId="45093"/>
    <cellStyle name="Обычный 3 18 38 2 4 4" xfId="45094"/>
    <cellStyle name="Обычный 3 18 38 2 5" xfId="45095"/>
    <cellStyle name="Обычный 3 18 38 2 5 2" xfId="45096"/>
    <cellStyle name="Обычный 3 18 38 2 5 2 2" xfId="45097"/>
    <cellStyle name="Обычный 3 18 38 2 5 3" xfId="45098"/>
    <cellStyle name="Обычный 3 18 38 2 6" xfId="45099"/>
    <cellStyle name="Обычный 3 18 38 2 6 2" xfId="45100"/>
    <cellStyle name="Обычный 3 18 38 2 7" xfId="45101"/>
    <cellStyle name="Обычный 3 18 38 3" xfId="45102"/>
    <cellStyle name="Обычный 3 18 38 3 2" xfId="45103"/>
    <cellStyle name="Обычный 3 18 38 3 2 2" xfId="45104"/>
    <cellStyle name="Обычный 3 18 38 3 2 2 2" xfId="45105"/>
    <cellStyle name="Обычный 3 18 38 3 2 2 2 2" xfId="45106"/>
    <cellStyle name="Обычный 3 18 38 3 2 2 3" xfId="45107"/>
    <cellStyle name="Обычный 3 18 38 3 2 3" xfId="45108"/>
    <cellStyle name="Обычный 3 18 38 3 2 3 2" xfId="45109"/>
    <cellStyle name="Обычный 3 18 38 3 2 4" xfId="45110"/>
    <cellStyle name="Обычный 3 18 38 3 3" xfId="45111"/>
    <cellStyle name="Обычный 3 18 38 3 3 2" xfId="45112"/>
    <cellStyle name="Обычный 3 18 38 3 3 2 2" xfId="45113"/>
    <cellStyle name="Обычный 3 18 38 3 3 3" xfId="45114"/>
    <cellStyle name="Обычный 3 18 38 3 4" xfId="45115"/>
    <cellStyle name="Обычный 3 18 38 3 4 2" xfId="45116"/>
    <cellStyle name="Обычный 3 18 38 3 5" xfId="45117"/>
    <cellStyle name="Обычный 3 18 38 4" xfId="45118"/>
    <cellStyle name="Обычный 3 18 38 4 2" xfId="45119"/>
    <cellStyle name="Обычный 3 18 38 4 2 2" xfId="45120"/>
    <cellStyle name="Обычный 3 18 38 4 2 2 2" xfId="45121"/>
    <cellStyle name="Обычный 3 18 38 4 2 2 2 2" xfId="45122"/>
    <cellStyle name="Обычный 3 18 38 4 2 2 3" xfId="45123"/>
    <cellStyle name="Обычный 3 18 38 4 2 3" xfId="45124"/>
    <cellStyle name="Обычный 3 18 38 4 2 3 2" xfId="45125"/>
    <cellStyle name="Обычный 3 18 38 4 2 4" xfId="45126"/>
    <cellStyle name="Обычный 3 18 38 4 3" xfId="45127"/>
    <cellStyle name="Обычный 3 18 38 4 3 2" xfId="45128"/>
    <cellStyle name="Обычный 3 18 38 4 3 2 2" xfId="45129"/>
    <cellStyle name="Обычный 3 18 38 4 3 3" xfId="45130"/>
    <cellStyle name="Обычный 3 18 38 4 4" xfId="45131"/>
    <cellStyle name="Обычный 3 18 38 4 4 2" xfId="45132"/>
    <cellStyle name="Обычный 3 18 38 4 5" xfId="45133"/>
    <cellStyle name="Обычный 3 18 38 5" xfId="45134"/>
    <cellStyle name="Обычный 3 18 38 5 2" xfId="45135"/>
    <cellStyle name="Обычный 3 18 38 5 2 2" xfId="45136"/>
    <cellStyle name="Обычный 3 18 38 5 2 2 2" xfId="45137"/>
    <cellStyle name="Обычный 3 18 38 5 2 3" xfId="45138"/>
    <cellStyle name="Обычный 3 18 38 5 3" xfId="45139"/>
    <cellStyle name="Обычный 3 18 38 5 3 2" xfId="45140"/>
    <cellStyle name="Обычный 3 18 38 5 4" xfId="45141"/>
    <cellStyle name="Обычный 3 18 38 6" xfId="45142"/>
    <cellStyle name="Обычный 3 18 38 6 2" xfId="45143"/>
    <cellStyle name="Обычный 3 18 38 6 2 2" xfId="45144"/>
    <cellStyle name="Обычный 3 18 38 6 3" xfId="45145"/>
    <cellStyle name="Обычный 3 18 38 7" xfId="45146"/>
    <cellStyle name="Обычный 3 18 38 7 2" xfId="45147"/>
    <cellStyle name="Обычный 3 18 38 8" xfId="45148"/>
    <cellStyle name="Обычный 3 18 39" xfId="45149"/>
    <cellStyle name="Обычный 3 18 39 2" xfId="45150"/>
    <cellStyle name="Обычный 3 18 39 2 2" xfId="45151"/>
    <cellStyle name="Обычный 3 18 39 2 2 2" xfId="45152"/>
    <cellStyle name="Обычный 3 18 39 2 2 2 2" xfId="45153"/>
    <cellStyle name="Обычный 3 18 39 2 2 2 2 2" xfId="45154"/>
    <cellStyle name="Обычный 3 18 39 2 2 2 2 2 2" xfId="45155"/>
    <cellStyle name="Обычный 3 18 39 2 2 2 2 3" xfId="45156"/>
    <cellStyle name="Обычный 3 18 39 2 2 2 3" xfId="45157"/>
    <cellStyle name="Обычный 3 18 39 2 2 2 3 2" xfId="45158"/>
    <cellStyle name="Обычный 3 18 39 2 2 2 4" xfId="45159"/>
    <cellStyle name="Обычный 3 18 39 2 2 3" xfId="45160"/>
    <cellStyle name="Обычный 3 18 39 2 2 3 2" xfId="45161"/>
    <cellStyle name="Обычный 3 18 39 2 2 3 2 2" xfId="45162"/>
    <cellStyle name="Обычный 3 18 39 2 2 3 3" xfId="45163"/>
    <cellStyle name="Обычный 3 18 39 2 2 4" xfId="45164"/>
    <cellStyle name="Обычный 3 18 39 2 2 4 2" xfId="45165"/>
    <cellStyle name="Обычный 3 18 39 2 2 5" xfId="45166"/>
    <cellStyle name="Обычный 3 18 39 2 3" xfId="45167"/>
    <cellStyle name="Обычный 3 18 39 2 3 2" xfId="45168"/>
    <cellStyle name="Обычный 3 18 39 2 3 2 2" xfId="45169"/>
    <cellStyle name="Обычный 3 18 39 2 3 2 2 2" xfId="45170"/>
    <cellStyle name="Обычный 3 18 39 2 3 2 2 2 2" xfId="45171"/>
    <cellStyle name="Обычный 3 18 39 2 3 2 2 3" xfId="45172"/>
    <cellStyle name="Обычный 3 18 39 2 3 2 3" xfId="45173"/>
    <cellStyle name="Обычный 3 18 39 2 3 2 3 2" xfId="45174"/>
    <cellStyle name="Обычный 3 18 39 2 3 2 4" xfId="45175"/>
    <cellStyle name="Обычный 3 18 39 2 3 3" xfId="45176"/>
    <cellStyle name="Обычный 3 18 39 2 3 3 2" xfId="45177"/>
    <cellStyle name="Обычный 3 18 39 2 3 3 2 2" xfId="45178"/>
    <cellStyle name="Обычный 3 18 39 2 3 3 3" xfId="45179"/>
    <cellStyle name="Обычный 3 18 39 2 3 4" xfId="45180"/>
    <cellStyle name="Обычный 3 18 39 2 3 4 2" xfId="45181"/>
    <cellStyle name="Обычный 3 18 39 2 3 5" xfId="45182"/>
    <cellStyle name="Обычный 3 18 39 2 4" xfId="45183"/>
    <cellStyle name="Обычный 3 18 39 2 4 2" xfId="45184"/>
    <cellStyle name="Обычный 3 18 39 2 4 2 2" xfId="45185"/>
    <cellStyle name="Обычный 3 18 39 2 4 2 2 2" xfId="45186"/>
    <cellStyle name="Обычный 3 18 39 2 4 2 3" xfId="45187"/>
    <cellStyle name="Обычный 3 18 39 2 4 3" xfId="45188"/>
    <cellStyle name="Обычный 3 18 39 2 4 3 2" xfId="45189"/>
    <cellStyle name="Обычный 3 18 39 2 4 4" xfId="45190"/>
    <cellStyle name="Обычный 3 18 39 2 5" xfId="45191"/>
    <cellStyle name="Обычный 3 18 39 2 5 2" xfId="45192"/>
    <cellStyle name="Обычный 3 18 39 2 5 2 2" xfId="45193"/>
    <cellStyle name="Обычный 3 18 39 2 5 3" xfId="45194"/>
    <cellStyle name="Обычный 3 18 39 2 6" xfId="45195"/>
    <cellStyle name="Обычный 3 18 39 2 6 2" xfId="45196"/>
    <cellStyle name="Обычный 3 18 39 2 7" xfId="45197"/>
    <cellStyle name="Обычный 3 18 39 3" xfId="45198"/>
    <cellStyle name="Обычный 3 18 39 3 2" xfId="45199"/>
    <cellStyle name="Обычный 3 18 39 3 2 2" xfId="45200"/>
    <cellStyle name="Обычный 3 18 39 3 2 2 2" xfId="45201"/>
    <cellStyle name="Обычный 3 18 39 3 2 2 2 2" xfId="45202"/>
    <cellStyle name="Обычный 3 18 39 3 2 2 3" xfId="45203"/>
    <cellStyle name="Обычный 3 18 39 3 2 3" xfId="45204"/>
    <cellStyle name="Обычный 3 18 39 3 2 3 2" xfId="45205"/>
    <cellStyle name="Обычный 3 18 39 3 2 4" xfId="45206"/>
    <cellStyle name="Обычный 3 18 39 3 3" xfId="45207"/>
    <cellStyle name="Обычный 3 18 39 3 3 2" xfId="45208"/>
    <cellStyle name="Обычный 3 18 39 3 3 2 2" xfId="45209"/>
    <cellStyle name="Обычный 3 18 39 3 3 3" xfId="45210"/>
    <cellStyle name="Обычный 3 18 39 3 4" xfId="45211"/>
    <cellStyle name="Обычный 3 18 39 3 4 2" xfId="45212"/>
    <cellStyle name="Обычный 3 18 39 3 5" xfId="45213"/>
    <cellStyle name="Обычный 3 18 39 4" xfId="45214"/>
    <cellStyle name="Обычный 3 18 39 4 2" xfId="45215"/>
    <cellStyle name="Обычный 3 18 39 4 2 2" xfId="45216"/>
    <cellStyle name="Обычный 3 18 39 4 2 2 2" xfId="45217"/>
    <cellStyle name="Обычный 3 18 39 4 2 2 2 2" xfId="45218"/>
    <cellStyle name="Обычный 3 18 39 4 2 2 3" xfId="45219"/>
    <cellStyle name="Обычный 3 18 39 4 2 3" xfId="45220"/>
    <cellStyle name="Обычный 3 18 39 4 2 3 2" xfId="45221"/>
    <cellStyle name="Обычный 3 18 39 4 2 4" xfId="45222"/>
    <cellStyle name="Обычный 3 18 39 4 3" xfId="45223"/>
    <cellStyle name="Обычный 3 18 39 4 3 2" xfId="45224"/>
    <cellStyle name="Обычный 3 18 39 4 3 2 2" xfId="45225"/>
    <cellStyle name="Обычный 3 18 39 4 3 3" xfId="45226"/>
    <cellStyle name="Обычный 3 18 39 4 4" xfId="45227"/>
    <cellStyle name="Обычный 3 18 39 4 4 2" xfId="45228"/>
    <cellStyle name="Обычный 3 18 39 4 5" xfId="45229"/>
    <cellStyle name="Обычный 3 18 39 5" xfId="45230"/>
    <cellStyle name="Обычный 3 18 39 5 2" xfId="45231"/>
    <cellStyle name="Обычный 3 18 39 5 2 2" xfId="45232"/>
    <cellStyle name="Обычный 3 18 39 5 2 2 2" xfId="45233"/>
    <cellStyle name="Обычный 3 18 39 5 2 3" xfId="45234"/>
    <cellStyle name="Обычный 3 18 39 5 3" xfId="45235"/>
    <cellStyle name="Обычный 3 18 39 5 3 2" xfId="45236"/>
    <cellStyle name="Обычный 3 18 39 5 4" xfId="45237"/>
    <cellStyle name="Обычный 3 18 39 6" xfId="45238"/>
    <cellStyle name="Обычный 3 18 39 6 2" xfId="45239"/>
    <cellStyle name="Обычный 3 18 39 6 2 2" xfId="45240"/>
    <cellStyle name="Обычный 3 18 39 6 3" xfId="45241"/>
    <cellStyle name="Обычный 3 18 39 7" xfId="45242"/>
    <cellStyle name="Обычный 3 18 39 7 2" xfId="45243"/>
    <cellStyle name="Обычный 3 18 39 8" xfId="45244"/>
    <cellStyle name="Обычный 3 18 4" xfId="45245"/>
    <cellStyle name="Обычный 3 18 4 2" xfId="45246"/>
    <cellStyle name="Обычный 3 18 4 2 2" xfId="45247"/>
    <cellStyle name="Обычный 3 18 4 2 2 2" xfId="45248"/>
    <cellStyle name="Обычный 3 18 4 2 2 2 2" xfId="45249"/>
    <cellStyle name="Обычный 3 18 4 2 2 2 2 2" xfId="45250"/>
    <cellStyle name="Обычный 3 18 4 2 2 2 2 2 2" xfId="45251"/>
    <cellStyle name="Обычный 3 18 4 2 2 2 2 3" xfId="45252"/>
    <cellStyle name="Обычный 3 18 4 2 2 2 3" xfId="45253"/>
    <cellStyle name="Обычный 3 18 4 2 2 2 3 2" xfId="45254"/>
    <cellStyle name="Обычный 3 18 4 2 2 2 4" xfId="45255"/>
    <cellStyle name="Обычный 3 18 4 2 2 3" xfId="45256"/>
    <cellStyle name="Обычный 3 18 4 2 2 3 2" xfId="45257"/>
    <cellStyle name="Обычный 3 18 4 2 2 3 2 2" xfId="45258"/>
    <cellStyle name="Обычный 3 18 4 2 2 3 3" xfId="45259"/>
    <cellStyle name="Обычный 3 18 4 2 2 4" xfId="45260"/>
    <cellStyle name="Обычный 3 18 4 2 2 4 2" xfId="45261"/>
    <cellStyle name="Обычный 3 18 4 2 2 5" xfId="45262"/>
    <cellStyle name="Обычный 3 18 4 2 3" xfId="45263"/>
    <cellStyle name="Обычный 3 18 4 2 3 2" xfId="45264"/>
    <cellStyle name="Обычный 3 18 4 2 3 2 2" xfId="45265"/>
    <cellStyle name="Обычный 3 18 4 2 3 2 2 2" xfId="45266"/>
    <cellStyle name="Обычный 3 18 4 2 3 2 2 2 2" xfId="45267"/>
    <cellStyle name="Обычный 3 18 4 2 3 2 2 3" xfId="45268"/>
    <cellStyle name="Обычный 3 18 4 2 3 2 3" xfId="45269"/>
    <cellStyle name="Обычный 3 18 4 2 3 2 3 2" xfId="45270"/>
    <cellStyle name="Обычный 3 18 4 2 3 2 4" xfId="45271"/>
    <cellStyle name="Обычный 3 18 4 2 3 3" xfId="45272"/>
    <cellStyle name="Обычный 3 18 4 2 3 3 2" xfId="45273"/>
    <cellStyle name="Обычный 3 18 4 2 3 3 2 2" xfId="45274"/>
    <cellStyle name="Обычный 3 18 4 2 3 3 3" xfId="45275"/>
    <cellStyle name="Обычный 3 18 4 2 3 4" xfId="45276"/>
    <cellStyle name="Обычный 3 18 4 2 3 4 2" xfId="45277"/>
    <cellStyle name="Обычный 3 18 4 2 3 5" xfId="45278"/>
    <cellStyle name="Обычный 3 18 4 2 4" xfId="45279"/>
    <cellStyle name="Обычный 3 18 4 2 4 2" xfId="45280"/>
    <cellStyle name="Обычный 3 18 4 2 4 2 2" xfId="45281"/>
    <cellStyle name="Обычный 3 18 4 2 4 2 2 2" xfId="45282"/>
    <cellStyle name="Обычный 3 18 4 2 4 2 3" xfId="45283"/>
    <cellStyle name="Обычный 3 18 4 2 4 3" xfId="45284"/>
    <cellStyle name="Обычный 3 18 4 2 4 3 2" xfId="45285"/>
    <cellStyle name="Обычный 3 18 4 2 4 4" xfId="45286"/>
    <cellStyle name="Обычный 3 18 4 2 5" xfId="45287"/>
    <cellStyle name="Обычный 3 18 4 2 5 2" xfId="45288"/>
    <cellStyle name="Обычный 3 18 4 2 5 2 2" xfId="45289"/>
    <cellStyle name="Обычный 3 18 4 2 5 3" xfId="45290"/>
    <cellStyle name="Обычный 3 18 4 2 6" xfId="45291"/>
    <cellStyle name="Обычный 3 18 4 2 6 2" xfId="45292"/>
    <cellStyle name="Обычный 3 18 4 2 7" xfId="45293"/>
    <cellStyle name="Обычный 3 18 4 3" xfId="45294"/>
    <cellStyle name="Обычный 3 18 4 3 2" xfId="45295"/>
    <cellStyle name="Обычный 3 18 4 3 2 2" xfId="45296"/>
    <cellStyle name="Обычный 3 18 4 3 2 2 2" xfId="45297"/>
    <cellStyle name="Обычный 3 18 4 3 2 2 2 2" xfId="45298"/>
    <cellStyle name="Обычный 3 18 4 3 2 2 3" xfId="45299"/>
    <cellStyle name="Обычный 3 18 4 3 2 3" xfId="45300"/>
    <cellStyle name="Обычный 3 18 4 3 2 3 2" xfId="45301"/>
    <cellStyle name="Обычный 3 18 4 3 2 4" xfId="45302"/>
    <cellStyle name="Обычный 3 18 4 3 3" xfId="45303"/>
    <cellStyle name="Обычный 3 18 4 3 3 2" xfId="45304"/>
    <cellStyle name="Обычный 3 18 4 3 3 2 2" xfId="45305"/>
    <cellStyle name="Обычный 3 18 4 3 3 3" xfId="45306"/>
    <cellStyle name="Обычный 3 18 4 3 4" xfId="45307"/>
    <cellStyle name="Обычный 3 18 4 3 4 2" xfId="45308"/>
    <cellStyle name="Обычный 3 18 4 3 5" xfId="45309"/>
    <cellStyle name="Обычный 3 18 4 4" xfId="45310"/>
    <cellStyle name="Обычный 3 18 4 4 2" xfId="45311"/>
    <cellStyle name="Обычный 3 18 4 4 2 2" xfId="45312"/>
    <cellStyle name="Обычный 3 18 4 4 2 2 2" xfId="45313"/>
    <cellStyle name="Обычный 3 18 4 4 2 2 2 2" xfId="45314"/>
    <cellStyle name="Обычный 3 18 4 4 2 2 3" xfId="45315"/>
    <cellStyle name="Обычный 3 18 4 4 2 3" xfId="45316"/>
    <cellStyle name="Обычный 3 18 4 4 2 3 2" xfId="45317"/>
    <cellStyle name="Обычный 3 18 4 4 2 4" xfId="45318"/>
    <cellStyle name="Обычный 3 18 4 4 3" xfId="45319"/>
    <cellStyle name="Обычный 3 18 4 4 3 2" xfId="45320"/>
    <cellStyle name="Обычный 3 18 4 4 3 2 2" xfId="45321"/>
    <cellStyle name="Обычный 3 18 4 4 3 3" xfId="45322"/>
    <cellStyle name="Обычный 3 18 4 4 4" xfId="45323"/>
    <cellStyle name="Обычный 3 18 4 4 4 2" xfId="45324"/>
    <cellStyle name="Обычный 3 18 4 4 5" xfId="45325"/>
    <cellStyle name="Обычный 3 18 4 5" xfId="45326"/>
    <cellStyle name="Обычный 3 18 4 5 2" xfId="45327"/>
    <cellStyle name="Обычный 3 18 4 5 2 2" xfId="45328"/>
    <cellStyle name="Обычный 3 18 4 5 2 2 2" xfId="45329"/>
    <cellStyle name="Обычный 3 18 4 5 2 3" xfId="45330"/>
    <cellStyle name="Обычный 3 18 4 5 3" xfId="45331"/>
    <cellStyle name="Обычный 3 18 4 5 3 2" xfId="45332"/>
    <cellStyle name="Обычный 3 18 4 5 4" xfId="45333"/>
    <cellStyle name="Обычный 3 18 4 6" xfId="45334"/>
    <cellStyle name="Обычный 3 18 4 6 2" xfId="45335"/>
    <cellStyle name="Обычный 3 18 4 6 2 2" xfId="45336"/>
    <cellStyle name="Обычный 3 18 4 6 3" xfId="45337"/>
    <cellStyle name="Обычный 3 18 4 7" xfId="45338"/>
    <cellStyle name="Обычный 3 18 4 7 2" xfId="45339"/>
    <cellStyle name="Обычный 3 18 4 8" xfId="45340"/>
    <cellStyle name="Обычный 3 18 40" xfId="45341"/>
    <cellStyle name="Обычный 3 18 40 2" xfId="45342"/>
    <cellStyle name="Обычный 3 18 40 2 2" xfId="45343"/>
    <cellStyle name="Обычный 3 18 40 2 2 2" xfId="45344"/>
    <cellStyle name="Обычный 3 18 40 2 2 2 2" xfId="45345"/>
    <cellStyle name="Обычный 3 18 40 2 2 2 2 2" xfId="45346"/>
    <cellStyle name="Обычный 3 18 40 2 2 2 2 2 2" xfId="45347"/>
    <cellStyle name="Обычный 3 18 40 2 2 2 2 3" xfId="45348"/>
    <cellStyle name="Обычный 3 18 40 2 2 2 3" xfId="45349"/>
    <cellStyle name="Обычный 3 18 40 2 2 2 3 2" xfId="45350"/>
    <cellStyle name="Обычный 3 18 40 2 2 2 4" xfId="45351"/>
    <cellStyle name="Обычный 3 18 40 2 2 3" xfId="45352"/>
    <cellStyle name="Обычный 3 18 40 2 2 3 2" xfId="45353"/>
    <cellStyle name="Обычный 3 18 40 2 2 3 2 2" xfId="45354"/>
    <cellStyle name="Обычный 3 18 40 2 2 3 3" xfId="45355"/>
    <cellStyle name="Обычный 3 18 40 2 2 4" xfId="45356"/>
    <cellStyle name="Обычный 3 18 40 2 2 4 2" xfId="45357"/>
    <cellStyle name="Обычный 3 18 40 2 2 5" xfId="45358"/>
    <cellStyle name="Обычный 3 18 40 2 3" xfId="45359"/>
    <cellStyle name="Обычный 3 18 40 2 3 2" xfId="45360"/>
    <cellStyle name="Обычный 3 18 40 2 3 2 2" xfId="45361"/>
    <cellStyle name="Обычный 3 18 40 2 3 2 2 2" xfId="45362"/>
    <cellStyle name="Обычный 3 18 40 2 3 2 2 2 2" xfId="45363"/>
    <cellStyle name="Обычный 3 18 40 2 3 2 2 3" xfId="45364"/>
    <cellStyle name="Обычный 3 18 40 2 3 2 3" xfId="45365"/>
    <cellStyle name="Обычный 3 18 40 2 3 2 3 2" xfId="45366"/>
    <cellStyle name="Обычный 3 18 40 2 3 2 4" xfId="45367"/>
    <cellStyle name="Обычный 3 18 40 2 3 3" xfId="45368"/>
    <cellStyle name="Обычный 3 18 40 2 3 3 2" xfId="45369"/>
    <cellStyle name="Обычный 3 18 40 2 3 3 2 2" xfId="45370"/>
    <cellStyle name="Обычный 3 18 40 2 3 3 3" xfId="45371"/>
    <cellStyle name="Обычный 3 18 40 2 3 4" xfId="45372"/>
    <cellStyle name="Обычный 3 18 40 2 3 4 2" xfId="45373"/>
    <cellStyle name="Обычный 3 18 40 2 3 5" xfId="45374"/>
    <cellStyle name="Обычный 3 18 40 2 4" xfId="45375"/>
    <cellStyle name="Обычный 3 18 40 2 4 2" xfId="45376"/>
    <cellStyle name="Обычный 3 18 40 2 4 2 2" xfId="45377"/>
    <cellStyle name="Обычный 3 18 40 2 4 2 2 2" xfId="45378"/>
    <cellStyle name="Обычный 3 18 40 2 4 2 3" xfId="45379"/>
    <cellStyle name="Обычный 3 18 40 2 4 3" xfId="45380"/>
    <cellStyle name="Обычный 3 18 40 2 4 3 2" xfId="45381"/>
    <cellStyle name="Обычный 3 18 40 2 4 4" xfId="45382"/>
    <cellStyle name="Обычный 3 18 40 2 5" xfId="45383"/>
    <cellStyle name="Обычный 3 18 40 2 5 2" xfId="45384"/>
    <cellStyle name="Обычный 3 18 40 2 5 2 2" xfId="45385"/>
    <cellStyle name="Обычный 3 18 40 2 5 3" xfId="45386"/>
    <cellStyle name="Обычный 3 18 40 2 6" xfId="45387"/>
    <cellStyle name="Обычный 3 18 40 2 6 2" xfId="45388"/>
    <cellStyle name="Обычный 3 18 40 2 7" xfId="45389"/>
    <cellStyle name="Обычный 3 18 40 3" xfId="45390"/>
    <cellStyle name="Обычный 3 18 40 3 2" xfId="45391"/>
    <cellStyle name="Обычный 3 18 40 3 2 2" xfId="45392"/>
    <cellStyle name="Обычный 3 18 40 3 2 2 2" xfId="45393"/>
    <cellStyle name="Обычный 3 18 40 3 2 2 2 2" xfId="45394"/>
    <cellStyle name="Обычный 3 18 40 3 2 2 3" xfId="45395"/>
    <cellStyle name="Обычный 3 18 40 3 2 3" xfId="45396"/>
    <cellStyle name="Обычный 3 18 40 3 2 3 2" xfId="45397"/>
    <cellStyle name="Обычный 3 18 40 3 2 4" xfId="45398"/>
    <cellStyle name="Обычный 3 18 40 3 3" xfId="45399"/>
    <cellStyle name="Обычный 3 18 40 3 3 2" xfId="45400"/>
    <cellStyle name="Обычный 3 18 40 3 3 2 2" xfId="45401"/>
    <cellStyle name="Обычный 3 18 40 3 3 3" xfId="45402"/>
    <cellStyle name="Обычный 3 18 40 3 4" xfId="45403"/>
    <cellStyle name="Обычный 3 18 40 3 4 2" xfId="45404"/>
    <cellStyle name="Обычный 3 18 40 3 5" xfId="45405"/>
    <cellStyle name="Обычный 3 18 40 4" xfId="45406"/>
    <cellStyle name="Обычный 3 18 40 4 2" xfId="45407"/>
    <cellStyle name="Обычный 3 18 40 4 2 2" xfId="45408"/>
    <cellStyle name="Обычный 3 18 40 4 2 2 2" xfId="45409"/>
    <cellStyle name="Обычный 3 18 40 4 2 2 2 2" xfId="45410"/>
    <cellStyle name="Обычный 3 18 40 4 2 2 3" xfId="45411"/>
    <cellStyle name="Обычный 3 18 40 4 2 3" xfId="45412"/>
    <cellStyle name="Обычный 3 18 40 4 2 3 2" xfId="45413"/>
    <cellStyle name="Обычный 3 18 40 4 2 4" xfId="45414"/>
    <cellStyle name="Обычный 3 18 40 4 3" xfId="45415"/>
    <cellStyle name="Обычный 3 18 40 4 3 2" xfId="45416"/>
    <cellStyle name="Обычный 3 18 40 4 3 2 2" xfId="45417"/>
    <cellStyle name="Обычный 3 18 40 4 3 3" xfId="45418"/>
    <cellStyle name="Обычный 3 18 40 4 4" xfId="45419"/>
    <cellStyle name="Обычный 3 18 40 4 4 2" xfId="45420"/>
    <cellStyle name="Обычный 3 18 40 4 5" xfId="45421"/>
    <cellStyle name="Обычный 3 18 40 5" xfId="45422"/>
    <cellStyle name="Обычный 3 18 40 5 2" xfId="45423"/>
    <cellStyle name="Обычный 3 18 40 5 2 2" xfId="45424"/>
    <cellStyle name="Обычный 3 18 40 5 2 2 2" xfId="45425"/>
    <cellStyle name="Обычный 3 18 40 5 2 3" xfId="45426"/>
    <cellStyle name="Обычный 3 18 40 5 3" xfId="45427"/>
    <cellStyle name="Обычный 3 18 40 5 3 2" xfId="45428"/>
    <cellStyle name="Обычный 3 18 40 5 4" xfId="45429"/>
    <cellStyle name="Обычный 3 18 40 6" xfId="45430"/>
    <cellStyle name="Обычный 3 18 40 6 2" xfId="45431"/>
    <cellStyle name="Обычный 3 18 40 6 2 2" xfId="45432"/>
    <cellStyle name="Обычный 3 18 40 6 3" xfId="45433"/>
    <cellStyle name="Обычный 3 18 40 7" xfId="45434"/>
    <cellStyle name="Обычный 3 18 40 7 2" xfId="45435"/>
    <cellStyle name="Обычный 3 18 40 8" xfId="45436"/>
    <cellStyle name="Обычный 3 18 41" xfId="45437"/>
    <cellStyle name="Обычный 3 18 41 2" xfId="45438"/>
    <cellStyle name="Обычный 3 18 41 2 2" xfId="45439"/>
    <cellStyle name="Обычный 3 18 41 2 2 2" xfId="45440"/>
    <cellStyle name="Обычный 3 18 41 2 2 2 2" xfId="45441"/>
    <cellStyle name="Обычный 3 18 41 2 2 2 2 2" xfId="45442"/>
    <cellStyle name="Обычный 3 18 41 2 2 2 2 2 2" xfId="45443"/>
    <cellStyle name="Обычный 3 18 41 2 2 2 2 3" xfId="45444"/>
    <cellStyle name="Обычный 3 18 41 2 2 2 3" xfId="45445"/>
    <cellStyle name="Обычный 3 18 41 2 2 2 3 2" xfId="45446"/>
    <cellStyle name="Обычный 3 18 41 2 2 2 4" xfId="45447"/>
    <cellStyle name="Обычный 3 18 41 2 2 3" xfId="45448"/>
    <cellStyle name="Обычный 3 18 41 2 2 3 2" xfId="45449"/>
    <cellStyle name="Обычный 3 18 41 2 2 3 2 2" xfId="45450"/>
    <cellStyle name="Обычный 3 18 41 2 2 3 3" xfId="45451"/>
    <cellStyle name="Обычный 3 18 41 2 2 4" xfId="45452"/>
    <cellStyle name="Обычный 3 18 41 2 2 4 2" xfId="45453"/>
    <cellStyle name="Обычный 3 18 41 2 2 5" xfId="45454"/>
    <cellStyle name="Обычный 3 18 41 2 3" xfId="45455"/>
    <cellStyle name="Обычный 3 18 41 2 3 2" xfId="45456"/>
    <cellStyle name="Обычный 3 18 41 2 3 2 2" xfId="45457"/>
    <cellStyle name="Обычный 3 18 41 2 3 2 2 2" xfId="45458"/>
    <cellStyle name="Обычный 3 18 41 2 3 2 2 2 2" xfId="45459"/>
    <cellStyle name="Обычный 3 18 41 2 3 2 2 3" xfId="45460"/>
    <cellStyle name="Обычный 3 18 41 2 3 2 3" xfId="45461"/>
    <cellStyle name="Обычный 3 18 41 2 3 2 3 2" xfId="45462"/>
    <cellStyle name="Обычный 3 18 41 2 3 2 4" xfId="45463"/>
    <cellStyle name="Обычный 3 18 41 2 3 3" xfId="45464"/>
    <cellStyle name="Обычный 3 18 41 2 3 3 2" xfId="45465"/>
    <cellStyle name="Обычный 3 18 41 2 3 3 2 2" xfId="45466"/>
    <cellStyle name="Обычный 3 18 41 2 3 3 3" xfId="45467"/>
    <cellStyle name="Обычный 3 18 41 2 3 4" xfId="45468"/>
    <cellStyle name="Обычный 3 18 41 2 3 4 2" xfId="45469"/>
    <cellStyle name="Обычный 3 18 41 2 3 5" xfId="45470"/>
    <cellStyle name="Обычный 3 18 41 2 4" xfId="45471"/>
    <cellStyle name="Обычный 3 18 41 2 4 2" xfId="45472"/>
    <cellStyle name="Обычный 3 18 41 2 4 2 2" xfId="45473"/>
    <cellStyle name="Обычный 3 18 41 2 4 2 2 2" xfId="45474"/>
    <cellStyle name="Обычный 3 18 41 2 4 2 3" xfId="45475"/>
    <cellStyle name="Обычный 3 18 41 2 4 3" xfId="45476"/>
    <cellStyle name="Обычный 3 18 41 2 4 3 2" xfId="45477"/>
    <cellStyle name="Обычный 3 18 41 2 4 4" xfId="45478"/>
    <cellStyle name="Обычный 3 18 41 2 5" xfId="45479"/>
    <cellStyle name="Обычный 3 18 41 2 5 2" xfId="45480"/>
    <cellStyle name="Обычный 3 18 41 2 5 2 2" xfId="45481"/>
    <cellStyle name="Обычный 3 18 41 2 5 3" xfId="45482"/>
    <cellStyle name="Обычный 3 18 41 2 6" xfId="45483"/>
    <cellStyle name="Обычный 3 18 41 2 6 2" xfId="45484"/>
    <cellStyle name="Обычный 3 18 41 2 7" xfId="45485"/>
    <cellStyle name="Обычный 3 18 41 3" xfId="45486"/>
    <cellStyle name="Обычный 3 18 41 3 2" xfId="45487"/>
    <cellStyle name="Обычный 3 18 41 3 2 2" xfId="45488"/>
    <cellStyle name="Обычный 3 18 41 3 2 2 2" xfId="45489"/>
    <cellStyle name="Обычный 3 18 41 3 2 2 2 2" xfId="45490"/>
    <cellStyle name="Обычный 3 18 41 3 2 2 3" xfId="45491"/>
    <cellStyle name="Обычный 3 18 41 3 2 3" xfId="45492"/>
    <cellStyle name="Обычный 3 18 41 3 2 3 2" xfId="45493"/>
    <cellStyle name="Обычный 3 18 41 3 2 4" xfId="45494"/>
    <cellStyle name="Обычный 3 18 41 3 3" xfId="45495"/>
    <cellStyle name="Обычный 3 18 41 3 3 2" xfId="45496"/>
    <cellStyle name="Обычный 3 18 41 3 3 2 2" xfId="45497"/>
    <cellStyle name="Обычный 3 18 41 3 3 3" xfId="45498"/>
    <cellStyle name="Обычный 3 18 41 3 4" xfId="45499"/>
    <cellStyle name="Обычный 3 18 41 3 4 2" xfId="45500"/>
    <cellStyle name="Обычный 3 18 41 3 5" xfId="45501"/>
    <cellStyle name="Обычный 3 18 41 4" xfId="45502"/>
    <cellStyle name="Обычный 3 18 41 4 2" xfId="45503"/>
    <cellStyle name="Обычный 3 18 41 4 2 2" xfId="45504"/>
    <cellStyle name="Обычный 3 18 41 4 2 2 2" xfId="45505"/>
    <cellStyle name="Обычный 3 18 41 4 2 2 2 2" xfId="45506"/>
    <cellStyle name="Обычный 3 18 41 4 2 2 3" xfId="45507"/>
    <cellStyle name="Обычный 3 18 41 4 2 3" xfId="45508"/>
    <cellStyle name="Обычный 3 18 41 4 2 3 2" xfId="45509"/>
    <cellStyle name="Обычный 3 18 41 4 2 4" xfId="45510"/>
    <cellStyle name="Обычный 3 18 41 4 3" xfId="45511"/>
    <cellStyle name="Обычный 3 18 41 4 3 2" xfId="45512"/>
    <cellStyle name="Обычный 3 18 41 4 3 2 2" xfId="45513"/>
    <cellStyle name="Обычный 3 18 41 4 3 3" xfId="45514"/>
    <cellStyle name="Обычный 3 18 41 4 4" xfId="45515"/>
    <cellStyle name="Обычный 3 18 41 4 4 2" xfId="45516"/>
    <cellStyle name="Обычный 3 18 41 4 5" xfId="45517"/>
    <cellStyle name="Обычный 3 18 41 5" xfId="45518"/>
    <cellStyle name="Обычный 3 18 41 5 2" xfId="45519"/>
    <cellStyle name="Обычный 3 18 41 5 2 2" xfId="45520"/>
    <cellStyle name="Обычный 3 18 41 5 2 2 2" xfId="45521"/>
    <cellStyle name="Обычный 3 18 41 5 2 3" xfId="45522"/>
    <cellStyle name="Обычный 3 18 41 5 3" xfId="45523"/>
    <cellStyle name="Обычный 3 18 41 5 3 2" xfId="45524"/>
    <cellStyle name="Обычный 3 18 41 5 4" xfId="45525"/>
    <cellStyle name="Обычный 3 18 41 6" xfId="45526"/>
    <cellStyle name="Обычный 3 18 41 6 2" xfId="45527"/>
    <cellStyle name="Обычный 3 18 41 6 2 2" xfId="45528"/>
    <cellStyle name="Обычный 3 18 41 6 3" xfId="45529"/>
    <cellStyle name="Обычный 3 18 41 7" xfId="45530"/>
    <cellStyle name="Обычный 3 18 41 7 2" xfId="45531"/>
    <cellStyle name="Обычный 3 18 41 8" xfId="45532"/>
    <cellStyle name="Обычный 3 18 42" xfId="45533"/>
    <cellStyle name="Обычный 3 18 42 2" xfId="45534"/>
    <cellStyle name="Обычный 3 18 42 2 2" xfId="45535"/>
    <cellStyle name="Обычный 3 18 42 2 2 2" xfId="45536"/>
    <cellStyle name="Обычный 3 18 42 2 2 2 2" xfId="45537"/>
    <cellStyle name="Обычный 3 18 42 2 2 2 2 2" xfId="45538"/>
    <cellStyle name="Обычный 3 18 42 2 2 2 2 2 2" xfId="45539"/>
    <cellStyle name="Обычный 3 18 42 2 2 2 2 3" xfId="45540"/>
    <cellStyle name="Обычный 3 18 42 2 2 2 3" xfId="45541"/>
    <cellStyle name="Обычный 3 18 42 2 2 2 3 2" xfId="45542"/>
    <cellStyle name="Обычный 3 18 42 2 2 2 4" xfId="45543"/>
    <cellStyle name="Обычный 3 18 42 2 2 3" xfId="45544"/>
    <cellStyle name="Обычный 3 18 42 2 2 3 2" xfId="45545"/>
    <cellStyle name="Обычный 3 18 42 2 2 3 2 2" xfId="45546"/>
    <cellStyle name="Обычный 3 18 42 2 2 3 3" xfId="45547"/>
    <cellStyle name="Обычный 3 18 42 2 2 4" xfId="45548"/>
    <cellStyle name="Обычный 3 18 42 2 2 4 2" xfId="45549"/>
    <cellStyle name="Обычный 3 18 42 2 2 5" xfId="45550"/>
    <cellStyle name="Обычный 3 18 42 2 3" xfId="45551"/>
    <cellStyle name="Обычный 3 18 42 2 3 2" xfId="45552"/>
    <cellStyle name="Обычный 3 18 42 2 3 2 2" xfId="45553"/>
    <cellStyle name="Обычный 3 18 42 2 3 2 2 2" xfId="45554"/>
    <cellStyle name="Обычный 3 18 42 2 3 2 2 2 2" xfId="45555"/>
    <cellStyle name="Обычный 3 18 42 2 3 2 2 3" xfId="45556"/>
    <cellStyle name="Обычный 3 18 42 2 3 2 3" xfId="45557"/>
    <cellStyle name="Обычный 3 18 42 2 3 2 3 2" xfId="45558"/>
    <cellStyle name="Обычный 3 18 42 2 3 2 4" xfId="45559"/>
    <cellStyle name="Обычный 3 18 42 2 3 3" xfId="45560"/>
    <cellStyle name="Обычный 3 18 42 2 3 3 2" xfId="45561"/>
    <cellStyle name="Обычный 3 18 42 2 3 3 2 2" xfId="45562"/>
    <cellStyle name="Обычный 3 18 42 2 3 3 3" xfId="45563"/>
    <cellStyle name="Обычный 3 18 42 2 3 4" xfId="45564"/>
    <cellStyle name="Обычный 3 18 42 2 3 4 2" xfId="45565"/>
    <cellStyle name="Обычный 3 18 42 2 3 5" xfId="45566"/>
    <cellStyle name="Обычный 3 18 42 2 4" xfId="45567"/>
    <cellStyle name="Обычный 3 18 42 2 4 2" xfId="45568"/>
    <cellStyle name="Обычный 3 18 42 2 4 2 2" xfId="45569"/>
    <cellStyle name="Обычный 3 18 42 2 4 2 2 2" xfId="45570"/>
    <cellStyle name="Обычный 3 18 42 2 4 2 3" xfId="45571"/>
    <cellStyle name="Обычный 3 18 42 2 4 3" xfId="45572"/>
    <cellStyle name="Обычный 3 18 42 2 4 3 2" xfId="45573"/>
    <cellStyle name="Обычный 3 18 42 2 4 4" xfId="45574"/>
    <cellStyle name="Обычный 3 18 42 2 5" xfId="45575"/>
    <cellStyle name="Обычный 3 18 42 2 5 2" xfId="45576"/>
    <cellStyle name="Обычный 3 18 42 2 5 2 2" xfId="45577"/>
    <cellStyle name="Обычный 3 18 42 2 5 3" xfId="45578"/>
    <cellStyle name="Обычный 3 18 42 2 6" xfId="45579"/>
    <cellStyle name="Обычный 3 18 42 2 6 2" xfId="45580"/>
    <cellStyle name="Обычный 3 18 42 2 7" xfId="45581"/>
    <cellStyle name="Обычный 3 18 42 3" xfId="45582"/>
    <cellStyle name="Обычный 3 18 42 3 2" xfId="45583"/>
    <cellStyle name="Обычный 3 18 42 3 2 2" xfId="45584"/>
    <cellStyle name="Обычный 3 18 42 3 2 2 2" xfId="45585"/>
    <cellStyle name="Обычный 3 18 42 3 2 2 2 2" xfId="45586"/>
    <cellStyle name="Обычный 3 18 42 3 2 2 3" xfId="45587"/>
    <cellStyle name="Обычный 3 18 42 3 2 3" xfId="45588"/>
    <cellStyle name="Обычный 3 18 42 3 2 3 2" xfId="45589"/>
    <cellStyle name="Обычный 3 18 42 3 2 4" xfId="45590"/>
    <cellStyle name="Обычный 3 18 42 3 3" xfId="45591"/>
    <cellStyle name="Обычный 3 18 42 3 3 2" xfId="45592"/>
    <cellStyle name="Обычный 3 18 42 3 3 2 2" xfId="45593"/>
    <cellStyle name="Обычный 3 18 42 3 3 3" xfId="45594"/>
    <cellStyle name="Обычный 3 18 42 3 4" xfId="45595"/>
    <cellStyle name="Обычный 3 18 42 3 4 2" xfId="45596"/>
    <cellStyle name="Обычный 3 18 42 3 5" xfId="45597"/>
    <cellStyle name="Обычный 3 18 42 4" xfId="45598"/>
    <cellStyle name="Обычный 3 18 42 4 2" xfId="45599"/>
    <cellStyle name="Обычный 3 18 42 4 2 2" xfId="45600"/>
    <cellStyle name="Обычный 3 18 42 4 2 2 2" xfId="45601"/>
    <cellStyle name="Обычный 3 18 42 4 2 2 2 2" xfId="45602"/>
    <cellStyle name="Обычный 3 18 42 4 2 2 3" xfId="45603"/>
    <cellStyle name="Обычный 3 18 42 4 2 3" xfId="45604"/>
    <cellStyle name="Обычный 3 18 42 4 2 3 2" xfId="45605"/>
    <cellStyle name="Обычный 3 18 42 4 2 4" xfId="45606"/>
    <cellStyle name="Обычный 3 18 42 4 3" xfId="45607"/>
    <cellStyle name="Обычный 3 18 42 4 3 2" xfId="45608"/>
    <cellStyle name="Обычный 3 18 42 4 3 2 2" xfId="45609"/>
    <cellStyle name="Обычный 3 18 42 4 3 3" xfId="45610"/>
    <cellStyle name="Обычный 3 18 42 4 4" xfId="45611"/>
    <cellStyle name="Обычный 3 18 42 4 4 2" xfId="45612"/>
    <cellStyle name="Обычный 3 18 42 4 5" xfId="45613"/>
    <cellStyle name="Обычный 3 18 42 5" xfId="45614"/>
    <cellStyle name="Обычный 3 18 42 5 2" xfId="45615"/>
    <cellStyle name="Обычный 3 18 42 5 2 2" xfId="45616"/>
    <cellStyle name="Обычный 3 18 42 5 2 2 2" xfId="45617"/>
    <cellStyle name="Обычный 3 18 42 5 2 3" xfId="45618"/>
    <cellStyle name="Обычный 3 18 42 5 3" xfId="45619"/>
    <cellStyle name="Обычный 3 18 42 5 3 2" xfId="45620"/>
    <cellStyle name="Обычный 3 18 42 5 4" xfId="45621"/>
    <cellStyle name="Обычный 3 18 42 6" xfId="45622"/>
    <cellStyle name="Обычный 3 18 42 6 2" xfId="45623"/>
    <cellStyle name="Обычный 3 18 42 6 2 2" xfId="45624"/>
    <cellStyle name="Обычный 3 18 42 6 3" xfId="45625"/>
    <cellStyle name="Обычный 3 18 42 7" xfId="45626"/>
    <cellStyle name="Обычный 3 18 42 7 2" xfId="45627"/>
    <cellStyle name="Обычный 3 18 42 8" xfId="45628"/>
    <cellStyle name="Обычный 3 18 43" xfId="45629"/>
    <cellStyle name="Обычный 3 18 43 2" xfId="45630"/>
    <cellStyle name="Обычный 3 18 43 2 2" xfId="45631"/>
    <cellStyle name="Обычный 3 18 43 2 2 2" xfId="45632"/>
    <cellStyle name="Обычный 3 18 43 2 2 2 2" xfId="45633"/>
    <cellStyle name="Обычный 3 18 43 2 2 2 2 2" xfId="45634"/>
    <cellStyle name="Обычный 3 18 43 2 2 2 2 2 2" xfId="45635"/>
    <cellStyle name="Обычный 3 18 43 2 2 2 2 3" xfId="45636"/>
    <cellStyle name="Обычный 3 18 43 2 2 2 3" xfId="45637"/>
    <cellStyle name="Обычный 3 18 43 2 2 2 3 2" xfId="45638"/>
    <cellStyle name="Обычный 3 18 43 2 2 2 4" xfId="45639"/>
    <cellStyle name="Обычный 3 18 43 2 2 3" xfId="45640"/>
    <cellStyle name="Обычный 3 18 43 2 2 3 2" xfId="45641"/>
    <cellStyle name="Обычный 3 18 43 2 2 3 2 2" xfId="45642"/>
    <cellStyle name="Обычный 3 18 43 2 2 3 3" xfId="45643"/>
    <cellStyle name="Обычный 3 18 43 2 2 4" xfId="45644"/>
    <cellStyle name="Обычный 3 18 43 2 2 4 2" xfId="45645"/>
    <cellStyle name="Обычный 3 18 43 2 2 5" xfId="45646"/>
    <cellStyle name="Обычный 3 18 43 2 3" xfId="45647"/>
    <cellStyle name="Обычный 3 18 43 2 3 2" xfId="45648"/>
    <cellStyle name="Обычный 3 18 43 2 3 2 2" xfId="45649"/>
    <cellStyle name="Обычный 3 18 43 2 3 2 2 2" xfId="45650"/>
    <cellStyle name="Обычный 3 18 43 2 3 2 2 2 2" xfId="45651"/>
    <cellStyle name="Обычный 3 18 43 2 3 2 2 3" xfId="45652"/>
    <cellStyle name="Обычный 3 18 43 2 3 2 3" xfId="45653"/>
    <cellStyle name="Обычный 3 18 43 2 3 2 3 2" xfId="45654"/>
    <cellStyle name="Обычный 3 18 43 2 3 2 4" xfId="45655"/>
    <cellStyle name="Обычный 3 18 43 2 3 3" xfId="45656"/>
    <cellStyle name="Обычный 3 18 43 2 3 3 2" xfId="45657"/>
    <cellStyle name="Обычный 3 18 43 2 3 3 2 2" xfId="45658"/>
    <cellStyle name="Обычный 3 18 43 2 3 3 3" xfId="45659"/>
    <cellStyle name="Обычный 3 18 43 2 3 4" xfId="45660"/>
    <cellStyle name="Обычный 3 18 43 2 3 4 2" xfId="45661"/>
    <cellStyle name="Обычный 3 18 43 2 3 5" xfId="45662"/>
    <cellStyle name="Обычный 3 18 43 2 4" xfId="45663"/>
    <cellStyle name="Обычный 3 18 43 2 4 2" xfId="45664"/>
    <cellStyle name="Обычный 3 18 43 2 4 2 2" xfId="45665"/>
    <cellStyle name="Обычный 3 18 43 2 4 2 2 2" xfId="45666"/>
    <cellStyle name="Обычный 3 18 43 2 4 2 3" xfId="45667"/>
    <cellStyle name="Обычный 3 18 43 2 4 3" xfId="45668"/>
    <cellStyle name="Обычный 3 18 43 2 4 3 2" xfId="45669"/>
    <cellStyle name="Обычный 3 18 43 2 4 4" xfId="45670"/>
    <cellStyle name="Обычный 3 18 43 2 5" xfId="45671"/>
    <cellStyle name="Обычный 3 18 43 2 5 2" xfId="45672"/>
    <cellStyle name="Обычный 3 18 43 2 5 2 2" xfId="45673"/>
    <cellStyle name="Обычный 3 18 43 2 5 3" xfId="45674"/>
    <cellStyle name="Обычный 3 18 43 2 6" xfId="45675"/>
    <cellStyle name="Обычный 3 18 43 2 6 2" xfId="45676"/>
    <cellStyle name="Обычный 3 18 43 2 7" xfId="45677"/>
    <cellStyle name="Обычный 3 18 43 3" xfId="45678"/>
    <cellStyle name="Обычный 3 18 43 3 2" xfId="45679"/>
    <cellStyle name="Обычный 3 18 43 3 2 2" xfId="45680"/>
    <cellStyle name="Обычный 3 18 43 3 2 2 2" xfId="45681"/>
    <cellStyle name="Обычный 3 18 43 3 2 2 2 2" xfId="45682"/>
    <cellStyle name="Обычный 3 18 43 3 2 2 3" xfId="45683"/>
    <cellStyle name="Обычный 3 18 43 3 2 3" xfId="45684"/>
    <cellStyle name="Обычный 3 18 43 3 2 3 2" xfId="45685"/>
    <cellStyle name="Обычный 3 18 43 3 2 4" xfId="45686"/>
    <cellStyle name="Обычный 3 18 43 3 3" xfId="45687"/>
    <cellStyle name="Обычный 3 18 43 3 3 2" xfId="45688"/>
    <cellStyle name="Обычный 3 18 43 3 3 2 2" xfId="45689"/>
    <cellStyle name="Обычный 3 18 43 3 3 3" xfId="45690"/>
    <cellStyle name="Обычный 3 18 43 3 4" xfId="45691"/>
    <cellStyle name="Обычный 3 18 43 3 4 2" xfId="45692"/>
    <cellStyle name="Обычный 3 18 43 3 5" xfId="45693"/>
    <cellStyle name="Обычный 3 18 43 4" xfId="45694"/>
    <cellStyle name="Обычный 3 18 43 4 2" xfId="45695"/>
    <cellStyle name="Обычный 3 18 43 4 2 2" xfId="45696"/>
    <cellStyle name="Обычный 3 18 43 4 2 2 2" xfId="45697"/>
    <cellStyle name="Обычный 3 18 43 4 2 2 2 2" xfId="45698"/>
    <cellStyle name="Обычный 3 18 43 4 2 2 3" xfId="45699"/>
    <cellStyle name="Обычный 3 18 43 4 2 3" xfId="45700"/>
    <cellStyle name="Обычный 3 18 43 4 2 3 2" xfId="45701"/>
    <cellStyle name="Обычный 3 18 43 4 2 4" xfId="45702"/>
    <cellStyle name="Обычный 3 18 43 4 3" xfId="45703"/>
    <cellStyle name="Обычный 3 18 43 4 3 2" xfId="45704"/>
    <cellStyle name="Обычный 3 18 43 4 3 2 2" xfId="45705"/>
    <cellStyle name="Обычный 3 18 43 4 3 3" xfId="45706"/>
    <cellStyle name="Обычный 3 18 43 4 4" xfId="45707"/>
    <cellStyle name="Обычный 3 18 43 4 4 2" xfId="45708"/>
    <cellStyle name="Обычный 3 18 43 4 5" xfId="45709"/>
    <cellStyle name="Обычный 3 18 43 5" xfId="45710"/>
    <cellStyle name="Обычный 3 18 43 5 2" xfId="45711"/>
    <cellStyle name="Обычный 3 18 43 5 2 2" xfId="45712"/>
    <cellStyle name="Обычный 3 18 43 5 2 2 2" xfId="45713"/>
    <cellStyle name="Обычный 3 18 43 5 2 3" xfId="45714"/>
    <cellStyle name="Обычный 3 18 43 5 3" xfId="45715"/>
    <cellStyle name="Обычный 3 18 43 5 3 2" xfId="45716"/>
    <cellStyle name="Обычный 3 18 43 5 4" xfId="45717"/>
    <cellStyle name="Обычный 3 18 43 6" xfId="45718"/>
    <cellStyle name="Обычный 3 18 43 6 2" xfId="45719"/>
    <cellStyle name="Обычный 3 18 43 6 2 2" xfId="45720"/>
    <cellStyle name="Обычный 3 18 43 6 3" xfId="45721"/>
    <cellStyle name="Обычный 3 18 43 7" xfId="45722"/>
    <cellStyle name="Обычный 3 18 43 7 2" xfId="45723"/>
    <cellStyle name="Обычный 3 18 43 8" xfId="45724"/>
    <cellStyle name="Обычный 3 18 44" xfId="45725"/>
    <cellStyle name="Обычный 3 18 44 2" xfId="45726"/>
    <cellStyle name="Обычный 3 18 44 2 2" xfId="45727"/>
    <cellStyle name="Обычный 3 18 44 2 2 2" xfId="45728"/>
    <cellStyle name="Обычный 3 18 44 2 2 2 2" xfId="45729"/>
    <cellStyle name="Обычный 3 18 44 2 2 2 2 2" xfId="45730"/>
    <cellStyle name="Обычный 3 18 44 2 2 2 2 2 2" xfId="45731"/>
    <cellStyle name="Обычный 3 18 44 2 2 2 2 3" xfId="45732"/>
    <cellStyle name="Обычный 3 18 44 2 2 2 3" xfId="45733"/>
    <cellStyle name="Обычный 3 18 44 2 2 2 3 2" xfId="45734"/>
    <cellStyle name="Обычный 3 18 44 2 2 2 4" xfId="45735"/>
    <cellStyle name="Обычный 3 18 44 2 2 3" xfId="45736"/>
    <cellStyle name="Обычный 3 18 44 2 2 3 2" xfId="45737"/>
    <cellStyle name="Обычный 3 18 44 2 2 3 2 2" xfId="45738"/>
    <cellStyle name="Обычный 3 18 44 2 2 3 3" xfId="45739"/>
    <cellStyle name="Обычный 3 18 44 2 2 4" xfId="45740"/>
    <cellStyle name="Обычный 3 18 44 2 2 4 2" xfId="45741"/>
    <cellStyle name="Обычный 3 18 44 2 2 5" xfId="45742"/>
    <cellStyle name="Обычный 3 18 44 2 3" xfId="45743"/>
    <cellStyle name="Обычный 3 18 44 2 3 2" xfId="45744"/>
    <cellStyle name="Обычный 3 18 44 2 3 2 2" xfId="45745"/>
    <cellStyle name="Обычный 3 18 44 2 3 2 2 2" xfId="45746"/>
    <cellStyle name="Обычный 3 18 44 2 3 2 2 2 2" xfId="45747"/>
    <cellStyle name="Обычный 3 18 44 2 3 2 2 3" xfId="45748"/>
    <cellStyle name="Обычный 3 18 44 2 3 2 3" xfId="45749"/>
    <cellStyle name="Обычный 3 18 44 2 3 2 3 2" xfId="45750"/>
    <cellStyle name="Обычный 3 18 44 2 3 2 4" xfId="45751"/>
    <cellStyle name="Обычный 3 18 44 2 3 3" xfId="45752"/>
    <cellStyle name="Обычный 3 18 44 2 3 3 2" xfId="45753"/>
    <cellStyle name="Обычный 3 18 44 2 3 3 2 2" xfId="45754"/>
    <cellStyle name="Обычный 3 18 44 2 3 3 3" xfId="45755"/>
    <cellStyle name="Обычный 3 18 44 2 3 4" xfId="45756"/>
    <cellStyle name="Обычный 3 18 44 2 3 4 2" xfId="45757"/>
    <cellStyle name="Обычный 3 18 44 2 3 5" xfId="45758"/>
    <cellStyle name="Обычный 3 18 44 2 4" xfId="45759"/>
    <cellStyle name="Обычный 3 18 44 2 4 2" xfId="45760"/>
    <cellStyle name="Обычный 3 18 44 2 4 2 2" xfId="45761"/>
    <cellStyle name="Обычный 3 18 44 2 4 2 2 2" xfId="45762"/>
    <cellStyle name="Обычный 3 18 44 2 4 2 3" xfId="45763"/>
    <cellStyle name="Обычный 3 18 44 2 4 3" xfId="45764"/>
    <cellStyle name="Обычный 3 18 44 2 4 3 2" xfId="45765"/>
    <cellStyle name="Обычный 3 18 44 2 4 4" xfId="45766"/>
    <cellStyle name="Обычный 3 18 44 2 5" xfId="45767"/>
    <cellStyle name="Обычный 3 18 44 2 5 2" xfId="45768"/>
    <cellStyle name="Обычный 3 18 44 2 5 2 2" xfId="45769"/>
    <cellStyle name="Обычный 3 18 44 2 5 3" xfId="45770"/>
    <cellStyle name="Обычный 3 18 44 2 6" xfId="45771"/>
    <cellStyle name="Обычный 3 18 44 2 6 2" xfId="45772"/>
    <cellStyle name="Обычный 3 18 44 2 7" xfId="45773"/>
    <cellStyle name="Обычный 3 18 44 3" xfId="45774"/>
    <cellStyle name="Обычный 3 18 44 3 2" xfId="45775"/>
    <cellStyle name="Обычный 3 18 44 3 2 2" xfId="45776"/>
    <cellStyle name="Обычный 3 18 44 3 2 2 2" xfId="45777"/>
    <cellStyle name="Обычный 3 18 44 3 2 2 2 2" xfId="45778"/>
    <cellStyle name="Обычный 3 18 44 3 2 2 3" xfId="45779"/>
    <cellStyle name="Обычный 3 18 44 3 2 3" xfId="45780"/>
    <cellStyle name="Обычный 3 18 44 3 2 3 2" xfId="45781"/>
    <cellStyle name="Обычный 3 18 44 3 2 4" xfId="45782"/>
    <cellStyle name="Обычный 3 18 44 3 3" xfId="45783"/>
    <cellStyle name="Обычный 3 18 44 3 3 2" xfId="45784"/>
    <cellStyle name="Обычный 3 18 44 3 3 2 2" xfId="45785"/>
    <cellStyle name="Обычный 3 18 44 3 3 3" xfId="45786"/>
    <cellStyle name="Обычный 3 18 44 3 4" xfId="45787"/>
    <cellStyle name="Обычный 3 18 44 3 4 2" xfId="45788"/>
    <cellStyle name="Обычный 3 18 44 3 5" xfId="45789"/>
    <cellStyle name="Обычный 3 18 44 4" xfId="45790"/>
    <cellStyle name="Обычный 3 18 44 4 2" xfId="45791"/>
    <cellStyle name="Обычный 3 18 44 4 2 2" xfId="45792"/>
    <cellStyle name="Обычный 3 18 44 4 2 2 2" xfId="45793"/>
    <cellStyle name="Обычный 3 18 44 4 2 2 2 2" xfId="45794"/>
    <cellStyle name="Обычный 3 18 44 4 2 2 3" xfId="45795"/>
    <cellStyle name="Обычный 3 18 44 4 2 3" xfId="45796"/>
    <cellStyle name="Обычный 3 18 44 4 2 3 2" xfId="45797"/>
    <cellStyle name="Обычный 3 18 44 4 2 4" xfId="45798"/>
    <cellStyle name="Обычный 3 18 44 4 3" xfId="45799"/>
    <cellStyle name="Обычный 3 18 44 4 3 2" xfId="45800"/>
    <cellStyle name="Обычный 3 18 44 4 3 2 2" xfId="45801"/>
    <cellStyle name="Обычный 3 18 44 4 3 3" xfId="45802"/>
    <cellStyle name="Обычный 3 18 44 4 4" xfId="45803"/>
    <cellStyle name="Обычный 3 18 44 4 4 2" xfId="45804"/>
    <cellStyle name="Обычный 3 18 44 4 5" xfId="45805"/>
    <cellStyle name="Обычный 3 18 44 5" xfId="45806"/>
    <cellStyle name="Обычный 3 18 44 5 2" xfId="45807"/>
    <cellStyle name="Обычный 3 18 44 5 2 2" xfId="45808"/>
    <cellStyle name="Обычный 3 18 44 5 2 2 2" xfId="45809"/>
    <cellStyle name="Обычный 3 18 44 5 2 3" xfId="45810"/>
    <cellStyle name="Обычный 3 18 44 5 3" xfId="45811"/>
    <cellStyle name="Обычный 3 18 44 5 3 2" xfId="45812"/>
    <cellStyle name="Обычный 3 18 44 5 4" xfId="45813"/>
    <cellStyle name="Обычный 3 18 44 6" xfId="45814"/>
    <cellStyle name="Обычный 3 18 44 6 2" xfId="45815"/>
    <cellStyle name="Обычный 3 18 44 6 2 2" xfId="45816"/>
    <cellStyle name="Обычный 3 18 44 6 3" xfId="45817"/>
    <cellStyle name="Обычный 3 18 44 7" xfId="45818"/>
    <cellStyle name="Обычный 3 18 44 7 2" xfId="45819"/>
    <cellStyle name="Обычный 3 18 44 8" xfId="45820"/>
    <cellStyle name="Обычный 3 18 45" xfId="45821"/>
    <cellStyle name="Обычный 3 18 45 2" xfId="45822"/>
    <cellStyle name="Обычный 3 18 45 2 2" xfId="45823"/>
    <cellStyle name="Обычный 3 18 45 2 2 2" xfId="45824"/>
    <cellStyle name="Обычный 3 18 45 2 2 2 2" xfId="45825"/>
    <cellStyle name="Обычный 3 18 45 2 2 2 2 2" xfId="45826"/>
    <cellStyle name="Обычный 3 18 45 2 2 2 2 2 2" xfId="45827"/>
    <cellStyle name="Обычный 3 18 45 2 2 2 2 3" xfId="45828"/>
    <cellStyle name="Обычный 3 18 45 2 2 2 3" xfId="45829"/>
    <cellStyle name="Обычный 3 18 45 2 2 2 3 2" xfId="45830"/>
    <cellStyle name="Обычный 3 18 45 2 2 2 4" xfId="45831"/>
    <cellStyle name="Обычный 3 18 45 2 2 3" xfId="45832"/>
    <cellStyle name="Обычный 3 18 45 2 2 3 2" xfId="45833"/>
    <cellStyle name="Обычный 3 18 45 2 2 3 2 2" xfId="45834"/>
    <cellStyle name="Обычный 3 18 45 2 2 3 3" xfId="45835"/>
    <cellStyle name="Обычный 3 18 45 2 2 4" xfId="45836"/>
    <cellStyle name="Обычный 3 18 45 2 2 4 2" xfId="45837"/>
    <cellStyle name="Обычный 3 18 45 2 2 5" xfId="45838"/>
    <cellStyle name="Обычный 3 18 45 2 3" xfId="45839"/>
    <cellStyle name="Обычный 3 18 45 2 3 2" xfId="45840"/>
    <cellStyle name="Обычный 3 18 45 2 3 2 2" xfId="45841"/>
    <cellStyle name="Обычный 3 18 45 2 3 2 2 2" xfId="45842"/>
    <cellStyle name="Обычный 3 18 45 2 3 2 2 2 2" xfId="45843"/>
    <cellStyle name="Обычный 3 18 45 2 3 2 2 3" xfId="45844"/>
    <cellStyle name="Обычный 3 18 45 2 3 2 3" xfId="45845"/>
    <cellStyle name="Обычный 3 18 45 2 3 2 3 2" xfId="45846"/>
    <cellStyle name="Обычный 3 18 45 2 3 2 4" xfId="45847"/>
    <cellStyle name="Обычный 3 18 45 2 3 3" xfId="45848"/>
    <cellStyle name="Обычный 3 18 45 2 3 3 2" xfId="45849"/>
    <cellStyle name="Обычный 3 18 45 2 3 3 2 2" xfId="45850"/>
    <cellStyle name="Обычный 3 18 45 2 3 3 3" xfId="45851"/>
    <cellStyle name="Обычный 3 18 45 2 3 4" xfId="45852"/>
    <cellStyle name="Обычный 3 18 45 2 3 4 2" xfId="45853"/>
    <cellStyle name="Обычный 3 18 45 2 3 5" xfId="45854"/>
    <cellStyle name="Обычный 3 18 45 2 4" xfId="45855"/>
    <cellStyle name="Обычный 3 18 45 2 4 2" xfId="45856"/>
    <cellStyle name="Обычный 3 18 45 2 4 2 2" xfId="45857"/>
    <cellStyle name="Обычный 3 18 45 2 4 2 2 2" xfId="45858"/>
    <cellStyle name="Обычный 3 18 45 2 4 2 3" xfId="45859"/>
    <cellStyle name="Обычный 3 18 45 2 4 3" xfId="45860"/>
    <cellStyle name="Обычный 3 18 45 2 4 3 2" xfId="45861"/>
    <cellStyle name="Обычный 3 18 45 2 4 4" xfId="45862"/>
    <cellStyle name="Обычный 3 18 45 2 5" xfId="45863"/>
    <cellStyle name="Обычный 3 18 45 2 5 2" xfId="45864"/>
    <cellStyle name="Обычный 3 18 45 2 5 2 2" xfId="45865"/>
    <cellStyle name="Обычный 3 18 45 2 5 3" xfId="45866"/>
    <cellStyle name="Обычный 3 18 45 2 6" xfId="45867"/>
    <cellStyle name="Обычный 3 18 45 2 6 2" xfId="45868"/>
    <cellStyle name="Обычный 3 18 45 2 7" xfId="45869"/>
    <cellStyle name="Обычный 3 18 45 3" xfId="45870"/>
    <cellStyle name="Обычный 3 18 45 3 2" xfId="45871"/>
    <cellStyle name="Обычный 3 18 45 3 2 2" xfId="45872"/>
    <cellStyle name="Обычный 3 18 45 3 2 2 2" xfId="45873"/>
    <cellStyle name="Обычный 3 18 45 3 2 2 2 2" xfId="45874"/>
    <cellStyle name="Обычный 3 18 45 3 2 2 3" xfId="45875"/>
    <cellStyle name="Обычный 3 18 45 3 2 3" xfId="45876"/>
    <cellStyle name="Обычный 3 18 45 3 2 3 2" xfId="45877"/>
    <cellStyle name="Обычный 3 18 45 3 2 4" xfId="45878"/>
    <cellStyle name="Обычный 3 18 45 3 3" xfId="45879"/>
    <cellStyle name="Обычный 3 18 45 3 3 2" xfId="45880"/>
    <cellStyle name="Обычный 3 18 45 3 3 2 2" xfId="45881"/>
    <cellStyle name="Обычный 3 18 45 3 3 3" xfId="45882"/>
    <cellStyle name="Обычный 3 18 45 3 4" xfId="45883"/>
    <cellStyle name="Обычный 3 18 45 3 4 2" xfId="45884"/>
    <cellStyle name="Обычный 3 18 45 3 5" xfId="45885"/>
    <cellStyle name="Обычный 3 18 45 4" xfId="45886"/>
    <cellStyle name="Обычный 3 18 45 4 2" xfId="45887"/>
    <cellStyle name="Обычный 3 18 45 4 2 2" xfId="45888"/>
    <cellStyle name="Обычный 3 18 45 4 2 2 2" xfId="45889"/>
    <cellStyle name="Обычный 3 18 45 4 2 2 2 2" xfId="45890"/>
    <cellStyle name="Обычный 3 18 45 4 2 2 3" xfId="45891"/>
    <cellStyle name="Обычный 3 18 45 4 2 3" xfId="45892"/>
    <cellStyle name="Обычный 3 18 45 4 2 3 2" xfId="45893"/>
    <cellStyle name="Обычный 3 18 45 4 2 4" xfId="45894"/>
    <cellStyle name="Обычный 3 18 45 4 3" xfId="45895"/>
    <cellStyle name="Обычный 3 18 45 4 3 2" xfId="45896"/>
    <cellStyle name="Обычный 3 18 45 4 3 2 2" xfId="45897"/>
    <cellStyle name="Обычный 3 18 45 4 3 3" xfId="45898"/>
    <cellStyle name="Обычный 3 18 45 4 4" xfId="45899"/>
    <cellStyle name="Обычный 3 18 45 4 4 2" xfId="45900"/>
    <cellStyle name="Обычный 3 18 45 4 5" xfId="45901"/>
    <cellStyle name="Обычный 3 18 45 5" xfId="45902"/>
    <cellStyle name="Обычный 3 18 45 5 2" xfId="45903"/>
    <cellStyle name="Обычный 3 18 45 5 2 2" xfId="45904"/>
    <cellStyle name="Обычный 3 18 45 5 2 2 2" xfId="45905"/>
    <cellStyle name="Обычный 3 18 45 5 2 3" xfId="45906"/>
    <cellStyle name="Обычный 3 18 45 5 3" xfId="45907"/>
    <cellStyle name="Обычный 3 18 45 5 3 2" xfId="45908"/>
    <cellStyle name="Обычный 3 18 45 5 4" xfId="45909"/>
    <cellStyle name="Обычный 3 18 45 6" xfId="45910"/>
    <cellStyle name="Обычный 3 18 45 6 2" xfId="45911"/>
    <cellStyle name="Обычный 3 18 45 6 2 2" xfId="45912"/>
    <cellStyle name="Обычный 3 18 45 6 3" xfId="45913"/>
    <cellStyle name="Обычный 3 18 45 7" xfId="45914"/>
    <cellStyle name="Обычный 3 18 45 7 2" xfId="45915"/>
    <cellStyle name="Обычный 3 18 45 8" xfId="45916"/>
    <cellStyle name="Обычный 3 18 46" xfId="45917"/>
    <cellStyle name="Обычный 3 18 46 2" xfId="45918"/>
    <cellStyle name="Обычный 3 18 46 2 2" xfId="45919"/>
    <cellStyle name="Обычный 3 18 46 2 2 2" xfId="45920"/>
    <cellStyle name="Обычный 3 18 46 2 2 2 2" xfId="45921"/>
    <cellStyle name="Обычный 3 18 46 2 2 2 2 2" xfId="45922"/>
    <cellStyle name="Обычный 3 18 46 2 2 2 2 2 2" xfId="45923"/>
    <cellStyle name="Обычный 3 18 46 2 2 2 2 3" xfId="45924"/>
    <cellStyle name="Обычный 3 18 46 2 2 2 3" xfId="45925"/>
    <cellStyle name="Обычный 3 18 46 2 2 2 3 2" xfId="45926"/>
    <cellStyle name="Обычный 3 18 46 2 2 2 4" xfId="45927"/>
    <cellStyle name="Обычный 3 18 46 2 2 3" xfId="45928"/>
    <cellStyle name="Обычный 3 18 46 2 2 3 2" xfId="45929"/>
    <cellStyle name="Обычный 3 18 46 2 2 3 2 2" xfId="45930"/>
    <cellStyle name="Обычный 3 18 46 2 2 3 3" xfId="45931"/>
    <cellStyle name="Обычный 3 18 46 2 2 4" xfId="45932"/>
    <cellStyle name="Обычный 3 18 46 2 2 4 2" xfId="45933"/>
    <cellStyle name="Обычный 3 18 46 2 2 5" xfId="45934"/>
    <cellStyle name="Обычный 3 18 46 2 3" xfId="45935"/>
    <cellStyle name="Обычный 3 18 46 2 3 2" xfId="45936"/>
    <cellStyle name="Обычный 3 18 46 2 3 2 2" xfId="45937"/>
    <cellStyle name="Обычный 3 18 46 2 3 2 2 2" xfId="45938"/>
    <cellStyle name="Обычный 3 18 46 2 3 2 2 2 2" xfId="45939"/>
    <cellStyle name="Обычный 3 18 46 2 3 2 2 3" xfId="45940"/>
    <cellStyle name="Обычный 3 18 46 2 3 2 3" xfId="45941"/>
    <cellStyle name="Обычный 3 18 46 2 3 2 3 2" xfId="45942"/>
    <cellStyle name="Обычный 3 18 46 2 3 2 4" xfId="45943"/>
    <cellStyle name="Обычный 3 18 46 2 3 3" xfId="45944"/>
    <cellStyle name="Обычный 3 18 46 2 3 3 2" xfId="45945"/>
    <cellStyle name="Обычный 3 18 46 2 3 3 2 2" xfId="45946"/>
    <cellStyle name="Обычный 3 18 46 2 3 3 3" xfId="45947"/>
    <cellStyle name="Обычный 3 18 46 2 3 4" xfId="45948"/>
    <cellStyle name="Обычный 3 18 46 2 3 4 2" xfId="45949"/>
    <cellStyle name="Обычный 3 18 46 2 3 5" xfId="45950"/>
    <cellStyle name="Обычный 3 18 46 2 4" xfId="45951"/>
    <cellStyle name="Обычный 3 18 46 2 4 2" xfId="45952"/>
    <cellStyle name="Обычный 3 18 46 2 4 2 2" xfId="45953"/>
    <cellStyle name="Обычный 3 18 46 2 4 2 2 2" xfId="45954"/>
    <cellStyle name="Обычный 3 18 46 2 4 2 3" xfId="45955"/>
    <cellStyle name="Обычный 3 18 46 2 4 3" xfId="45956"/>
    <cellStyle name="Обычный 3 18 46 2 4 3 2" xfId="45957"/>
    <cellStyle name="Обычный 3 18 46 2 4 4" xfId="45958"/>
    <cellStyle name="Обычный 3 18 46 2 5" xfId="45959"/>
    <cellStyle name="Обычный 3 18 46 2 5 2" xfId="45960"/>
    <cellStyle name="Обычный 3 18 46 2 5 2 2" xfId="45961"/>
    <cellStyle name="Обычный 3 18 46 2 5 3" xfId="45962"/>
    <cellStyle name="Обычный 3 18 46 2 6" xfId="45963"/>
    <cellStyle name="Обычный 3 18 46 2 6 2" xfId="45964"/>
    <cellStyle name="Обычный 3 18 46 2 7" xfId="45965"/>
    <cellStyle name="Обычный 3 18 46 3" xfId="45966"/>
    <cellStyle name="Обычный 3 18 46 3 2" xfId="45967"/>
    <cellStyle name="Обычный 3 18 46 3 2 2" xfId="45968"/>
    <cellStyle name="Обычный 3 18 46 3 2 2 2" xfId="45969"/>
    <cellStyle name="Обычный 3 18 46 3 2 2 2 2" xfId="45970"/>
    <cellStyle name="Обычный 3 18 46 3 2 2 3" xfId="45971"/>
    <cellStyle name="Обычный 3 18 46 3 2 3" xfId="45972"/>
    <cellStyle name="Обычный 3 18 46 3 2 3 2" xfId="45973"/>
    <cellStyle name="Обычный 3 18 46 3 2 4" xfId="45974"/>
    <cellStyle name="Обычный 3 18 46 3 3" xfId="45975"/>
    <cellStyle name="Обычный 3 18 46 3 3 2" xfId="45976"/>
    <cellStyle name="Обычный 3 18 46 3 3 2 2" xfId="45977"/>
    <cellStyle name="Обычный 3 18 46 3 3 3" xfId="45978"/>
    <cellStyle name="Обычный 3 18 46 3 4" xfId="45979"/>
    <cellStyle name="Обычный 3 18 46 3 4 2" xfId="45980"/>
    <cellStyle name="Обычный 3 18 46 3 5" xfId="45981"/>
    <cellStyle name="Обычный 3 18 46 4" xfId="45982"/>
    <cellStyle name="Обычный 3 18 46 4 2" xfId="45983"/>
    <cellStyle name="Обычный 3 18 46 4 2 2" xfId="45984"/>
    <cellStyle name="Обычный 3 18 46 4 2 2 2" xfId="45985"/>
    <cellStyle name="Обычный 3 18 46 4 2 2 2 2" xfId="45986"/>
    <cellStyle name="Обычный 3 18 46 4 2 2 3" xfId="45987"/>
    <cellStyle name="Обычный 3 18 46 4 2 3" xfId="45988"/>
    <cellStyle name="Обычный 3 18 46 4 2 3 2" xfId="45989"/>
    <cellStyle name="Обычный 3 18 46 4 2 4" xfId="45990"/>
    <cellStyle name="Обычный 3 18 46 4 3" xfId="45991"/>
    <cellStyle name="Обычный 3 18 46 4 3 2" xfId="45992"/>
    <cellStyle name="Обычный 3 18 46 4 3 2 2" xfId="45993"/>
    <cellStyle name="Обычный 3 18 46 4 3 3" xfId="45994"/>
    <cellStyle name="Обычный 3 18 46 4 4" xfId="45995"/>
    <cellStyle name="Обычный 3 18 46 4 4 2" xfId="45996"/>
    <cellStyle name="Обычный 3 18 46 4 5" xfId="45997"/>
    <cellStyle name="Обычный 3 18 46 5" xfId="45998"/>
    <cellStyle name="Обычный 3 18 46 5 2" xfId="45999"/>
    <cellStyle name="Обычный 3 18 46 5 2 2" xfId="46000"/>
    <cellStyle name="Обычный 3 18 46 5 2 2 2" xfId="46001"/>
    <cellStyle name="Обычный 3 18 46 5 2 3" xfId="46002"/>
    <cellStyle name="Обычный 3 18 46 5 3" xfId="46003"/>
    <cellStyle name="Обычный 3 18 46 5 3 2" xfId="46004"/>
    <cellStyle name="Обычный 3 18 46 5 4" xfId="46005"/>
    <cellStyle name="Обычный 3 18 46 6" xfId="46006"/>
    <cellStyle name="Обычный 3 18 46 6 2" xfId="46007"/>
    <cellStyle name="Обычный 3 18 46 6 2 2" xfId="46008"/>
    <cellStyle name="Обычный 3 18 46 6 3" xfId="46009"/>
    <cellStyle name="Обычный 3 18 46 7" xfId="46010"/>
    <cellStyle name="Обычный 3 18 46 7 2" xfId="46011"/>
    <cellStyle name="Обычный 3 18 46 8" xfId="46012"/>
    <cellStyle name="Обычный 3 18 47" xfId="46013"/>
    <cellStyle name="Обычный 3 18 47 2" xfId="46014"/>
    <cellStyle name="Обычный 3 18 47 2 2" xfId="46015"/>
    <cellStyle name="Обычный 3 18 47 2 2 2" xfId="46016"/>
    <cellStyle name="Обычный 3 18 47 2 2 2 2" xfId="46017"/>
    <cellStyle name="Обычный 3 18 47 2 2 2 2 2" xfId="46018"/>
    <cellStyle name="Обычный 3 18 47 2 2 2 2 2 2" xfId="46019"/>
    <cellStyle name="Обычный 3 18 47 2 2 2 2 3" xfId="46020"/>
    <cellStyle name="Обычный 3 18 47 2 2 2 3" xfId="46021"/>
    <cellStyle name="Обычный 3 18 47 2 2 2 3 2" xfId="46022"/>
    <cellStyle name="Обычный 3 18 47 2 2 2 4" xfId="46023"/>
    <cellStyle name="Обычный 3 18 47 2 2 3" xfId="46024"/>
    <cellStyle name="Обычный 3 18 47 2 2 3 2" xfId="46025"/>
    <cellStyle name="Обычный 3 18 47 2 2 3 2 2" xfId="46026"/>
    <cellStyle name="Обычный 3 18 47 2 2 3 3" xfId="46027"/>
    <cellStyle name="Обычный 3 18 47 2 2 4" xfId="46028"/>
    <cellStyle name="Обычный 3 18 47 2 2 4 2" xfId="46029"/>
    <cellStyle name="Обычный 3 18 47 2 2 5" xfId="46030"/>
    <cellStyle name="Обычный 3 18 47 2 3" xfId="46031"/>
    <cellStyle name="Обычный 3 18 47 2 3 2" xfId="46032"/>
    <cellStyle name="Обычный 3 18 47 2 3 2 2" xfId="46033"/>
    <cellStyle name="Обычный 3 18 47 2 3 2 2 2" xfId="46034"/>
    <cellStyle name="Обычный 3 18 47 2 3 2 2 2 2" xfId="46035"/>
    <cellStyle name="Обычный 3 18 47 2 3 2 2 3" xfId="46036"/>
    <cellStyle name="Обычный 3 18 47 2 3 2 3" xfId="46037"/>
    <cellStyle name="Обычный 3 18 47 2 3 2 3 2" xfId="46038"/>
    <cellStyle name="Обычный 3 18 47 2 3 2 4" xfId="46039"/>
    <cellStyle name="Обычный 3 18 47 2 3 3" xfId="46040"/>
    <cellStyle name="Обычный 3 18 47 2 3 3 2" xfId="46041"/>
    <cellStyle name="Обычный 3 18 47 2 3 3 2 2" xfId="46042"/>
    <cellStyle name="Обычный 3 18 47 2 3 3 3" xfId="46043"/>
    <cellStyle name="Обычный 3 18 47 2 3 4" xfId="46044"/>
    <cellStyle name="Обычный 3 18 47 2 3 4 2" xfId="46045"/>
    <cellStyle name="Обычный 3 18 47 2 3 5" xfId="46046"/>
    <cellStyle name="Обычный 3 18 47 2 4" xfId="46047"/>
    <cellStyle name="Обычный 3 18 47 2 4 2" xfId="46048"/>
    <cellStyle name="Обычный 3 18 47 2 4 2 2" xfId="46049"/>
    <cellStyle name="Обычный 3 18 47 2 4 2 2 2" xfId="46050"/>
    <cellStyle name="Обычный 3 18 47 2 4 2 3" xfId="46051"/>
    <cellStyle name="Обычный 3 18 47 2 4 3" xfId="46052"/>
    <cellStyle name="Обычный 3 18 47 2 4 3 2" xfId="46053"/>
    <cellStyle name="Обычный 3 18 47 2 4 4" xfId="46054"/>
    <cellStyle name="Обычный 3 18 47 2 5" xfId="46055"/>
    <cellStyle name="Обычный 3 18 47 2 5 2" xfId="46056"/>
    <cellStyle name="Обычный 3 18 47 2 5 2 2" xfId="46057"/>
    <cellStyle name="Обычный 3 18 47 2 5 3" xfId="46058"/>
    <cellStyle name="Обычный 3 18 47 2 6" xfId="46059"/>
    <cellStyle name="Обычный 3 18 47 2 6 2" xfId="46060"/>
    <cellStyle name="Обычный 3 18 47 2 7" xfId="46061"/>
    <cellStyle name="Обычный 3 18 47 3" xfId="46062"/>
    <cellStyle name="Обычный 3 18 47 3 2" xfId="46063"/>
    <cellStyle name="Обычный 3 18 47 3 2 2" xfId="46064"/>
    <cellStyle name="Обычный 3 18 47 3 2 2 2" xfId="46065"/>
    <cellStyle name="Обычный 3 18 47 3 2 2 2 2" xfId="46066"/>
    <cellStyle name="Обычный 3 18 47 3 2 2 3" xfId="46067"/>
    <cellStyle name="Обычный 3 18 47 3 2 3" xfId="46068"/>
    <cellStyle name="Обычный 3 18 47 3 2 3 2" xfId="46069"/>
    <cellStyle name="Обычный 3 18 47 3 2 4" xfId="46070"/>
    <cellStyle name="Обычный 3 18 47 3 3" xfId="46071"/>
    <cellStyle name="Обычный 3 18 47 3 3 2" xfId="46072"/>
    <cellStyle name="Обычный 3 18 47 3 3 2 2" xfId="46073"/>
    <cellStyle name="Обычный 3 18 47 3 3 3" xfId="46074"/>
    <cellStyle name="Обычный 3 18 47 3 4" xfId="46075"/>
    <cellStyle name="Обычный 3 18 47 3 4 2" xfId="46076"/>
    <cellStyle name="Обычный 3 18 47 3 5" xfId="46077"/>
    <cellStyle name="Обычный 3 18 47 4" xfId="46078"/>
    <cellStyle name="Обычный 3 18 47 4 2" xfId="46079"/>
    <cellStyle name="Обычный 3 18 47 4 2 2" xfId="46080"/>
    <cellStyle name="Обычный 3 18 47 4 2 2 2" xfId="46081"/>
    <cellStyle name="Обычный 3 18 47 4 2 2 2 2" xfId="46082"/>
    <cellStyle name="Обычный 3 18 47 4 2 2 3" xfId="46083"/>
    <cellStyle name="Обычный 3 18 47 4 2 3" xfId="46084"/>
    <cellStyle name="Обычный 3 18 47 4 2 3 2" xfId="46085"/>
    <cellStyle name="Обычный 3 18 47 4 2 4" xfId="46086"/>
    <cellStyle name="Обычный 3 18 47 4 3" xfId="46087"/>
    <cellStyle name="Обычный 3 18 47 4 3 2" xfId="46088"/>
    <cellStyle name="Обычный 3 18 47 4 3 2 2" xfId="46089"/>
    <cellStyle name="Обычный 3 18 47 4 3 3" xfId="46090"/>
    <cellStyle name="Обычный 3 18 47 4 4" xfId="46091"/>
    <cellStyle name="Обычный 3 18 47 4 4 2" xfId="46092"/>
    <cellStyle name="Обычный 3 18 47 4 5" xfId="46093"/>
    <cellStyle name="Обычный 3 18 47 5" xfId="46094"/>
    <cellStyle name="Обычный 3 18 47 5 2" xfId="46095"/>
    <cellStyle name="Обычный 3 18 47 5 2 2" xfId="46096"/>
    <cellStyle name="Обычный 3 18 47 5 2 2 2" xfId="46097"/>
    <cellStyle name="Обычный 3 18 47 5 2 3" xfId="46098"/>
    <cellStyle name="Обычный 3 18 47 5 3" xfId="46099"/>
    <cellStyle name="Обычный 3 18 47 5 3 2" xfId="46100"/>
    <cellStyle name="Обычный 3 18 47 5 4" xfId="46101"/>
    <cellStyle name="Обычный 3 18 47 6" xfId="46102"/>
    <cellStyle name="Обычный 3 18 47 6 2" xfId="46103"/>
    <cellStyle name="Обычный 3 18 47 6 2 2" xfId="46104"/>
    <cellStyle name="Обычный 3 18 47 6 3" xfId="46105"/>
    <cellStyle name="Обычный 3 18 47 7" xfId="46106"/>
    <cellStyle name="Обычный 3 18 47 7 2" xfId="46107"/>
    <cellStyle name="Обычный 3 18 47 8" xfId="46108"/>
    <cellStyle name="Обычный 3 18 48" xfId="46109"/>
    <cellStyle name="Обычный 3 18 48 2" xfId="46110"/>
    <cellStyle name="Обычный 3 18 48 2 2" xfId="46111"/>
    <cellStyle name="Обычный 3 18 48 2 2 2" xfId="46112"/>
    <cellStyle name="Обычный 3 18 48 2 2 2 2" xfId="46113"/>
    <cellStyle name="Обычный 3 18 48 2 2 2 2 2" xfId="46114"/>
    <cellStyle name="Обычный 3 18 48 2 2 2 3" xfId="46115"/>
    <cellStyle name="Обычный 3 18 48 2 2 3" xfId="46116"/>
    <cellStyle name="Обычный 3 18 48 2 2 3 2" xfId="46117"/>
    <cellStyle name="Обычный 3 18 48 2 2 4" xfId="46118"/>
    <cellStyle name="Обычный 3 18 48 2 3" xfId="46119"/>
    <cellStyle name="Обычный 3 18 48 2 3 2" xfId="46120"/>
    <cellStyle name="Обычный 3 18 48 2 3 2 2" xfId="46121"/>
    <cellStyle name="Обычный 3 18 48 2 3 3" xfId="46122"/>
    <cellStyle name="Обычный 3 18 48 2 4" xfId="46123"/>
    <cellStyle name="Обычный 3 18 48 2 4 2" xfId="46124"/>
    <cellStyle name="Обычный 3 18 48 2 5" xfId="46125"/>
    <cellStyle name="Обычный 3 18 48 3" xfId="46126"/>
    <cellStyle name="Обычный 3 18 48 3 2" xfId="46127"/>
    <cellStyle name="Обычный 3 18 48 3 2 2" xfId="46128"/>
    <cellStyle name="Обычный 3 18 48 3 2 2 2" xfId="46129"/>
    <cellStyle name="Обычный 3 18 48 3 2 2 2 2" xfId="46130"/>
    <cellStyle name="Обычный 3 18 48 3 2 2 3" xfId="46131"/>
    <cellStyle name="Обычный 3 18 48 3 2 3" xfId="46132"/>
    <cellStyle name="Обычный 3 18 48 3 2 3 2" xfId="46133"/>
    <cellStyle name="Обычный 3 18 48 3 2 4" xfId="46134"/>
    <cellStyle name="Обычный 3 18 48 3 3" xfId="46135"/>
    <cellStyle name="Обычный 3 18 48 3 3 2" xfId="46136"/>
    <cellStyle name="Обычный 3 18 48 3 3 2 2" xfId="46137"/>
    <cellStyle name="Обычный 3 18 48 3 3 3" xfId="46138"/>
    <cellStyle name="Обычный 3 18 48 3 4" xfId="46139"/>
    <cellStyle name="Обычный 3 18 48 3 4 2" xfId="46140"/>
    <cellStyle name="Обычный 3 18 48 3 5" xfId="46141"/>
    <cellStyle name="Обычный 3 18 48 4" xfId="46142"/>
    <cellStyle name="Обычный 3 18 48 4 2" xfId="46143"/>
    <cellStyle name="Обычный 3 18 48 4 2 2" xfId="46144"/>
    <cellStyle name="Обычный 3 18 48 4 2 2 2" xfId="46145"/>
    <cellStyle name="Обычный 3 18 48 4 2 3" xfId="46146"/>
    <cellStyle name="Обычный 3 18 48 4 3" xfId="46147"/>
    <cellStyle name="Обычный 3 18 48 4 3 2" xfId="46148"/>
    <cellStyle name="Обычный 3 18 48 4 4" xfId="46149"/>
    <cellStyle name="Обычный 3 18 48 5" xfId="46150"/>
    <cellStyle name="Обычный 3 18 48 5 2" xfId="46151"/>
    <cellStyle name="Обычный 3 18 48 5 2 2" xfId="46152"/>
    <cellStyle name="Обычный 3 18 48 5 3" xfId="46153"/>
    <cellStyle name="Обычный 3 18 48 6" xfId="46154"/>
    <cellStyle name="Обычный 3 18 48 6 2" xfId="46155"/>
    <cellStyle name="Обычный 3 18 48 7" xfId="46156"/>
    <cellStyle name="Обычный 3 18 49" xfId="46157"/>
    <cellStyle name="Обычный 3 18 49 2" xfId="46158"/>
    <cellStyle name="Обычный 3 18 49 2 2" xfId="46159"/>
    <cellStyle name="Обычный 3 18 49 2 2 2" xfId="46160"/>
    <cellStyle name="Обычный 3 18 49 2 2 2 2" xfId="46161"/>
    <cellStyle name="Обычный 3 18 49 2 2 3" xfId="46162"/>
    <cellStyle name="Обычный 3 18 49 2 3" xfId="46163"/>
    <cellStyle name="Обычный 3 18 49 2 3 2" xfId="46164"/>
    <cellStyle name="Обычный 3 18 49 2 4" xfId="46165"/>
    <cellStyle name="Обычный 3 18 49 3" xfId="46166"/>
    <cellStyle name="Обычный 3 18 49 3 2" xfId="46167"/>
    <cellStyle name="Обычный 3 18 49 3 2 2" xfId="46168"/>
    <cellStyle name="Обычный 3 18 49 3 3" xfId="46169"/>
    <cellStyle name="Обычный 3 18 49 4" xfId="46170"/>
    <cellStyle name="Обычный 3 18 49 4 2" xfId="46171"/>
    <cellStyle name="Обычный 3 18 49 5" xfId="46172"/>
    <cellStyle name="Обычный 3 18 5" xfId="46173"/>
    <cellStyle name="Обычный 3 18 5 2" xfId="46174"/>
    <cellStyle name="Обычный 3 18 5 2 2" xfId="46175"/>
    <cellStyle name="Обычный 3 18 5 2 2 2" xfId="46176"/>
    <cellStyle name="Обычный 3 18 5 2 2 2 2" xfId="46177"/>
    <cellStyle name="Обычный 3 18 5 2 2 2 2 2" xfId="46178"/>
    <cellStyle name="Обычный 3 18 5 2 2 2 2 2 2" xfId="46179"/>
    <cellStyle name="Обычный 3 18 5 2 2 2 2 3" xfId="46180"/>
    <cellStyle name="Обычный 3 18 5 2 2 2 3" xfId="46181"/>
    <cellStyle name="Обычный 3 18 5 2 2 2 3 2" xfId="46182"/>
    <cellStyle name="Обычный 3 18 5 2 2 2 4" xfId="46183"/>
    <cellStyle name="Обычный 3 18 5 2 2 3" xfId="46184"/>
    <cellStyle name="Обычный 3 18 5 2 2 3 2" xfId="46185"/>
    <cellStyle name="Обычный 3 18 5 2 2 3 2 2" xfId="46186"/>
    <cellStyle name="Обычный 3 18 5 2 2 3 3" xfId="46187"/>
    <cellStyle name="Обычный 3 18 5 2 2 4" xfId="46188"/>
    <cellStyle name="Обычный 3 18 5 2 2 4 2" xfId="46189"/>
    <cellStyle name="Обычный 3 18 5 2 2 5" xfId="46190"/>
    <cellStyle name="Обычный 3 18 5 2 3" xfId="46191"/>
    <cellStyle name="Обычный 3 18 5 2 3 2" xfId="46192"/>
    <cellStyle name="Обычный 3 18 5 2 3 2 2" xfId="46193"/>
    <cellStyle name="Обычный 3 18 5 2 3 2 2 2" xfId="46194"/>
    <cellStyle name="Обычный 3 18 5 2 3 2 2 2 2" xfId="46195"/>
    <cellStyle name="Обычный 3 18 5 2 3 2 2 3" xfId="46196"/>
    <cellStyle name="Обычный 3 18 5 2 3 2 3" xfId="46197"/>
    <cellStyle name="Обычный 3 18 5 2 3 2 3 2" xfId="46198"/>
    <cellStyle name="Обычный 3 18 5 2 3 2 4" xfId="46199"/>
    <cellStyle name="Обычный 3 18 5 2 3 3" xfId="46200"/>
    <cellStyle name="Обычный 3 18 5 2 3 3 2" xfId="46201"/>
    <cellStyle name="Обычный 3 18 5 2 3 3 2 2" xfId="46202"/>
    <cellStyle name="Обычный 3 18 5 2 3 3 3" xfId="46203"/>
    <cellStyle name="Обычный 3 18 5 2 3 4" xfId="46204"/>
    <cellStyle name="Обычный 3 18 5 2 3 4 2" xfId="46205"/>
    <cellStyle name="Обычный 3 18 5 2 3 5" xfId="46206"/>
    <cellStyle name="Обычный 3 18 5 2 4" xfId="46207"/>
    <cellStyle name="Обычный 3 18 5 2 4 2" xfId="46208"/>
    <cellStyle name="Обычный 3 18 5 2 4 2 2" xfId="46209"/>
    <cellStyle name="Обычный 3 18 5 2 4 2 2 2" xfId="46210"/>
    <cellStyle name="Обычный 3 18 5 2 4 2 3" xfId="46211"/>
    <cellStyle name="Обычный 3 18 5 2 4 3" xfId="46212"/>
    <cellStyle name="Обычный 3 18 5 2 4 3 2" xfId="46213"/>
    <cellStyle name="Обычный 3 18 5 2 4 4" xfId="46214"/>
    <cellStyle name="Обычный 3 18 5 2 5" xfId="46215"/>
    <cellStyle name="Обычный 3 18 5 2 5 2" xfId="46216"/>
    <cellStyle name="Обычный 3 18 5 2 5 2 2" xfId="46217"/>
    <cellStyle name="Обычный 3 18 5 2 5 3" xfId="46218"/>
    <cellStyle name="Обычный 3 18 5 2 6" xfId="46219"/>
    <cellStyle name="Обычный 3 18 5 2 6 2" xfId="46220"/>
    <cellStyle name="Обычный 3 18 5 2 7" xfId="46221"/>
    <cellStyle name="Обычный 3 18 5 3" xfId="46222"/>
    <cellStyle name="Обычный 3 18 5 3 2" xfId="46223"/>
    <cellStyle name="Обычный 3 18 5 3 2 2" xfId="46224"/>
    <cellStyle name="Обычный 3 18 5 3 2 2 2" xfId="46225"/>
    <cellStyle name="Обычный 3 18 5 3 2 2 2 2" xfId="46226"/>
    <cellStyle name="Обычный 3 18 5 3 2 2 3" xfId="46227"/>
    <cellStyle name="Обычный 3 18 5 3 2 3" xfId="46228"/>
    <cellStyle name="Обычный 3 18 5 3 2 3 2" xfId="46229"/>
    <cellStyle name="Обычный 3 18 5 3 2 4" xfId="46230"/>
    <cellStyle name="Обычный 3 18 5 3 3" xfId="46231"/>
    <cellStyle name="Обычный 3 18 5 3 3 2" xfId="46232"/>
    <cellStyle name="Обычный 3 18 5 3 3 2 2" xfId="46233"/>
    <cellStyle name="Обычный 3 18 5 3 3 3" xfId="46234"/>
    <cellStyle name="Обычный 3 18 5 3 4" xfId="46235"/>
    <cellStyle name="Обычный 3 18 5 3 4 2" xfId="46236"/>
    <cellStyle name="Обычный 3 18 5 3 5" xfId="46237"/>
    <cellStyle name="Обычный 3 18 5 4" xfId="46238"/>
    <cellStyle name="Обычный 3 18 5 4 2" xfId="46239"/>
    <cellStyle name="Обычный 3 18 5 4 2 2" xfId="46240"/>
    <cellStyle name="Обычный 3 18 5 4 2 2 2" xfId="46241"/>
    <cellStyle name="Обычный 3 18 5 4 2 2 2 2" xfId="46242"/>
    <cellStyle name="Обычный 3 18 5 4 2 2 3" xfId="46243"/>
    <cellStyle name="Обычный 3 18 5 4 2 3" xfId="46244"/>
    <cellStyle name="Обычный 3 18 5 4 2 3 2" xfId="46245"/>
    <cellStyle name="Обычный 3 18 5 4 2 4" xfId="46246"/>
    <cellStyle name="Обычный 3 18 5 4 3" xfId="46247"/>
    <cellStyle name="Обычный 3 18 5 4 3 2" xfId="46248"/>
    <cellStyle name="Обычный 3 18 5 4 3 2 2" xfId="46249"/>
    <cellStyle name="Обычный 3 18 5 4 3 3" xfId="46250"/>
    <cellStyle name="Обычный 3 18 5 4 4" xfId="46251"/>
    <cellStyle name="Обычный 3 18 5 4 4 2" xfId="46252"/>
    <cellStyle name="Обычный 3 18 5 4 5" xfId="46253"/>
    <cellStyle name="Обычный 3 18 5 5" xfId="46254"/>
    <cellStyle name="Обычный 3 18 5 5 2" xfId="46255"/>
    <cellStyle name="Обычный 3 18 5 5 2 2" xfId="46256"/>
    <cellStyle name="Обычный 3 18 5 5 2 2 2" xfId="46257"/>
    <cellStyle name="Обычный 3 18 5 5 2 3" xfId="46258"/>
    <cellStyle name="Обычный 3 18 5 5 3" xfId="46259"/>
    <cellStyle name="Обычный 3 18 5 5 3 2" xfId="46260"/>
    <cellStyle name="Обычный 3 18 5 5 4" xfId="46261"/>
    <cellStyle name="Обычный 3 18 5 6" xfId="46262"/>
    <cellStyle name="Обычный 3 18 5 6 2" xfId="46263"/>
    <cellStyle name="Обычный 3 18 5 6 2 2" xfId="46264"/>
    <cellStyle name="Обычный 3 18 5 6 3" xfId="46265"/>
    <cellStyle name="Обычный 3 18 5 7" xfId="46266"/>
    <cellStyle name="Обычный 3 18 5 7 2" xfId="46267"/>
    <cellStyle name="Обычный 3 18 5 8" xfId="46268"/>
    <cellStyle name="Обычный 3 18 50" xfId="46269"/>
    <cellStyle name="Обычный 3 18 50 2" xfId="46270"/>
    <cellStyle name="Обычный 3 18 50 2 2" xfId="46271"/>
    <cellStyle name="Обычный 3 18 50 2 2 2" xfId="46272"/>
    <cellStyle name="Обычный 3 18 50 2 2 2 2" xfId="46273"/>
    <cellStyle name="Обычный 3 18 50 2 2 3" xfId="46274"/>
    <cellStyle name="Обычный 3 18 50 2 3" xfId="46275"/>
    <cellStyle name="Обычный 3 18 50 2 3 2" xfId="46276"/>
    <cellStyle name="Обычный 3 18 50 2 4" xfId="46277"/>
    <cellStyle name="Обычный 3 18 50 3" xfId="46278"/>
    <cellStyle name="Обычный 3 18 50 3 2" xfId="46279"/>
    <cellStyle name="Обычный 3 18 50 3 2 2" xfId="46280"/>
    <cellStyle name="Обычный 3 18 50 3 3" xfId="46281"/>
    <cellStyle name="Обычный 3 18 50 4" xfId="46282"/>
    <cellStyle name="Обычный 3 18 50 4 2" xfId="46283"/>
    <cellStyle name="Обычный 3 18 50 5" xfId="46284"/>
    <cellStyle name="Обычный 3 18 51" xfId="46285"/>
    <cellStyle name="Обычный 3 18 51 2" xfId="46286"/>
    <cellStyle name="Обычный 3 18 51 2 2" xfId="46287"/>
    <cellStyle name="Обычный 3 18 51 2 2 2" xfId="46288"/>
    <cellStyle name="Обычный 3 18 51 2 3" xfId="46289"/>
    <cellStyle name="Обычный 3 18 51 3" xfId="46290"/>
    <cellStyle name="Обычный 3 18 51 3 2" xfId="46291"/>
    <cellStyle name="Обычный 3 18 51 4" xfId="46292"/>
    <cellStyle name="Обычный 3 18 52" xfId="46293"/>
    <cellStyle name="Обычный 3 18 52 2" xfId="46294"/>
    <cellStyle name="Обычный 3 18 52 2 2" xfId="46295"/>
    <cellStyle name="Обычный 3 18 52 3" xfId="46296"/>
    <cellStyle name="Обычный 3 18 53" xfId="46297"/>
    <cellStyle name="Обычный 3 18 53 2" xfId="46298"/>
    <cellStyle name="Обычный 3 18 54" xfId="46299"/>
    <cellStyle name="Обычный 3 18 6" xfId="46300"/>
    <cellStyle name="Обычный 3 18 6 2" xfId="46301"/>
    <cellStyle name="Обычный 3 18 6 2 2" xfId="46302"/>
    <cellStyle name="Обычный 3 18 6 2 2 2" xfId="46303"/>
    <cellStyle name="Обычный 3 18 6 2 2 2 2" xfId="46304"/>
    <cellStyle name="Обычный 3 18 6 2 2 2 2 2" xfId="46305"/>
    <cellStyle name="Обычный 3 18 6 2 2 2 2 2 2" xfId="46306"/>
    <cellStyle name="Обычный 3 18 6 2 2 2 2 3" xfId="46307"/>
    <cellStyle name="Обычный 3 18 6 2 2 2 3" xfId="46308"/>
    <cellStyle name="Обычный 3 18 6 2 2 2 3 2" xfId="46309"/>
    <cellStyle name="Обычный 3 18 6 2 2 2 4" xfId="46310"/>
    <cellStyle name="Обычный 3 18 6 2 2 3" xfId="46311"/>
    <cellStyle name="Обычный 3 18 6 2 2 3 2" xfId="46312"/>
    <cellStyle name="Обычный 3 18 6 2 2 3 2 2" xfId="46313"/>
    <cellStyle name="Обычный 3 18 6 2 2 3 3" xfId="46314"/>
    <cellStyle name="Обычный 3 18 6 2 2 4" xfId="46315"/>
    <cellStyle name="Обычный 3 18 6 2 2 4 2" xfId="46316"/>
    <cellStyle name="Обычный 3 18 6 2 2 5" xfId="46317"/>
    <cellStyle name="Обычный 3 18 6 2 3" xfId="46318"/>
    <cellStyle name="Обычный 3 18 6 2 3 2" xfId="46319"/>
    <cellStyle name="Обычный 3 18 6 2 3 2 2" xfId="46320"/>
    <cellStyle name="Обычный 3 18 6 2 3 2 2 2" xfId="46321"/>
    <cellStyle name="Обычный 3 18 6 2 3 2 2 2 2" xfId="46322"/>
    <cellStyle name="Обычный 3 18 6 2 3 2 2 3" xfId="46323"/>
    <cellStyle name="Обычный 3 18 6 2 3 2 3" xfId="46324"/>
    <cellStyle name="Обычный 3 18 6 2 3 2 3 2" xfId="46325"/>
    <cellStyle name="Обычный 3 18 6 2 3 2 4" xfId="46326"/>
    <cellStyle name="Обычный 3 18 6 2 3 3" xfId="46327"/>
    <cellStyle name="Обычный 3 18 6 2 3 3 2" xfId="46328"/>
    <cellStyle name="Обычный 3 18 6 2 3 3 2 2" xfId="46329"/>
    <cellStyle name="Обычный 3 18 6 2 3 3 3" xfId="46330"/>
    <cellStyle name="Обычный 3 18 6 2 3 4" xfId="46331"/>
    <cellStyle name="Обычный 3 18 6 2 3 4 2" xfId="46332"/>
    <cellStyle name="Обычный 3 18 6 2 3 5" xfId="46333"/>
    <cellStyle name="Обычный 3 18 6 2 4" xfId="46334"/>
    <cellStyle name="Обычный 3 18 6 2 4 2" xfId="46335"/>
    <cellStyle name="Обычный 3 18 6 2 4 2 2" xfId="46336"/>
    <cellStyle name="Обычный 3 18 6 2 4 2 2 2" xfId="46337"/>
    <cellStyle name="Обычный 3 18 6 2 4 2 3" xfId="46338"/>
    <cellStyle name="Обычный 3 18 6 2 4 3" xfId="46339"/>
    <cellStyle name="Обычный 3 18 6 2 4 3 2" xfId="46340"/>
    <cellStyle name="Обычный 3 18 6 2 4 4" xfId="46341"/>
    <cellStyle name="Обычный 3 18 6 2 5" xfId="46342"/>
    <cellStyle name="Обычный 3 18 6 2 5 2" xfId="46343"/>
    <cellStyle name="Обычный 3 18 6 2 5 2 2" xfId="46344"/>
    <cellStyle name="Обычный 3 18 6 2 5 3" xfId="46345"/>
    <cellStyle name="Обычный 3 18 6 2 6" xfId="46346"/>
    <cellStyle name="Обычный 3 18 6 2 6 2" xfId="46347"/>
    <cellStyle name="Обычный 3 18 6 2 7" xfId="46348"/>
    <cellStyle name="Обычный 3 18 6 3" xfId="46349"/>
    <cellStyle name="Обычный 3 18 6 3 2" xfId="46350"/>
    <cellStyle name="Обычный 3 18 6 3 2 2" xfId="46351"/>
    <cellStyle name="Обычный 3 18 6 3 2 2 2" xfId="46352"/>
    <cellStyle name="Обычный 3 18 6 3 2 2 2 2" xfId="46353"/>
    <cellStyle name="Обычный 3 18 6 3 2 2 3" xfId="46354"/>
    <cellStyle name="Обычный 3 18 6 3 2 3" xfId="46355"/>
    <cellStyle name="Обычный 3 18 6 3 2 3 2" xfId="46356"/>
    <cellStyle name="Обычный 3 18 6 3 2 4" xfId="46357"/>
    <cellStyle name="Обычный 3 18 6 3 3" xfId="46358"/>
    <cellStyle name="Обычный 3 18 6 3 3 2" xfId="46359"/>
    <cellStyle name="Обычный 3 18 6 3 3 2 2" xfId="46360"/>
    <cellStyle name="Обычный 3 18 6 3 3 3" xfId="46361"/>
    <cellStyle name="Обычный 3 18 6 3 4" xfId="46362"/>
    <cellStyle name="Обычный 3 18 6 3 4 2" xfId="46363"/>
    <cellStyle name="Обычный 3 18 6 3 5" xfId="46364"/>
    <cellStyle name="Обычный 3 18 6 4" xfId="46365"/>
    <cellStyle name="Обычный 3 18 6 4 2" xfId="46366"/>
    <cellStyle name="Обычный 3 18 6 4 2 2" xfId="46367"/>
    <cellStyle name="Обычный 3 18 6 4 2 2 2" xfId="46368"/>
    <cellStyle name="Обычный 3 18 6 4 2 2 2 2" xfId="46369"/>
    <cellStyle name="Обычный 3 18 6 4 2 2 3" xfId="46370"/>
    <cellStyle name="Обычный 3 18 6 4 2 3" xfId="46371"/>
    <cellStyle name="Обычный 3 18 6 4 2 3 2" xfId="46372"/>
    <cellStyle name="Обычный 3 18 6 4 2 4" xfId="46373"/>
    <cellStyle name="Обычный 3 18 6 4 3" xfId="46374"/>
    <cellStyle name="Обычный 3 18 6 4 3 2" xfId="46375"/>
    <cellStyle name="Обычный 3 18 6 4 3 2 2" xfId="46376"/>
    <cellStyle name="Обычный 3 18 6 4 3 3" xfId="46377"/>
    <cellStyle name="Обычный 3 18 6 4 4" xfId="46378"/>
    <cellStyle name="Обычный 3 18 6 4 4 2" xfId="46379"/>
    <cellStyle name="Обычный 3 18 6 4 5" xfId="46380"/>
    <cellStyle name="Обычный 3 18 6 5" xfId="46381"/>
    <cellStyle name="Обычный 3 18 6 5 2" xfId="46382"/>
    <cellStyle name="Обычный 3 18 6 5 2 2" xfId="46383"/>
    <cellStyle name="Обычный 3 18 6 5 2 2 2" xfId="46384"/>
    <cellStyle name="Обычный 3 18 6 5 2 3" xfId="46385"/>
    <cellStyle name="Обычный 3 18 6 5 3" xfId="46386"/>
    <cellStyle name="Обычный 3 18 6 5 3 2" xfId="46387"/>
    <cellStyle name="Обычный 3 18 6 5 4" xfId="46388"/>
    <cellStyle name="Обычный 3 18 6 6" xfId="46389"/>
    <cellStyle name="Обычный 3 18 6 6 2" xfId="46390"/>
    <cellStyle name="Обычный 3 18 6 6 2 2" xfId="46391"/>
    <cellStyle name="Обычный 3 18 6 6 3" xfId="46392"/>
    <cellStyle name="Обычный 3 18 6 7" xfId="46393"/>
    <cellStyle name="Обычный 3 18 6 7 2" xfId="46394"/>
    <cellStyle name="Обычный 3 18 6 8" xfId="46395"/>
    <cellStyle name="Обычный 3 18 7" xfId="46396"/>
    <cellStyle name="Обычный 3 18 7 2" xfId="46397"/>
    <cellStyle name="Обычный 3 18 7 2 2" xfId="46398"/>
    <cellStyle name="Обычный 3 18 7 2 2 2" xfId="46399"/>
    <cellStyle name="Обычный 3 18 7 2 2 2 2" xfId="46400"/>
    <cellStyle name="Обычный 3 18 7 2 2 2 2 2" xfId="46401"/>
    <cellStyle name="Обычный 3 18 7 2 2 2 2 2 2" xfId="46402"/>
    <cellStyle name="Обычный 3 18 7 2 2 2 2 3" xfId="46403"/>
    <cellStyle name="Обычный 3 18 7 2 2 2 3" xfId="46404"/>
    <cellStyle name="Обычный 3 18 7 2 2 2 3 2" xfId="46405"/>
    <cellStyle name="Обычный 3 18 7 2 2 2 4" xfId="46406"/>
    <cellStyle name="Обычный 3 18 7 2 2 3" xfId="46407"/>
    <cellStyle name="Обычный 3 18 7 2 2 3 2" xfId="46408"/>
    <cellStyle name="Обычный 3 18 7 2 2 3 2 2" xfId="46409"/>
    <cellStyle name="Обычный 3 18 7 2 2 3 3" xfId="46410"/>
    <cellStyle name="Обычный 3 18 7 2 2 4" xfId="46411"/>
    <cellStyle name="Обычный 3 18 7 2 2 4 2" xfId="46412"/>
    <cellStyle name="Обычный 3 18 7 2 2 5" xfId="46413"/>
    <cellStyle name="Обычный 3 18 7 2 3" xfId="46414"/>
    <cellStyle name="Обычный 3 18 7 2 3 2" xfId="46415"/>
    <cellStyle name="Обычный 3 18 7 2 3 2 2" xfId="46416"/>
    <cellStyle name="Обычный 3 18 7 2 3 2 2 2" xfId="46417"/>
    <cellStyle name="Обычный 3 18 7 2 3 2 2 2 2" xfId="46418"/>
    <cellStyle name="Обычный 3 18 7 2 3 2 2 3" xfId="46419"/>
    <cellStyle name="Обычный 3 18 7 2 3 2 3" xfId="46420"/>
    <cellStyle name="Обычный 3 18 7 2 3 2 3 2" xfId="46421"/>
    <cellStyle name="Обычный 3 18 7 2 3 2 4" xfId="46422"/>
    <cellStyle name="Обычный 3 18 7 2 3 3" xfId="46423"/>
    <cellStyle name="Обычный 3 18 7 2 3 3 2" xfId="46424"/>
    <cellStyle name="Обычный 3 18 7 2 3 3 2 2" xfId="46425"/>
    <cellStyle name="Обычный 3 18 7 2 3 3 3" xfId="46426"/>
    <cellStyle name="Обычный 3 18 7 2 3 4" xfId="46427"/>
    <cellStyle name="Обычный 3 18 7 2 3 4 2" xfId="46428"/>
    <cellStyle name="Обычный 3 18 7 2 3 5" xfId="46429"/>
    <cellStyle name="Обычный 3 18 7 2 4" xfId="46430"/>
    <cellStyle name="Обычный 3 18 7 2 4 2" xfId="46431"/>
    <cellStyle name="Обычный 3 18 7 2 4 2 2" xfId="46432"/>
    <cellStyle name="Обычный 3 18 7 2 4 2 2 2" xfId="46433"/>
    <cellStyle name="Обычный 3 18 7 2 4 2 3" xfId="46434"/>
    <cellStyle name="Обычный 3 18 7 2 4 3" xfId="46435"/>
    <cellStyle name="Обычный 3 18 7 2 4 3 2" xfId="46436"/>
    <cellStyle name="Обычный 3 18 7 2 4 4" xfId="46437"/>
    <cellStyle name="Обычный 3 18 7 2 5" xfId="46438"/>
    <cellStyle name="Обычный 3 18 7 2 5 2" xfId="46439"/>
    <cellStyle name="Обычный 3 18 7 2 5 2 2" xfId="46440"/>
    <cellStyle name="Обычный 3 18 7 2 5 3" xfId="46441"/>
    <cellStyle name="Обычный 3 18 7 2 6" xfId="46442"/>
    <cellStyle name="Обычный 3 18 7 2 6 2" xfId="46443"/>
    <cellStyle name="Обычный 3 18 7 2 7" xfId="46444"/>
    <cellStyle name="Обычный 3 18 7 3" xfId="46445"/>
    <cellStyle name="Обычный 3 18 7 3 2" xfId="46446"/>
    <cellStyle name="Обычный 3 18 7 3 2 2" xfId="46447"/>
    <cellStyle name="Обычный 3 18 7 3 2 2 2" xfId="46448"/>
    <cellStyle name="Обычный 3 18 7 3 2 2 2 2" xfId="46449"/>
    <cellStyle name="Обычный 3 18 7 3 2 2 3" xfId="46450"/>
    <cellStyle name="Обычный 3 18 7 3 2 3" xfId="46451"/>
    <cellStyle name="Обычный 3 18 7 3 2 3 2" xfId="46452"/>
    <cellStyle name="Обычный 3 18 7 3 2 4" xfId="46453"/>
    <cellStyle name="Обычный 3 18 7 3 3" xfId="46454"/>
    <cellStyle name="Обычный 3 18 7 3 3 2" xfId="46455"/>
    <cellStyle name="Обычный 3 18 7 3 3 2 2" xfId="46456"/>
    <cellStyle name="Обычный 3 18 7 3 3 3" xfId="46457"/>
    <cellStyle name="Обычный 3 18 7 3 4" xfId="46458"/>
    <cellStyle name="Обычный 3 18 7 3 4 2" xfId="46459"/>
    <cellStyle name="Обычный 3 18 7 3 5" xfId="46460"/>
    <cellStyle name="Обычный 3 18 7 4" xfId="46461"/>
    <cellStyle name="Обычный 3 18 7 4 2" xfId="46462"/>
    <cellStyle name="Обычный 3 18 7 4 2 2" xfId="46463"/>
    <cellStyle name="Обычный 3 18 7 4 2 2 2" xfId="46464"/>
    <cellStyle name="Обычный 3 18 7 4 2 2 2 2" xfId="46465"/>
    <cellStyle name="Обычный 3 18 7 4 2 2 3" xfId="46466"/>
    <cellStyle name="Обычный 3 18 7 4 2 3" xfId="46467"/>
    <cellStyle name="Обычный 3 18 7 4 2 3 2" xfId="46468"/>
    <cellStyle name="Обычный 3 18 7 4 2 4" xfId="46469"/>
    <cellStyle name="Обычный 3 18 7 4 3" xfId="46470"/>
    <cellStyle name="Обычный 3 18 7 4 3 2" xfId="46471"/>
    <cellStyle name="Обычный 3 18 7 4 3 2 2" xfId="46472"/>
    <cellStyle name="Обычный 3 18 7 4 3 3" xfId="46473"/>
    <cellStyle name="Обычный 3 18 7 4 4" xfId="46474"/>
    <cellStyle name="Обычный 3 18 7 4 4 2" xfId="46475"/>
    <cellStyle name="Обычный 3 18 7 4 5" xfId="46476"/>
    <cellStyle name="Обычный 3 18 7 5" xfId="46477"/>
    <cellStyle name="Обычный 3 18 7 5 2" xfId="46478"/>
    <cellStyle name="Обычный 3 18 7 5 2 2" xfId="46479"/>
    <cellStyle name="Обычный 3 18 7 5 2 2 2" xfId="46480"/>
    <cellStyle name="Обычный 3 18 7 5 2 3" xfId="46481"/>
    <cellStyle name="Обычный 3 18 7 5 3" xfId="46482"/>
    <cellStyle name="Обычный 3 18 7 5 3 2" xfId="46483"/>
    <cellStyle name="Обычный 3 18 7 5 4" xfId="46484"/>
    <cellStyle name="Обычный 3 18 7 6" xfId="46485"/>
    <cellStyle name="Обычный 3 18 7 6 2" xfId="46486"/>
    <cellStyle name="Обычный 3 18 7 6 2 2" xfId="46487"/>
    <cellStyle name="Обычный 3 18 7 6 3" xfId="46488"/>
    <cellStyle name="Обычный 3 18 7 7" xfId="46489"/>
    <cellStyle name="Обычный 3 18 7 7 2" xfId="46490"/>
    <cellStyle name="Обычный 3 18 7 8" xfId="46491"/>
    <cellStyle name="Обычный 3 18 8" xfId="46492"/>
    <cellStyle name="Обычный 3 18 8 2" xfId="46493"/>
    <cellStyle name="Обычный 3 18 8 2 2" xfId="46494"/>
    <cellStyle name="Обычный 3 18 8 2 2 2" xfId="46495"/>
    <cellStyle name="Обычный 3 18 8 2 2 2 2" xfId="46496"/>
    <cellStyle name="Обычный 3 18 8 2 2 2 2 2" xfId="46497"/>
    <cellStyle name="Обычный 3 18 8 2 2 2 2 2 2" xfId="46498"/>
    <cellStyle name="Обычный 3 18 8 2 2 2 2 3" xfId="46499"/>
    <cellStyle name="Обычный 3 18 8 2 2 2 3" xfId="46500"/>
    <cellStyle name="Обычный 3 18 8 2 2 2 3 2" xfId="46501"/>
    <cellStyle name="Обычный 3 18 8 2 2 2 4" xfId="46502"/>
    <cellStyle name="Обычный 3 18 8 2 2 3" xfId="46503"/>
    <cellStyle name="Обычный 3 18 8 2 2 3 2" xfId="46504"/>
    <cellStyle name="Обычный 3 18 8 2 2 3 2 2" xfId="46505"/>
    <cellStyle name="Обычный 3 18 8 2 2 3 3" xfId="46506"/>
    <cellStyle name="Обычный 3 18 8 2 2 4" xfId="46507"/>
    <cellStyle name="Обычный 3 18 8 2 2 4 2" xfId="46508"/>
    <cellStyle name="Обычный 3 18 8 2 2 5" xfId="46509"/>
    <cellStyle name="Обычный 3 18 8 2 3" xfId="46510"/>
    <cellStyle name="Обычный 3 18 8 2 3 2" xfId="46511"/>
    <cellStyle name="Обычный 3 18 8 2 3 2 2" xfId="46512"/>
    <cellStyle name="Обычный 3 18 8 2 3 2 2 2" xfId="46513"/>
    <cellStyle name="Обычный 3 18 8 2 3 2 2 2 2" xfId="46514"/>
    <cellStyle name="Обычный 3 18 8 2 3 2 2 3" xfId="46515"/>
    <cellStyle name="Обычный 3 18 8 2 3 2 3" xfId="46516"/>
    <cellStyle name="Обычный 3 18 8 2 3 2 3 2" xfId="46517"/>
    <cellStyle name="Обычный 3 18 8 2 3 2 4" xfId="46518"/>
    <cellStyle name="Обычный 3 18 8 2 3 3" xfId="46519"/>
    <cellStyle name="Обычный 3 18 8 2 3 3 2" xfId="46520"/>
    <cellStyle name="Обычный 3 18 8 2 3 3 2 2" xfId="46521"/>
    <cellStyle name="Обычный 3 18 8 2 3 3 3" xfId="46522"/>
    <cellStyle name="Обычный 3 18 8 2 3 4" xfId="46523"/>
    <cellStyle name="Обычный 3 18 8 2 3 4 2" xfId="46524"/>
    <cellStyle name="Обычный 3 18 8 2 3 5" xfId="46525"/>
    <cellStyle name="Обычный 3 18 8 2 4" xfId="46526"/>
    <cellStyle name="Обычный 3 18 8 2 4 2" xfId="46527"/>
    <cellStyle name="Обычный 3 18 8 2 4 2 2" xfId="46528"/>
    <cellStyle name="Обычный 3 18 8 2 4 2 2 2" xfId="46529"/>
    <cellStyle name="Обычный 3 18 8 2 4 2 3" xfId="46530"/>
    <cellStyle name="Обычный 3 18 8 2 4 3" xfId="46531"/>
    <cellStyle name="Обычный 3 18 8 2 4 3 2" xfId="46532"/>
    <cellStyle name="Обычный 3 18 8 2 4 4" xfId="46533"/>
    <cellStyle name="Обычный 3 18 8 2 5" xfId="46534"/>
    <cellStyle name="Обычный 3 18 8 2 5 2" xfId="46535"/>
    <cellStyle name="Обычный 3 18 8 2 5 2 2" xfId="46536"/>
    <cellStyle name="Обычный 3 18 8 2 5 3" xfId="46537"/>
    <cellStyle name="Обычный 3 18 8 2 6" xfId="46538"/>
    <cellStyle name="Обычный 3 18 8 2 6 2" xfId="46539"/>
    <cellStyle name="Обычный 3 18 8 2 7" xfId="46540"/>
    <cellStyle name="Обычный 3 18 8 3" xfId="46541"/>
    <cellStyle name="Обычный 3 18 8 3 2" xfId="46542"/>
    <cellStyle name="Обычный 3 18 8 3 2 2" xfId="46543"/>
    <cellStyle name="Обычный 3 18 8 3 2 2 2" xfId="46544"/>
    <cellStyle name="Обычный 3 18 8 3 2 2 2 2" xfId="46545"/>
    <cellStyle name="Обычный 3 18 8 3 2 2 3" xfId="46546"/>
    <cellStyle name="Обычный 3 18 8 3 2 3" xfId="46547"/>
    <cellStyle name="Обычный 3 18 8 3 2 3 2" xfId="46548"/>
    <cellStyle name="Обычный 3 18 8 3 2 4" xfId="46549"/>
    <cellStyle name="Обычный 3 18 8 3 3" xfId="46550"/>
    <cellStyle name="Обычный 3 18 8 3 3 2" xfId="46551"/>
    <cellStyle name="Обычный 3 18 8 3 3 2 2" xfId="46552"/>
    <cellStyle name="Обычный 3 18 8 3 3 3" xfId="46553"/>
    <cellStyle name="Обычный 3 18 8 3 4" xfId="46554"/>
    <cellStyle name="Обычный 3 18 8 3 4 2" xfId="46555"/>
    <cellStyle name="Обычный 3 18 8 3 5" xfId="46556"/>
    <cellStyle name="Обычный 3 18 8 4" xfId="46557"/>
    <cellStyle name="Обычный 3 18 8 4 2" xfId="46558"/>
    <cellStyle name="Обычный 3 18 8 4 2 2" xfId="46559"/>
    <cellStyle name="Обычный 3 18 8 4 2 2 2" xfId="46560"/>
    <cellStyle name="Обычный 3 18 8 4 2 2 2 2" xfId="46561"/>
    <cellStyle name="Обычный 3 18 8 4 2 2 3" xfId="46562"/>
    <cellStyle name="Обычный 3 18 8 4 2 3" xfId="46563"/>
    <cellStyle name="Обычный 3 18 8 4 2 3 2" xfId="46564"/>
    <cellStyle name="Обычный 3 18 8 4 2 4" xfId="46565"/>
    <cellStyle name="Обычный 3 18 8 4 3" xfId="46566"/>
    <cellStyle name="Обычный 3 18 8 4 3 2" xfId="46567"/>
    <cellStyle name="Обычный 3 18 8 4 3 2 2" xfId="46568"/>
    <cellStyle name="Обычный 3 18 8 4 3 3" xfId="46569"/>
    <cellStyle name="Обычный 3 18 8 4 4" xfId="46570"/>
    <cellStyle name="Обычный 3 18 8 4 4 2" xfId="46571"/>
    <cellStyle name="Обычный 3 18 8 4 5" xfId="46572"/>
    <cellStyle name="Обычный 3 18 8 5" xfId="46573"/>
    <cellStyle name="Обычный 3 18 8 5 2" xfId="46574"/>
    <cellStyle name="Обычный 3 18 8 5 2 2" xfId="46575"/>
    <cellStyle name="Обычный 3 18 8 5 2 2 2" xfId="46576"/>
    <cellStyle name="Обычный 3 18 8 5 2 3" xfId="46577"/>
    <cellStyle name="Обычный 3 18 8 5 3" xfId="46578"/>
    <cellStyle name="Обычный 3 18 8 5 3 2" xfId="46579"/>
    <cellStyle name="Обычный 3 18 8 5 4" xfId="46580"/>
    <cellStyle name="Обычный 3 18 8 6" xfId="46581"/>
    <cellStyle name="Обычный 3 18 8 6 2" xfId="46582"/>
    <cellStyle name="Обычный 3 18 8 6 2 2" xfId="46583"/>
    <cellStyle name="Обычный 3 18 8 6 3" xfId="46584"/>
    <cellStyle name="Обычный 3 18 8 7" xfId="46585"/>
    <cellStyle name="Обычный 3 18 8 7 2" xfId="46586"/>
    <cellStyle name="Обычный 3 18 8 8" xfId="46587"/>
    <cellStyle name="Обычный 3 18 9" xfId="46588"/>
    <cellStyle name="Обычный 3 18 9 2" xfId="46589"/>
    <cellStyle name="Обычный 3 18 9 2 2" xfId="46590"/>
    <cellStyle name="Обычный 3 18 9 2 2 2" xfId="46591"/>
    <cellStyle name="Обычный 3 18 9 2 2 2 2" xfId="46592"/>
    <cellStyle name="Обычный 3 18 9 2 2 2 2 2" xfId="46593"/>
    <cellStyle name="Обычный 3 18 9 2 2 2 2 2 2" xfId="46594"/>
    <cellStyle name="Обычный 3 18 9 2 2 2 2 3" xfId="46595"/>
    <cellStyle name="Обычный 3 18 9 2 2 2 3" xfId="46596"/>
    <cellStyle name="Обычный 3 18 9 2 2 2 3 2" xfId="46597"/>
    <cellStyle name="Обычный 3 18 9 2 2 2 4" xfId="46598"/>
    <cellStyle name="Обычный 3 18 9 2 2 3" xfId="46599"/>
    <cellStyle name="Обычный 3 18 9 2 2 3 2" xfId="46600"/>
    <cellStyle name="Обычный 3 18 9 2 2 3 2 2" xfId="46601"/>
    <cellStyle name="Обычный 3 18 9 2 2 3 3" xfId="46602"/>
    <cellStyle name="Обычный 3 18 9 2 2 4" xfId="46603"/>
    <cellStyle name="Обычный 3 18 9 2 2 4 2" xfId="46604"/>
    <cellStyle name="Обычный 3 18 9 2 2 5" xfId="46605"/>
    <cellStyle name="Обычный 3 18 9 2 3" xfId="46606"/>
    <cellStyle name="Обычный 3 18 9 2 3 2" xfId="46607"/>
    <cellStyle name="Обычный 3 18 9 2 3 2 2" xfId="46608"/>
    <cellStyle name="Обычный 3 18 9 2 3 2 2 2" xfId="46609"/>
    <cellStyle name="Обычный 3 18 9 2 3 2 2 2 2" xfId="46610"/>
    <cellStyle name="Обычный 3 18 9 2 3 2 2 3" xfId="46611"/>
    <cellStyle name="Обычный 3 18 9 2 3 2 3" xfId="46612"/>
    <cellStyle name="Обычный 3 18 9 2 3 2 3 2" xfId="46613"/>
    <cellStyle name="Обычный 3 18 9 2 3 2 4" xfId="46614"/>
    <cellStyle name="Обычный 3 18 9 2 3 3" xfId="46615"/>
    <cellStyle name="Обычный 3 18 9 2 3 3 2" xfId="46616"/>
    <cellStyle name="Обычный 3 18 9 2 3 3 2 2" xfId="46617"/>
    <cellStyle name="Обычный 3 18 9 2 3 3 3" xfId="46618"/>
    <cellStyle name="Обычный 3 18 9 2 3 4" xfId="46619"/>
    <cellStyle name="Обычный 3 18 9 2 3 4 2" xfId="46620"/>
    <cellStyle name="Обычный 3 18 9 2 3 5" xfId="46621"/>
    <cellStyle name="Обычный 3 18 9 2 4" xfId="46622"/>
    <cellStyle name="Обычный 3 18 9 2 4 2" xfId="46623"/>
    <cellStyle name="Обычный 3 18 9 2 4 2 2" xfId="46624"/>
    <cellStyle name="Обычный 3 18 9 2 4 2 2 2" xfId="46625"/>
    <cellStyle name="Обычный 3 18 9 2 4 2 3" xfId="46626"/>
    <cellStyle name="Обычный 3 18 9 2 4 3" xfId="46627"/>
    <cellStyle name="Обычный 3 18 9 2 4 3 2" xfId="46628"/>
    <cellStyle name="Обычный 3 18 9 2 4 4" xfId="46629"/>
    <cellStyle name="Обычный 3 18 9 2 5" xfId="46630"/>
    <cellStyle name="Обычный 3 18 9 2 5 2" xfId="46631"/>
    <cellStyle name="Обычный 3 18 9 2 5 2 2" xfId="46632"/>
    <cellStyle name="Обычный 3 18 9 2 5 3" xfId="46633"/>
    <cellStyle name="Обычный 3 18 9 2 6" xfId="46634"/>
    <cellStyle name="Обычный 3 18 9 2 6 2" xfId="46635"/>
    <cellStyle name="Обычный 3 18 9 2 7" xfId="46636"/>
    <cellStyle name="Обычный 3 18 9 3" xfId="46637"/>
    <cellStyle name="Обычный 3 18 9 3 2" xfId="46638"/>
    <cellStyle name="Обычный 3 18 9 3 2 2" xfId="46639"/>
    <cellStyle name="Обычный 3 18 9 3 2 2 2" xfId="46640"/>
    <cellStyle name="Обычный 3 18 9 3 2 2 2 2" xfId="46641"/>
    <cellStyle name="Обычный 3 18 9 3 2 2 3" xfId="46642"/>
    <cellStyle name="Обычный 3 18 9 3 2 3" xfId="46643"/>
    <cellStyle name="Обычный 3 18 9 3 2 3 2" xfId="46644"/>
    <cellStyle name="Обычный 3 18 9 3 2 4" xfId="46645"/>
    <cellStyle name="Обычный 3 18 9 3 3" xfId="46646"/>
    <cellStyle name="Обычный 3 18 9 3 3 2" xfId="46647"/>
    <cellStyle name="Обычный 3 18 9 3 3 2 2" xfId="46648"/>
    <cellStyle name="Обычный 3 18 9 3 3 3" xfId="46649"/>
    <cellStyle name="Обычный 3 18 9 3 4" xfId="46650"/>
    <cellStyle name="Обычный 3 18 9 3 4 2" xfId="46651"/>
    <cellStyle name="Обычный 3 18 9 3 5" xfId="46652"/>
    <cellStyle name="Обычный 3 18 9 4" xfId="46653"/>
    <cellStyle name="Обычный 3 18 9 4 2" xfId="46654"/>
    <cellStyle name="Обычный 3 18 9 4 2 2" xfId="46655"/>
    <cellStyle name="Обычный 3 18 9 4 2 2 2" xfId="46656"/>
    <cellStyle name="Обычный 3 18 9 4 2 2 2 2" xfId="46657"/>
    <cellStyle name="Обычный 3 18 9 4 2 2 3" xfId="46658"/>
    <cellStyle name="Обычный 3 18 9 4 2 3" xfId="46659"/>
    <cellStyle name="Обычный 3 18 9 4 2 3 2" xfId="46660"/>
    <cellStyle name="Обычный 3 18 9 4 2 4" xfId="46661"/>
    <cellStyle name="Обычный 3 18 9 4 3" xfId="46662"/>
    <cellStyle name="Обычный 3 18 9 4 3 2" xfId="46663"/>
    <cellStyle name="Обычный 3 18 9 4 3 2 2" xfId="46664"/>
    <cellStyle name="Обычный 3 18 9 4 3 3" xfId="46665"/>
    <cellStyle name="Обычный 3 18 9 4 4" xfId="46666"/>
    <cellStyle name="Обычный 3 18 9 4 4 2" xfId="46667"/>
    <cellStyle name="Обычный 3 18 9 4 5" xfId="46668"/>
    <cellStyle name="Обычный 3 18 9 5" xfId="46669"/>
    <cellStyle name="Обычный 3 18 9 5 2" xfId="46670"/>
    <cellStyle name="Обычный 3 18 9 5 2 2" xfId="46671"/>
    <cellStyle name="Обычный 3 18 9 5 2 2 2" xfId="46672"/>
    <cellStyle name="Обычный 3 18 9 5 2 3" xfId="46673"/>
    <cellStyle name="Обычный 3 18 9 5 3" xfId="46674"/>
    <cellStyle name="Обычный 3 18 9 5 3 2" xfId="46675"/>
    <cellStyle name="Обычный 3 18 9 5 4" xfId="46676"/>
    <cellStyle name="Обычный 3 18 9 6" xfId="46677"/>
    <cellStyle name="Обычный 3 18 9 6 2" xfId="46678"/>
    <cellStyle name="Обычный 3 18 9 6 2 2" xfId="46679"/>
    <cellStyle name="Обычный 3 18 9 6 3" xfId="46680"/>
    <cellStyle name="Обычный 3 18 9 7" xfId="46681"/>
    <cellStyle name="Обычный 3 18 9 7 2" xfId="46682"/>
    <cellStyle name="Обычный 3 18 9 8" xfId="46683"/>
    <cellStyle name="Обычный 3 19" xfId="46684"/>
    <cellStyle name="Обычный 3 19 10" xfId="46685"/>
    <cellStyle name="Обычный 3 19 10 2" xfId="46686"/>
    <cellStyle name="Обычный 3 19 10 2 2" xfId="46687"/>
    <cellStyle name="Обычный 3 19 10 2 2 2" xfId="46688"/>
    <cellStyle name="Обычный 3 19 10 2 2 2 2" xfId="46689"/>
    <cellStyle name="Обычный 3 19 10 2 2 2 2 2" xfId="46690"/>
    <cellStyle name="Обычный 3 19 10 2 2 2 2 2 2" xfId="46691"/>
    <cellStyle name="Обычный 3 19 10 2 2 2 2 3" xfId="46692"/>
    <cellStyle name="Обычный 3 19 10 2 2 2 3" xfId="46693"/>
    <cellStyle name="Обычный 3 19 10 2 2 2 3 2" xfId="46694"/>
    <cellStyle name="Обычный 3 19 10 2 2 2 4" xfId="46695"/>
    <cellStyle name="Обычный 3 19 10 2 2 3" xfId="46696"/>
    <cellStyle name="Обычный 3 19 10 2 2 3 2" xfId="46697"/>
    <cellStyle name="Обычный 3 19 10 2 2 3 2 2" xfId="46698"/>
    <cellStyle name="Обычный 3 19 10 2 2 3 3" xfId="46699"/>
    <cellStyle name="Обычный 3 19 10 2 2 4" xfId="46700"/>
    <cellStyle name="Обычный 3 19 10 2 2 4 2" xfId="46701"/>
    <cellStyle name="Обычный 3 19 10 2 2 5" xfId="46702"/>
    <cellStyle name="Обычный 3 19 10 2 3" xfId="46703"/>
    <cellStyle name="Обычный 3 19 10 2 3 2" xfId="46704"/>
    <cellStyle name="Обычный 3 19 10 2 3 2 2" xfId="46705"/>
    <cellStyle name="Обычный 3 19 10 2 3 2 2 2" xfId="46706"/>
    <cellStyle name="Обычный 3 19 10 2 3 2 2 2 2" xfId="46707"/>
    <cellStyle name="Обычный 3 19 10 2 3 2 2 3" xfId="46708"/>
    <cellStyle name="Обычный 3 19 10 2 3 2 3" xfId="46709"/>
    <cellStyle name="Обычный 3 19 10 2 3 2 3 2" xfId="46710"/>
    <cellStyle name="Обычный 3 19 10 2 3 2 4" xfId="46711"/>
    <cellStyle name="Обычный 3 19 10 2 3 3" xfId="46712"/>
    <cellStyle name="Обычный 3 19 10 2 3 3 2" xfId="46713"/>
    <cellStyle name="Обычный 3 19 10 2 3 3 2 2" xfId="46714"/>
    <cellStyle name="Обычный 3 19 10 2 3 3 3" xfId="46715"/>
    <cellStyle name="Обычный 3 19 10 2 3 4" xfId="46716"/>
    <cellStyle name="Обычный 3 19 10 2 3 4 2" xfId="46717"/>
    <cellStyle name="Обычный 3 19 10 2 3 5" xfId="46718"/>
    <cellStyle name="Обычный 3 19 10 2 4" xfId="46719"/>
    <cellStyle name="Обычный 3 19 10 2 4 2" xfId="46720"/>
    <cellStyle name="Обычный 3 19 10 2 4 2 2" xfId="46721"/>
    <cellStyle name="Обычный 3 19 10 2 4 2 2 2" xfId="46722"/>
    <cellStyle name="Обычный 3 19 10 2 4 2 3" xfId="46723"/>
    <cellStyle name="Обычный 3 19 10 2 4 3" xfId="46724"/>
    <cellStyle name="Обычный 3 19 10 2 4 3 2" xfId="46725"/>
    <cellStyle name="Обычный 3 19 10 2 4 4" xfId="46726"/>
    <cellStyle name="Обычный 3 19 10 2 5" xfId="46727"/>
    <cellStyle name="Обычный 3 19 10 2 5 2" xfId="46728"/>
    <cellStyle name="Обычный 3 19 10 2 5 2 2" xfId="46729"/>
    <cellStyle name="Обычный 3 19 10 2 5 3" xfId="46730"/>
    <cellStyle name="Обычный 3 19 10 2 6" xfId="46731"/>
    <cellStyle name="Обычный 3 19 10 2 6 2" xfId="46732"/>
    <cellStyle name="Обычный 3 19 10 2 7" xfId="46733"/>
    <cellStyle name="Обычный 3 19 10 3" xfId="46734"/>
    <cellStyle name="Обычный 3 19 10 3 2" xfId="46735"/>
    <cellStyle name="Обычный 3 19 10 3 2 2" xfId="46736"/>
    <cellStyle name="Обычный 3 19 10 3 2 2 2" xfId="46737"/>
    <cellStyle name="Обычный 3 19 10 3 2 2 2 2" xfId="46738"/>
    <cellStyle name="Обычный 3 19 10 3 2 2 3" xfId="46739"/>
    <cellStyle name="Обычный 3 19 10 3 2 3" xfId="46740"/>
    <cellStyle name="Обычный 3 19 10 3 2 3 2" xfId="46741"/>
    <cellStyle name="Обычный 3 19 10 3 2 4" xfId="46742"/>
    <cellStyle name="Обычный 3 19 10 3 3" xfId="46743"/>
    <cellStyle name="Обычный 3 19 10 3 3 2" xfId="46744"/>
    <cellStyle name="Обычный 3 19 10 3 3 2 2" xfId="46745"/>
    <cellStyle name="Обычный 3 19 10 3 3 3" xfId="46746"/>
    <cellStyle name="Обычный 3 19 10 3 4" xfId="46747"/>
    <cellStyle name="Обычный 3 19 10 3 4 2" xfId="46748"/>
    <cellStyle name="Обычный 3 19 10 3 5" xfId="46749"/>
    <cellStyle name="Обычный 3 19 10 4" xfId="46750"/>
    <cellStyle name="Обычный 3 19 10 4 2" xfId="46751"/>
    <cellStyle name="Обычный 3 19 10 4 2 2" xfId="46752"/>
    <cellStyle name="Обычный 3 19 10 4 2 2 2" xfId="46753"/>
    <cellStyle name="Обычный 3 19 10 4 2 2 2 2" xfId="46754"/>
    <cellStyle name="Обычный 3 19 10 4 2 2 3" xfId="46755"/>
    <cellStyle name="Обычный 3 19 10 4 2 3" xfId="46756"/>
    <cellStyle name="Обычный 3 19 10 4 2 3 2" xfId="46757"/>
    <cellStyle name="Обычный 3 19 10 4 2 4" xfId="46758"/>
    <cellStyle name="Обычный 3 19 10 4 3" xfId="46759"/>
    <cellStyle name="Обычный 3 19 10 4 3 2" xfId="46760"/>
    <cellStyle name="Обычный 3 19 10 4 3 2 2" xfId="46761"/>
    <cellStyle name="Обычный 3 19 10 4 3 3" xfId="46762"/>
    <cellStyle name="Обычный 3 19 10 4 4" xfId="46763"/>
    <cellStyle name="Обычный 3 19 10 4 4 2" xfId="46764"/>
    <cellStyle name="Обычный 3 19 10 4 5" xfId="46765"/>
    <cellStyle name="Обычный 3 19 10 5" xfId="46766"/>
    <cellStyle name="Обычный 3 19 10 5 2" xfId="46767"/>
    <cellStyle name="Обычный 3 19 10 5 2 2" xfId="46768"/>
    <cellStyle name="Обычный 3 19 10 5 2 2 2" xfId="46769"/>
    <cellStyle name="Обычный 3 19 10 5 2 3" xfId="46770"/>
    <cellStyle name="Обычный 3 19 10 5 3" xfId="46771"/>
    <cellStyle name="Обычный 3 19 10 5 3 2" xfId="46772"/>
    <cellStyle name="Обычный 3 19 10 5 4" xfId="46773"/>
    <cellStyle name="Обычный 3 19 10 6" xfId="46774"/>
    <cellStyle name="Обычный 3 19 10 6 2" xfId="46775"/>
    <cellStyle name="Обычный 3 19 10 6 2 2" xfId="46776"/>
    <cellStyle name="Обычный 3 19 10 6 3" xfId="46777"/>
    <cellStyle name="Обычный 3 19 10 7" xfId="46778"/>
    <cellStyle name="Обычный 3 19 10 7 2" xfId="46779"/>
    <cellStyle name="Обычный 3 19 10 8" xfId="46780"/>
    <cellStyle name="Обычный 3 19 11" xfId="46781"/>
    <cellStyle name="Обычный 3 19 11 2" xfId="46782"/>
    <cellStyle name="Обычный 3 19 11 2 2" xfId="46783"/>
    <cellStyle name="Обычный 3 19 11 2 2 2" xfId="46784"/>
    <cellStyle name="Обычный 3 19 11 2 2 2 2" xfId="46785"/>
    <cellStyle name="Обычный 3 19 11 2 2 2 2 2" xfId="46786"/>
    <cellStyle name="Обычный 3 19 11 2 2 2 2 2 2" xfId="46787"/>
    <cellStyle name="Обычный 3 19 11 2 2 2 2 3" xfId="46788"/>
    <cellStyle name="Обычный 3 19 11 2 2 2 3" xfId="46789"/>
    <cellStyle name="Обычный 3 19 11 2 2 2 3 2" xfId="46790"/>
    <cellStyle name="Обычный 3 19 11 2 2 2 4" xfId="46791"/>
    <cellStyle name="Обычный 3 19 11 2 2 3" xfId="46792"/>
    <cellStyle name="Обычный 3 19 11 2 2 3 2" xfId="46793"/>
    <cellStyle name="Обычный 3 19 11 2 2 3 2 2" xfId="46794"/>
    <cellStyle name="Обычный 3 19 11 2 2 3 3" xfId="46795"/>
    <cellStyle name="Обычный 3 19 11 2 2 4" xfId="46796"/>
    <cellStyle name="Обычный 3 19 11 2 2 4 2" xfId="46797"/>
    <cellStyle name="Обычный 3 19 11 2 2 5" xfId="46798"/>
    <cellStyle name="Обычный 3 19 11 2 3" xfId="46799"/>
    <cellStyle name="Обычный 3 19 11 2 3 2" xfId="46800"/>
    <cellStyle name="Обычный 3 19 11 2 3 2 2" xfId="46801"/>
    <cellStyle name="Обычный 3 19 11 2 3 2 2 2" xfId="46802"/>
    <cellStyle name="Обычный 3 19 11 2 3 2 2 2 2" xfId="46803"/>
    <cellStyle name="Обычный 3 19 11 2 3 2 2 3" xfId="46804"/>
    <cellStyle name="Обычный 3 19 11 2 3 2 3" xfId="46805"/>
    <cellStyle name="Обычный 3 19 11 2 3 2 3 2" xfId="46806"/>
    <cellStyle name="Обычный 3 19 11 2 3 2 4" xfId="46807"/>
    <cellStyle name="Обычный 3 19 11 2 3 3" xfId="46808"/>
    <cellStyle name="Обычный 3 19 11 2 3 3 2" xfId="46809"/>
    <cellStyle name="Обычный 3 19 11 2 3 3 2 2" xfId="46810"/>
    <cellStyle name="Обычный 3 19 11 2 3 3 3" xfId="46811"/>
    <cellStyle name="Обычный 3 19 11 2 3 4" xfId="46812"/>
    <cellStyle name="Обычный 3 19 11 2 3 4 2" xfId="46813"/>
    <cellStyle name="Обычный 3 19 11 2 3 5" xfId="46814"/>
    <cellStyle name="Обычный 3 19 11 2 4" xfId="46815"/>
    <cellStyle name="Обычный 3 19 11 2 4 2" xfId="46816"/>
    <cellStyle name="Обычный 3 19 11 2 4 2 2" xfId="46817"/>
    <cellStyle name="Обычный 3 19 11 2 4 2 2 2" xfId="46818"/>
    <cellStyle name="Обычный 3 19 11 2 4 2 3" xfId="46819"/>
    <cellStyle name="Обычный 3 19 11 2 4 3" xfId="46820"/>
    <cellStyle name="Обычный 3 19 11 2 4 3 2" xfId="46821"/>
    <cellStyle name="Обычный 3 19 11 2 4 4" xfId="46822"/>
    <cellStyle name="Обычный 3 19 11 2 5" xfId="46823"/>
    <cellStyle name="Обычный 3 19 11 2 5 2" xfId="46824"/>
    <cellStyle name="Обычный 3 19 11 2 5 2 2" xfId="46825"/>
    <cellStyle name="Обычный 3 19 11 2 5 3" xfId="46826"/>
    <cellStyle name="Обычный 3 19 11 2 6" xfId="46827"/>
    <cellStyle name="Обычный 3 19 11 2 6 2" xfId="46828"/>
    <cellStyle name="Обычный 3 19 11 2 7" xfId="46829"/>
    <cellStyle name="Обычный 3 19 11 3" xfId="46830"/>
    <cellStyle name="Обычный 3 19 11 3 2" xfId="46831"/>
    <cellStyle name="Обычный 3 19 11 3 2 2" xfId="46832"/>
    <cellStyle name="Обычный 3 19 11 3 2 2 2" xfId="46833"/>
    <cellStyle name="Обычный 3 19 11 3 2 2 2 2" xfId="46834"/>
    <cellStyle name="Обычный 3 19 11 3 2 2 3" xfId="46835"/>
    <cellStyle name="Обычный 3 19 11 3 2 3" xfId="46836"/>
    <cellStyle name="Обычный 3 19 11 3 2 3 2" xfId="46837"/>
    <cellStyle name="Обычный 3 19 11 3 2 4" xfId="46838"/>
    <cellStyle name="Обычный 3 19 11 3 3" xfId="46839"/>
    <cellStyle name="Обычный 3 19 11 3 3 2" xfId="46840"/>
    <cellStyle name="Обычный 3 19 11 3 3 2 2" xfId="46841"/>
    <cellStyle name="Обычный 3 19 11 3 3 3" xfId="46842"/>
    <cellStyle name="Обычный 3 19 11 3 4" xfId="46843"/>
    <cellStyle name="Обычный 3 19 11 3 4 2" xfId="46844"/>
    <cellStyle name="Обычный 3 19 11 3 5" xfId="46845"/>
    <cellStyle name="Обычный 3 19 11 4" xfId="46846"/>
    <cellStyle name="Обычный 3 19 11 4 2" xfId="46847"/>
    <cellStyle name="Обычный 3 19 11 4 2 2" xfId="46848"/>
    <cellStyle name="Обычный 3 19 11 4 2 2 2" xfId="46849"/>
    <cellStyle name="Обычный 3 19 11 4 2 2 2 2" xfId="46850"/>
    <cellStyle name="Обычный 3 19 11 4 2 2 3" xfId="46851"/>
    <cellStyle name="Обычный 3 19 11 4 2 3" xfId="46852"/>
    <cellStyle name="Обычный 3 19 11 4 2 3 2" xfId="46853"/>
    <cellStyle name="Обычный 3 19 11 4 2 4" xfId="46854"/>
    <cellStyle name="Обычный 3 19 11 4 3" xfId="46855"/>
    <cellStyle name="Обычный 3 19 11 4 3 2" xfId="46856"/>
    <cellStyle name="Обычный 3 19 11 4 3 2 2" xfId="46857"/>
    <cellStyle name="Обычный 3 19 11 4 3 3" xfId="46858"/>
    <cellStyle name="Обычный 3 19 11 4 4" xfId="46859"/>
    <cellStyle name="Обычный 3 19 11 4 4 2" xfId="46860"/>
    <cellStyle name="Обычный 3 19 11 4 5" xfId="46861"/>
    <cellStyle name="Обычный 3 19 11 5" xfId="46862"/>
    <cellStyle name="Обычный 3 19 11 5 2" xfId="46863"/>
    <cellStyle name="Обычный 3 19 11 5 2 2" xfId="46864"/>
    <cellStyle name="Обычный 3 19 11 5 2 2 2" xfId="46865"/>
    <cellStyle name="Обычный 3 19 11 5 2 3" xfId="46866"/>
    <cellStyle name="Обычный 3 19 11 5 3" xfId="46867"/>
    <cellStyle name="Обычный 3 19 11 5 3 2" xfId="46868"/>
    <cellStyle name="Обычный 3 19 11 5 4" xfId="46869"/>
    <cellStyle name="Обычный 3 19 11 6" xfId="46870"/>
    <cellStyle name="Обычный 3 19 11 6 2" xfId="46871"/>
    <cellStyle name="Обычный 3 19 11 6 2 2" xfId="46872"/>
    <cellStyle name="Обычный 3 19 11 6 3" xfId="46873"/>
    <cellStyle name="Обычный 3 19 11 7" xfId="46874"/>
    <cellStyle name="Обычный 3 19 11 7 2" xfId="46875"/>
    <cellStyle name="Обычный 3 19 11 8" xfId="46876"/>
    <cellStyle name="Обычный 3 19 12" xfId="46877"/>
    <cellStyle name="Обычный 3 19 12 2" xfId="46878"/>
    <cellStyle name="Обычный 3 19 12 2 2" xfId="46879"/>
    <cellStyle name="Обычный 3 19 12 2 2 2" xfId="46880"/>
    <cellStyle name="Обычный 3 19 12 2 2 2 2" xfId="46881"/>
    <cellStyle name="Обычный 3 19 12 2 2 2 2 2" xfId="46882"/>
    <cellStyle name="Обычный 3 19 12 2 2 2 2 2 2" xfId="46883"/>
    <cellStyle name="Обычный 3 19 12 2 2 2 2 3" xfId="46884"/>
    <cellStyle name="Обычный 3 19 12 2 2 2 3" xfId="46885"/>
    <cellStyle name="Обычный 3 19 12 2 2 2 3 2" xfId="46886"/>
    <cellStyle name="Обычный 3 19 12 2 2 2 4" xfId="46887"/>
    <cellStyle name="Обычный 3 19 12 2 2 3" xfId="46888"/>
    <cellStyle name="Обычный 3 19 12 2 2 3 2" xfId="46889"/>
    <cellStyle name="Обычный 3 19 12 2 2 3 2 2" xfId="46890"/>
    <cellStyle name="Обычный 3 19 12 2 2 3 3" xfId="46891"/>
    <cellStyle name="Обычный 3 19 12 2 2 4" xfId="46892"/>
    <cellStyle name="Обычный 3 19 12 2 2 4 2" xfId="46893"/>
    <cellStyle name="Обычный 3 19 12 2 2 5" xfId="46894"/>
    <cellStyle name="Обычный 3 19 12 2 3" xfId="46895"/>
    <cellStyle name="Обычный 3 19 12 2 3 2" xfId="46896"/>
    <cellStyle name="Обычный 3 19 12 2 3 2 2" xfId="46897"/>
    <cellStyle name="Обычный 3 19 12 2 3 2 2 2" xfId="46898"/>
    <cellStyle name="Обычный 3 19 12 2 3 2 2 2 2" xfId="46899"/>
    <cellStyle name="Обычный 3 19 12 2 3 2 2 3" xfId="46900"/>
    <cellStyle name="Обычный 3 19 12 2 3 2 3" xfId="46901"/>
    <cellStyle name="Обычный 3 19 12 2 3 2 3 2" xfId="46902"/>
    <cellStyle name="Обычный 3 19 12 2 3 2 4" xfId="46903"/>
    <cellStyle name="Обычный 3 19 12 2 3 3" xfId="46904"/>
    <cellStyle name="Обычный 3 19 12 2 3 3 2" xfId="46905"/>
    <cellStyle name="Обычный 3 19 12 2 3 3 2 2" xfId="46906"/>
    <cellStyle name="Обычный 3 19 12 2 3 3 3" xfId="46907"/>
    <cellStyle name="Обычный 3 19 12 2 3 4" xfId="46908"/>
    <cellStyle name="Обычный 3 19 12 2 3 4 2" xfId="46909"/>
    <cellStyle name="Обычный 3 19 12 2 3 5" xfId="46910"/>
    <cellStyle name="Обычный 3 19 12 2 4" xfId="46911"/>
    <cellStyle name="Обычный 3 19 12 2 4 2" xfId="46912"/>
    <cellStyle name="Обычный 3 19 12 2 4 2 2" xfId="46913"/>
    <cellStyle name="Обычный 3 19 12 2 4 2 2 2" xfId="46914"/>
    <cellStyle name="Обычный 3 19 12 2 4 2 3" xfId="46915"/>
    <cellStyle name="Обычный 3 19 12 2 4 3" xfId="46916"/>
    <cellStyle name="Обычный 3 19 12 2 4 3 2" xfId="46917"/>
    <cellStyle name="Обычный 3 19 12 2 4 4" xfId="46918"/>
    <cellStyle name="Обычный 3 19 12 2 5" xfId="46919"/>
    <cellStyle name="Обычный 3 19 12 2 5 2" xfId="46920"/>
    <cellStyle name="Обычный 3 19 12 2 5 2 2" xfId="46921"/>
    <cellStyle name="Обычный 3 19 12 2 5 3" xfId="46922"/>
    <cellStyle name="Обычный 3 19 12 2 6" xfId="46923"/>
    <cellStyle name="Обычный 3 19 12 2 6 2" xfId="46924"/>
    <cellStyle name="Обычный 3 19 12 2 7" xfId="46925"/>
    <cellStyle name="Обычный 3 19 12 3" xfId="46926"/>
    <cellStyle name="Обычный 3 19 12 3 2" xfId="46927"/>
    <cellStyle name="Обычный 3 19 12 3 2 2" xfId="46928"/>
    <cellStyle name="Обычный 3 19 12 3 2 2 2" xfId="46929"/>
    <cellStyle name="Обычный 3 19 12 3 2 2 2 2" xfId="46930"/>
    <cellStyle name="Обычный 3 19 12 3 2 2 3" xfId="46931"/>
    <cellStyle name="Обычный 3 19 12 3 2 3" xfId="46932"/>
    <cellStyle name="Обычный 3 19 12 3 2 3 2" xfId="46933"/>
    <cellStyle name="Обычный 3 19 12 3 2 4" xfId="46934"/>
    <cellStyle name="Обычный 3 19 12 3 3" xfId="46935"/>
    <cellStyle name="Обычный 3 19 12 3 3 2" xfId="46936"/>
    <cellStyle name="Обычный 3 19 12 3 3 2 2" xfId="46937"/>
    <cellStyle name="Обычный 3 19 12 3 3 3" xfId="46938"/>
    <cellStyle name="Обычный 3 19 12 3 4" xfId="46939"/>
    <cellStyle name="Обычный 3 19 12 3 4 2" xfId="46940"/>
    <cellStyle name="Обычный 3 19 12 3 5" xfId="46941"/>
    <cellStyle name="Обычный 3 19 12 4" xfId="46942"/>
    <cellStyle name="Обычный 3 19 12 4 2" xfId="46943"/>
    <cellStyle name="Обычный 3 19 12 4 2 2" xfId="46944"/>
    <cellStyle name="Обычный 3 19 12 4 2 2 2" xfId="46945"/>
    <cellStyle name="Обычный 3 19 12 4 2 2 2 2" xfId="46946"/>
    <cellStyle name="Обычный 3 19 12 4 2 2 3" xfId="46947"/>
    <cellStyle name="Обычный 3 19 12 4 2 3" xfId="46948"/>
    <cellStyle name="Обычный 3 19 12 4 2 3 2" xfId="46949"/>
    <cellStyle name="Обычный 3 19 12 4 2 4" xfId="46950"/>
    <cellStyle name="Обычный 3 19 12 4 3" xfId="46951"/>
    <cellStyle name="Обычный 3 19 12 4 3 2" xfId="46952"/>
    <cellStyle name="Обычный 3 19 12 4 3 2 2" xfId="46953"/>
    <cellStyle name="Обычный 3 19 12 4 3 3" xfId="46954"/>
    <cellStyle name="Обычный 3 19 12 4 4" xfId="46955"/>
    <cellStyle name="Обычный 3 19 12 4 4 2" xfId="46956"/>
    <cellStyle name="Обычный 3 19 12 4 5" xfId="46957"/>
    <cellStyle name="Обычный 3 19 12 5" xfId="46958"/>
    <cellStyle name="Обычный 3 19 12 5 2" xfId="46959"/>
    <cellStyle name="Обычный 3 19 12 5 2 2" xfId="46960"/>
    <cellStyle name="Обычный 3 19 12 5 2 2 2" xfId="46961"/>
    <cellStyle name="Обычный 3 19 12 5 2 3" xfId="46962"/>
    <cellStyle name="Обычный 3 19 12 5 3" xfId="46963"/>
    <cellStyle name="Обычный 3 19 12 5 3 2" xfId="46964"/>
    <cellStyle name="Обычный 3 19 12 5 4" xfId="46965"/>
    <cellStyle name="Обычный 3 19 12 6" xfId="46966"/>
    <cellStyle name="Обычный 3 19 12 6 2" xfId="46967"/>
    <cellStyle name="Обычный 3 19 12 6 2 2" xfId="46968"/>
    <cellStyle name="Обычный 3 19 12 6 3" xfId="46969"/>
    <cellStyle name="Обычный 3 19 12 7" xfId="46970"/>
    <cellStyle name="Обычный 3 19 12 7 2" xfId="46971"/>
    <cellStyle name="Обычный 3 19 12 8" xfId="46972"/>
    <cellStyle name="Обычный 3 19 13" xfId="46973"/>
    <cellStyle name="Обычный 3 19 13 2" xfId="46974"/>
    <cellStyle name="Обычный 3 19 13 2 2" xfId="46975"/>
    <cellStyle name="Обычный 3 19 13 2 2 2" xfId="46976"/>
    <cellStyle name="Обычный 3 19 13 2 2 2 2" xfId="46977"/>
    <cellStyle name="Обычный 3 19 13 2 2 2 2 2" xfId="46978"/>
    <cellStyle name="Обычный 3 19 13 2 2 2 2 2 2" xfId="46979"/>
    <cellStyle name="Обычный 3 19 13 2 2 2 2 3" xfId="46980"/>
    <cellStyle name="Обычный 3 19 13 2 2 2 3" xfId="46981"/>
    <cellStyle name="Обычный 3 19 13 2 2 2 3 2" xfId="46982"/>
    <cellStyle name="Обычный 3 19 13 2 2 2 4" xfId="46983"/>
    <cellStyle name="Обычный 3 19 13 2 2 3" xfId="46984"/>
    <cellStyle name="Обычный 3 19 13 2 2 3 2" xfId="46985"/>
    <cellStyle name="Обычный 3 19 13 2 2 3 2 2" xfId="46986"/>
    <cellStyle name="Обычный 3 19 13 2 2 3 3" xfId="46987"/>
    <cellStyle name="Обычный 3 19 13 2 2 4" xfId="46988"/>
    <cellStyle name="Обычный 3 19 13 2 2 4 2" xfId="46989"/>
    <cellStyle name="Обычный 3 19 13 2 2 5" xfId="46990"/>
    <cellStyle name="Обычный 3 19 13 2 3" xfId="46991"/>
    <cellStyle name="Обычный 3 19 13 2 3 2" xfId="46992"/>
    <cellStyle name="Обычный 3 19 13 2 3 2 2" xfId="46993"/>
    <cellStyle name="Обычный 3 19 13 2 3 2 2 2" xfId="46994"/>
    <cellStyle name="Обычный 3 19 13 2 3 2 2 2 2" xfId="46995"/>
    <cellStyle name="Обычный 3 19 13 2 3 2 2 3" xfId="46996"/>
    <cellStyle name="Обычный 3 19 13 2 3 2 3" xfId="46997"/>
    <cellStyle name="Обычный 3 19 13 2 3 2 3 2" xfId="46998"/>
    <cellStyle name="Обычный 3 19 13 2 3 2 4" xfId="46999"/>
    <cellStyle name="Обычный 3 19 13 2 3 3" xfId="47000"/>
    <cellStyle name="Обычный 3 19 13 2 3 3 2" xfId="47001"/>
    <cellStyle name="Обычный 3 19 13 2 3 3 2 2" xfId="47002"/>
    <cellStyle name="Обычный 3 19 13 2 3 3 3" xfId="47003"/>
    <cellStyle name="Обычный 3 19 13 2 3 4" xfId="47004"/>
    <cellStyle name="Обычный 3 19 13 2 3 4 2" xfId="47005"/>
    <cellStyle name="Обычный 3 19 13 2 3 5" xfId="47006"/>
    <cellStyle name="Обычный 3 19 13 2 4" xfId="47007"/>
    <cellStyle name="Обычный 3 19 13 2 4 2" xfId="47008"/>
    <cellStyle name="Обычный 3 19 13 2 4 2 2" xfId="47009"/>
    <cellStyle name="Обычный 3 19 13 2 4 2 2 2" xfId="47010"/>
    <cellStyle name="Обычный 3 19 13 2 4 2 3" xfId="47011"/>
    <cellStyle name="Обычный 3 19 13 2 4 3" xfId="47012"/>
    <cellStyle name="Обычный 3 19 13 2 4 3 2" xfId="47013"/>
    <cellStyle name="Обычный 3 19 13 2 4 4" xfId="47014"/>
    <cellStyle name="Обычный 3 19 13 2 5" xfId="47015"/>
    <cellStyle name="Обычный 3 19 13 2 5 2" xfId="47016"/>
    <cellStyle name="Обычный 3 19 13 2 5 2 2" xfId="47017"/>
    <cellStyle name="Обычный 3 19 13 2 5 3" xfId="47018"/>
    <cellStyle name="Обычный 3 19 13 2 6" xfId="47019"/>
    <cellStyle name="Обычный 3 19 13 2 6 2" xfId="47020"/>
    <cellStyle name="Обычный 3 19 13 2 7" xfId="47021"/>
    <cellStyle name="Обычный 3 19 13 3" xfId="47022"/>
    <cellStyle name="Обычный 3 19 13 3 2" xfId="47023"/>
    <cellStyle name="Обычный 3 19 13 3 2 2" xfId="47024"/>
    <cellStyle name="Обычный 3 19 13 3 2 2 2" xfId="47025"/>
    <cellStyle name="Обычный 3 19 13 3 2 2 2 2" xfId="47026"/>
    <cellStyle name="Обычный 3 19 13 3 2 2 3" xfId="47027"/>
    <cellStyle name="Обычный 3 19 13 3 2 3" xfId="47028"/>
    <cellStyle name="Обычный 3 19 13 3 2 3 2" xfId="47029"/>
    <cellStyle name="Обычный 3 19 13 3 2 4" xfId="47030"/>
    <cellStyle name="Обычный 3 19 13 3 3" xfId="47031"/>
    <cellStyle name="Обычный 3 19 13 3 3 2" xfId="47032"/>
    <cellStyle name="Обычный 3 19 13 3 3 2 2" xfId="47033"/>
    <cellStyle name="Обычный 3 19 13 3 3 3" xfId="47034"/>
    <cellStyle name="Обычный 3 19 13 3 4" xfId="47035"/>
    <cellStyle name="Обычный 3 19 13 3 4 2" xfId="47036"/>
    <cellStyle name="Обычный 3 19 13 3 5" xfId="47037"/>
    <cellStyle name="Обычный 3 19 13 4" xfId="47038"/>
    <cellStyle name="Обычный 3 19 13 4 2" xfId="47039"/>
    <cellStyle name="Обычный 3 19 13 4 2 2" xfId="47040"/>
    <cellStyle name="Обычный 3 19 13 4 2 2 2" xfId="47041"/>
    <cellStyle name="Обычный 3 19 13 4 2 2 2 2" xfId="47042"/>
    <cellStyle name="Обычный 3 19 13 4 2 2 3" xfId="47043"/>
    <cellStyle name="Обычный 3 19 13 4 2 3" xfId="47044"/>
    <cellStyle name="Обычный 3 19 13 4 2 3 2" xfId="47045"/>
    <cellStyle name="Обычный 3 19 13 4 2 4" xfId="47046"/>
    <cellStyle name="Обычный 3 19 13 4 3" xfId="47047"/>
    <cellStyle name="Обычный 3 19 13 4 3 2" xfId="47048"/>
    <cellStyle name="Обычный 3 19 13 4 3 2 2" xfId="47049"/>
    <cellStyle name="Обычный 3 19 13 4 3 3" xfId="47050"/>
    <cellStyle name="Обычный 3 19 13 4 4" xfId="47051"/>
    <cellStyle name="Обычный 3 19 13 4 4 2" xfId="47052"/>
    <cellStyle name="Обычный 3 19 13 4 5" xfId="47053"/>
    <cellStyle name="Обычный 3 19 13 5" xfId="47054"/>
    <cellStyle name="Обычный 3 19 13 5 2" xfId="47055"/>
    <cellStyle name="Обычный 3 19 13 5 2 2" xfId="47056"/>
    <cellStyle name="Обычный 3 19 13 5 2 2 2" xfId="47057"/>
    <cellStyle name="Обычный 3 19 13 5 2 3" xfId="47058"/>
    <cellStyle name="Обычный 3 19 13 5 3" xfId="47059"/>
    <cellStyle name="Обычный 3 19 13 5 3 2" xfId="47060"/>
    <cellStyle name="Обычный 3 19 13 5 4" xfId="47061"/>
    <cellStyle name="Обычный 3 19 13 6" xfId="47062"/>
    <cellStyle name="Обычный 3 19 13 6 2" xfId="47063"/>
    <cellStyle name="Обычный 3 19 13 6 2 2" xfId="47064"/>
    <cellStyle name="Обычный 3 19 13 6 3" xfId="47065"/>
    <cellStyle name="Обычный 3 19 13 7" xfId="47066"/>
    <cellStyle name="Обычный 3 19 13 7 2" xfId="47067"/>
    <cellStyle name="Обычный 3 19 13 8" xfId="47068"/>
    <cellStyle name="Обычный 3 19 14" xfId="47069"/>
    <cellStyle name="Обычный 3 19 14 2" xfId="47070"/>
    <cellStyle name="Обычный 3 19 14 2 2" xfId="47071"/>
    <cellStyle name="Обычный 3 19 14 2 2 2" xfId="47072"/>
    <cellStyle name="Обычный 3 19 14 2 2 2 2" xfId="47073"/>
    <cellStyle name="Обычный 3 19 14 2 2 2 2 2" xfId="47074"/>
    <cellStyle name="Обычный 3 19 14 2 2 2 2 2 2" xfId="47075"/>
    <cellStyle name="Обычный 3 19 14 2 2 2 2 3" xfId="47076"/>
    <cellStyle name="Обычный 3 19 14 2 2 2 3" xfId="47077"/>
    <cellStyle name="Обычный 3 19 14 2 2 2 3 2" xfId="47078"/>
    <cellStyle name="Обычный 3 19 14 2 2 2 4" xfId="47079"/>
    <cellStyle name="Обычный 3 19 14 2 2 3" xfId="47080"/>
    <cellStyle name="Обычный 3 19 14 2 2 3 2" xfId="47081"/>
    <cellStyle name="Обычный 3 19 14 2 2 3 2 2" xfId="47082"/>
    <cellStyle name="Обычный 3 19 14 2 2 3 3" xfId="47083"/>
    <cellStyle name="Обычный 3 19 14 2 2 4" xfId="47084"/>
    <cellStyle name="Обычный 3 19 14 2 2 4 2" xfId="47085"/>
    <cellStyle name="Обычный 3 19 14 2 2 5" xfId="47086"/>
    <cellStyle name="Обычный 3 19 14 2 3" xfId="47087"/>
    <cellStyle name="Обычный 3 19 14 2 3 2" xfId="47088"/>
    <cellStyle name="Обычный 3 19 14 2 3 2 2" xfId="47089"/>
    <cellStyle name="Обычный 3 19 14 2 3 2 2 2" xfId="47090"/>
    <cellStyle name="Обычный 3 19 14 2 3 2 2 2 2" xfId="47091"/>
    <cellStyle name="Обычный 3 19 14 2 3 2 2 3" xfId="47092"/>
    <cellStyle name="Обычный 3 19 14 2 3 2 3" xfId="47093"/>
    <cellStyle name="Обычный 3 19 14 2 3 2 3 2" xfId="47094"/>
    <cellStyle name="Обычный 3 19 14 2 3 2 4" xfId="47095"/>
    <cellStyle name="Обычный 3 19 14 2 3 3" xfId="47096"/>
    <cellStyle name="Обычный 3 19 14 2 3 3 2" xfId="47097"/>
    <cellStyle name="Обычный 3 19 14 2 3 3 2 2" xfId="47098"/>
    <cellStyle name="Обычный 3 19 14 2 3 3 3" xfId="47099"/>
    <cellStyle name="Обычный 3 19 14 2 3 4" xfId="47100"/>
    <cellStyle name="Обычный 3 19 14 2 3 4 2" xfId="47101"/>
    <cellStyle name="Обычный 3 19 14 2 3 5" xfId="47102"/>
    <cellStyle name="Обычный 3 19 14 2 4" xfId="47103"/>
    <cellStyle name="Обычный 3 19 14 2 4 2" xfId="47104"/>
    <cellStyle name="Обычный 3 19 14 2 4 2 2" xfId="47105"/>
    <cellStyle name="Обычный 3 19 14 2 4 2 2 2" xfId="47106"/>
    <cellStyle name="Обычный 3 19 14 2 4 2 3" xfId="47107"/>
    <cellStyle name="Обычный 3 19 14 2 4 3" xfId="47108"/>
    <cellStyle name="Обычный 3 19 14 2 4 3 2" xfId="47109"/>
    <cellStyle name="Обычный 3 19 14 2 4 4" xfId="47110"/>
    <cellStyle name="Обычный 3 19 14 2 5" xfId="47111"/>
    <cellStyle name="Обычный 3 19 14 2 5 2" xfId="47112"/>
    <cellStyle name="Обычный 3 19 14 2 5 2 2" xfId="47113"/>
    <cellStyle name="Обычный 3 19 14 2 5 3" xfId="47114"/>
    <cellStyle name="Обычный 3 19 14 2 6" xfId="47115"/>
    <cellStyle name="Обычный 3 19 14 2 6 2" xfId="47116"/>
    <cellStyle name="Обычный 3 19 14 2 7" xfId="47117"/>
    <cellStyle name="Обычный 3 19 14 3" xfId="47118"/>
    <cellStyle name="Обычный 3 19 14 3 2" xfId="47119"/>
    <cellStyle name="Обычный 3 19 14 3 2 2" xfId="47120"/>
    <cellStyle name="Обычный 3 19 14 3 2 2 2" xfId="47121"/>
    <cellStyle name="Обычный 3 19 14 3 2 2 2 2" xfId="47122"/>
    <cellStyle name="Обычный 3 19 14 3 2 2 3" xfId="47123"/>
    <cellStyle name="Обычный 3 19 14 3 2 3" xfId="47124"/>
    <cellStyle name="Обычный 3 19 14 3 2 3 2" xfId="47125"/>
    <cellStyle name="Обычный 3 19 14 3 2 4" xfId="47126"/>
    <cellStyle name="Обычный 3 19 14 3 3" xfId="47127"/>
    <cellStyle name="Обычный 3 19 14 3 3 2" xfId="47128"/>
    <cellStyle name="Обычный 3 19 14 3 3 2 2" xfId="47129"/>
    <cellStyle name="Обычный 3 19 14 3 3 3" xfId="47130"/>
    <cellStyle name="Обычный 3 19 14 3 4" xfId="47131"/>
    <cellStyle name="Обычный 3 19 14 3 4 2" xfId="47132"/>
    <cellStyle name="Обычный 3 19 14 3 5" xfId="47133"/>
    <cellStyle name="Обычный 3 19 14 4" xfId="47134"/>
    <cellStyle name="Обычный 3 19 14 4 2" xfId="47135"/>
    <cellStyle name="Обычный 3 19 14 4 2 2" xfId="47136"/>
    <cellStyle name="Обычный 3 19 14 4 2 2 2" xfId="47137"/>
    <cellStyle name="Обычный 3 19 14 4 2 2 2 2" xfId="47138"/>
    <cellStyle name="Обычный 3 19 14 4 2 2 3" xfId="47139"/>
    <cellStyle name="Обычный 3 19 14 4 2 3" xfId="47140"/>
    <cellStyle name="Обычный 3 19 14 4 2 3 2" xfId="47141"/>
    <cellStyle name="Обычный 3 19 14 4 2 4" xfId="47142"/>
    <cellStyle name="Обычный 3 19 14 4 3" xfId="47143"/>
    <cellStyle name="Обычный 3 19 14 4 3 2" xfId="47144"/>
    <cellStyle name="Обычный 3 19 14 4 3 2 2" xfId="47145"/>
    <cellStyle name="Обычный 3 19 14 4 3 3" xfId="47146"/>
    <cellStyle name="Обычный 3 19 14 4 4" xfId="47147"/>
    <cellStyle name="Обычный 3 19 14 4 4 2" xfId="47148"/>
    <cellStyle name="Обычный 3 19 14 4 5" xfId="47149"/>
    <cellStyle name="Обычный 3 19 14 5" xfId="47150"/>
    <cellStyle name="Обычный 3 19 14 5 2" xfId="47151"/>
    <cellStyle name="Обычный 3 19 14 5 2 2" xfId="47152"/>
    <cellStyle name="Обычный 3 19 14 5 2 2 2" xfId="47153"/>
    <cellStyle name="Обычный 3 19 14 5 2 3" xfId="47154"/>
    <cellStyle name="Обычный 3 19 14 5 3" xfId="47155"/>
    <cellStyle name="Обычный 3 19 14 5 3 2" xfId="47156"/>
    <cellStyle name="Обычный 3 19 14 5 4" xfId="47157"/>
    <cellStyle name="Обычный 3 19 14 6" xfId="47158"/>
    <cellStyle name="Обычный 3 19 14 6 2" xfId="47159"/>
    <cellStyle name="Обычный 3 19 14 6 2 2" xfId="47160"/>
    <cellStyle name="Обычный 3 19 14 6 3" xfId="47161"/>
    <cellStyle name="Обычный 3 19 14 7" xfId="47162"/>
    <cellStyle name="Обычный 3 19 14 7 2" xfId="47163"/>
    <cellStyle name="Обычный 3 19 14 8" xfId="47164"/>
    <cellStyle name="Обычный 3 19 15" xfId="47165"/>
    <cellStyle name="Обычный 3 19 15 2" xfId="47166"/>
    <cellStyle name="Обычный 3 19 15 2 2" xfId="47167"/>
    <cellStyle name="Обычный 3 19 15 2 2 2" xfId="47168"/>
    <cellStyle name="Обычный 3 19 15 2 2 2 2" xfId="47169"/>
    <cellStyle name="Обычный 3 19 15 2 2 2 2 2" xfId="47170"/>
    <cellStyle name="Обычный 3 19 15 2 2 2 2 2 2" xfId="47171"/>
    <cellStyle name="Обычный 3 19 15 2 2 2 2 3" xfId="47172"/>
    <cellStyle name="Обычный 3 19 15 2 2 2 3" xfId="47173"/>
    <cellStyle name="Обычный 3 19 15 2 2 2 3 2" xfId="47174"/>
    <cellStyle name="Обычный 3 19 15 2 2 2 4" xfId="47175"/>
    <cellStyle name="Обычный 3 19 15 2 2 3" xfId="47176"/>
    <cellStyle name="Обычный 3 19 15 2 2 3 2" xfId="47177"/>
    <cellStyle name="Обычный 3 19 15 2 2 3 2 2" xfId="47178"/>
    <cellStyle name="Обычный 3 19 15 2 2 3 3" xfId="47179"/>
    <cellStyle name="Обычный 3 19 15 2 2 4" xfId="47180"/>
    <cellStyle name="Обычный 3 19 15 2 2 4 2" xfId="47181"/>
    <cellStyle name="Обычный 3 19 15 2 2 5" xfId="47182"/>
    <cellStyle name="Обычный 3 19 15 2 3" xfId="47183"/>
    <cellStyle name="Обычный 3 19 15 2 3 2" xfId="47184"/>
    <cellStyle name="Обычный 3 19 15 2 3 2 2" xfId="47185"/>
    <cellStyle name="Обычный 3 19 15 2 3 2 2 2" xfId="47186"/>
    <cellStyle name="Обычный 3 19 15 2 3 2 2 2 2" xfId="47187"/>
    <cellStyle name="Обычный 3 19 15 2 3 2 2 3" xfId="47188"/>
    <cellStyle name="Обычный 3 19 15 2 3 2 3" xfId="47189"/>
    <cellStyle name="Обычный 3 19 15 2 3 2 3 2" xfId="47190"/>
    <cellStyle name="Обычный 3 19 15 2 3 2 4" xfId="47191"/>
    <cellStyle name="Обычный 3 19 15 2 3 3" xfId="47192"/>
    <cellStyle name="Обычный 3 19 15 2 3 3 2" xfId="47193"/>
    <cellStyle name="Обычный 3 19 15 2 3 3 2 2" xfId="47194"/>
    <cellStyle name="Обычный 3 19 15 2 3 3 3" xfId="47195"/>
    <cellStyle name="Обычный 3 19 15 2 3 4" xfId="47196"/>
    <cellStyle name="Обычный 3 19 15 2 3 4 2" xfId="47197"/>
    <cellStyle name="Обычный 3 19 15 2 3 5" xfId="47198"/>
    <cellStyle name="Обычный 3 19 15 2 4" xfId="47199"/>
    <cellStyle name="Обычный 3 19 15 2 4 2" xfId="47200"/>
    <cellStyle name="Обычный 3 19 15 2 4 2 2" xfId="47201"/>
    <cellStyle name="Обычный 3 19 15 2 4 2 2 2" xfId="47202"/>
    <cellStyle name="Обычный 3 19 15 2 4 2 3" xfId="47203"/>
    <cellStyle name="Обычный 3 19 15 2 4 3" xfId="47204"/>
    <cellStyle name="Обычный 3 19 15 2 4 3 2" xfId="47205"/>
    <cellStyle name="Обычный 3 19 15 2 4 4" xfId="47206"/>
    <cellStyle name="Обычный 3 19 15 2 5" xfId="47207"/>
    <cellStyle name="Обычный 3 19 15 2 5 2" xfId="47208"/>
    <cellStyle name="Обычный 3 19 15 2 5 2 2" xfId="47209"/>
    <cellStyle name="Обычный 3 19 15 2 5 3" xfId="47210"/>
    <cellStyle name="Обычный 3 19 15 2 6" xfId="47211"/>
    <cellStyle name="Обычный 3 19 15 2 6 2" xfId="47212"/>
    <cellStyle name="Обычный 3 19 15 2 7" xfId="47213"/>
    <cellStyle name="Обычный 3 19 15 3" xfId="47214"/>
    <cellStyle name="Обычный 3 19 15 3 2" xfId="47215"/>
    <cellStyle name="Обычный 3 19 15 3 2 2" xfId="47216"/>
    <cellStyle name="Обычный 3 19 15 3 2 2 2" xfId="47217"/>
    <cellStyle name="Обычный 3 19 15 3 2 2 2 2" xfId="47218"/>
    <cellStyle name="Обычный 3 19 15 3 2 2 3" xfId="47219"/>
    <cellStyle name="Обычный 3 19 15 3 2 3" xfId="47220"/>
    <cellStyle name="Обычный 3 19 15 3 2 3 2" xfId="47221"/>
    <cellStyle name="Обычный 3 19 15 3 2 4" xfId="47222"/>
    <cellStyle name="Обычный 3 19 15 3 3" xfId="47223"/>
    <cellStyle name="Обычный 3 19 15 3 3 2" xfId="47224"/>
    <cellStyle name="Обычный 3 19 15 3 3 2 2" xfId="47225"/>
    <cellStyle name="Обычный 3 19 15 3 3 3" xfId="47226"/>
    <cellStyle name="Обычный 3 19 15 3 4" xfId="47227"/>
    <cellStyle name="Обычный 3 19 15 3 4 2" xfId="47228"/>
    <cellStyle name="Обычный 3 19 15 3 5" xfId="47229"/>
    <cellStyle name="Обычный 3 19 15 4" xfId="47230"/>
    <cellStyle name="Обычный 3 19 15 4 2" xfId="47231"/>
    <cellStyle name="Обычный 3 19 15 4 2 2" xfId="47232"/>
    <cellStyle name="Обычный 3 19 15 4 2 2 2" xfId="47233"/>
    <cellStyle name="Обычный 3 19 15 4 2 2 2 2" xfId="47234"/>
    <cellStyle name="Обычный 3 19 15 4 2 2 3" xfId="47235"/>
    <cellStyle name="Обычный 3 19 15 4 2 3" xfId="47236"/>
    <cellStyle name="Обычный 3 19 15 4 2 3 2" xfId="47237"/>
    <cellStyle name="Обычный 3 19 15 4 2 4" xfId="47238"/>
    <cellStyle name="Обычный 3 19 15 4 3" xfId="47239"/>
    <cellStyle name="Обычный 3 19 15 4 3 2" xfId="47240"/>
    <cellStyle name="Обычный 3 19 15 4 3 2 2" xfId="47241"/>
    <cellStyle name="Обычный 3 19 15 4 3 3" xfId="47242"/>
    <cellStyle name="Обычный 3 19 15 4 4" xfId="47243"/>
    <cellStyle name="Обычный 3 19 15 4 4 2" xfId="47244"/>
    <cellStyle name="Обычный 3 19 15 4 5" xfId="47245"/>
    <cellStyle name="Обычный 3 19 15 5" xfId="47246"/>
    <cellStyle name="Обычный 3 19 15 5 2" xfId="47247"/>
    <cellStyle name="Обычный 3 19 15 5 2 2" xfId="47248"/>
    <cellStyle name="Обычный 3 19 15 5 2 2 2" xfId="47249"/>
    <cellStyle name="Обычный 3 19 15 5 2 3" xfId="47250"/>
    <cellStyle name="Обычный 3 19 15 5 3" xfId="47251"/>
    <cellStyle name="Обычный 3 19 15 5 3 2" xfId="47252"/>
    <cellStyle name="Обычный 3 19 15 5 4" xfId="47253"/>
    <cellStyle name="Обычный 3 19 15 6" xfId="47254"/>
    <cellStyle name="Обычный 3 19 15 6 2" xfId="47255"/>
    <cellStyle name="Обычный 3 19 15 6 2 2" xfId="47256"/>
    <cellStyle name="Обычный 3 19 15 6 3" xfId="47257"/>
    <cellStyle name="Обычный 3 19 15 7" xfId="47258"/>
    <cellStyle name="Обычный 3 19 15 7 2" xfId="47259"/>
    <cellStyle name="Обычный 3 19 15 8" xfId="47260"/>
    <cellStyle name="Обычный 3 19 16" xfId="47261"/>
    <cellStyle name="Обычный 3 19 16 2" xfId="47262"/>
    <cellStyle name="Обычный 3 19 16 2 2" xfId="47263"/>
    <cellStyle name="Обычный 3 19 16 2 2 2" xfId="47264"/>
    <cellStyle name="Обычный 3 19 16 2 2 2 2" xfId="47265"/>
    <cellStyle name="Обычный 3 19 16 2 2 2 2 2" xfId="47266"/>
    <cellStyle name="Обычный 3 19 16 2 2 2 2 2 2" xfId="47267"/>
    <cellStyle name="Обычный 3 19 16 2 2 2 2 3" xfId="47268"/>
    <cellStyle name="Обычный 3 19 16 2 2 2 3" xfId="47269"/>
    <cellStyle name="Обычный 3 19 16 2 2 2 3 2" xfId="47270"/>
    <cellStyle name="Обычный 3 19 16 2 2 2 4" xfId="47271"/>
    <cellStyle name="Обычный 3 19 16 2 2 3" xfId="47272"/>
    <cellStyle name="Обычный 3 19 16 2 2 3 2" xfId="47273"/>
    <cellStyle name="Обычный 3 19 16 2 2 3 2 2" xfId="47274"/>
    <cellStyle name="Обычный 3 19 16 2 2 3 3" xfId="47275"/>
    <cellStyle name="Обычный 3 19 16 2 2 4" xfId="47276"/>
    <cellStyle name="Обычный 3 19 16 2 2 4 2" xfId="47277"/>
    <cellStyle name="Обычный 3 19 16 2 2 5" xfId="47278"/>
    <cellStyle name="Обычный 3 19 16 2 3" xfId="47279"/>
    <cellStyle name="Обычный 3 19 16 2 3 2" xfId="47280"/>
    <cellStyle name="Обычный 3 19 16 2 3 2 2" xfId="47281"/>
    <cellStyle name="Обычный 3 19 16 2 3 2 2 2" xfId="47282"/>
    <cellStyle name="Обычный 3 19 16 2 3 2 2 2 2" xfId="47283"/>
    <cellStyle name="Обычный 3 19 16 2 3 2 2 3" xfId="47284"/>
    <cellStyle name="Обычный 3 19 16 2 3 2 3" xfId="47285"/>
    <cellStyle name="Обычный 3 19 16 2 3 2 3 2" xfId="47286"/>
    <cellStyle name="Обычный 3 19 16 2 3 2 4" xfId="47287"/>
    <cellStyle name="Обычный 3 19 16 2 3 3" xfId="47288"/>
    <cellStyle name="Обычный 3 19 16 2 3 3 2" xfId="47289"/>
    <cellStyle name="Обычный 3 19 16 2 3 3 2 2" xfId="47290"/>
    <cellStyle name="Обычный 3 19 16 2 3 3 3" xfId="47291"/>
    <cellStyle name="Обычный 3 19 16 2 3 4" xfId="47292"/>
    <cellStyle name="Обычный 3 19 16 2 3 4 2" xfId="47293"/>
    <cellStyle name="Обычный 3 19 16 2 3 5" xfId="47294"/>
    <cellStyle name="Обычный 3 19 16 2 4" xfId="47295"/>
    <cellStyle name="Обычный 3 19 16 2 4 2" xfId="47296"/>
    <cellStyle name="Обычный 3 19 16 2 4 2 2" xfId="47297"/>
    <cellStyle name="Обычный 3 19 16 2 4 2 2 2" xfId="47298"/>
    <cellStyle name="Обычный 3 19 16 2 4 2 3" xfId="47299"/>
    <cellStyle name="Обычный 3 19 16 2 4 3" xfId="47300"/>
    <cellStyle name="Обычный 3 19 16 2 4 3 2" xfId="47301"/>
    <cellStyle name="Обычный 3 19 16 2 4 4" xfId="47302"/>
    <cellStyle name="Обычный 3 19 16 2 5" xfId="47303"/>
    <cellStyle name="Обычный 3 19 16 2 5 2" xfId="47304"/>
    <cellStyle name="Обычный 3 19 16 2 5 2 2" xfId="47305"/>
    <cellStyle name="Обычный 3 19 16 2 5 3" xfId="47306"/>
    <cellStyle name="Обычный 3 19 16 2 6" xfId="47307"/>
    <cellStyle name="Обычный 3 19 16 2 6 2" xfId="47308"/>
    <cellStyle name="Обычный 3 19 16 2 7" xfId="47309"/>
    <cellStyle name="Обычный 3 19 16 3" xfId="47310"/>
    <cellStyle name="Обычный 3 19 16 3 2" xfId="47311"/>
    <cellStyle name="Обычный 3 19 16 3 2 2" xfId="47312"/>
    <cellStyle name="Обычный 3 19 16 3 2 2 2" xfId="47313"/>
    <cellStyle name="Обычный 3 19 16 3 2 2 2 2" xfId="47314"/>
    <cellStyle name="Обычный 3 19 16 3 2 2 3" xfId="47315"/>
    <cellStyle name="Обычный 3 19 16 3 2 3" xfId="47316"/>
    <cellStyle name="Обычный 3 19 16 3 2 3 2" xfId="47317"/>
    <cellStyle name="Обычный 3 19 16 3 2 4" xfId="47318"/>
    <cellStyle name="Обычный 3 19 16 3 3" xfId="47319"/>
    <cellStyle name="Обычный 3 19 16 3 3 2" xfId="47320"/>
    <cellStyle name="Обычный 3 19 16 3 3 2 2" xfId="47321"/>
    <cellStyle name="Обычный 3 19 16 3 3 3" xfId="47322"/>
    <cellStyle name="Обычный 3 19 16 3 4" xfId="47323"/>
    <cellStyle name="Обычный 3 19 16 3 4 2" xfId="47324"/>
    <cellStyle name="Обычный 3 19 16 3 5" xfId="47325"/>
    <cellStyle name="Обычный 3 19 16 4" xfId="47326"/>
    <cellStyle name="Обычный 3 19 16 4 2" xfId="47327"/>
    <cellStyle name="Обычный 3 19 16 4 2 2" xfId="47328"/>
    <cellStyle name="Обычный 3 19 16 4 2 2 2" xfId="47329"/>
    <cellStyle name="Обычный 3 19 16 4 2 2 2 2" xfId="47330"/>
    <cellStyle name="Обычный 3 19 16 4 2 2 3" xfId="47331"/>
    <cellStyle name="Обычный 3 19 16 4 2 3" xfId="47332"/>
    <cellStyle name="Обычный 3 19 16 4 2 3 2" xfId="47333"/>
    <cellStyle name="Обычный 3 19 16 4 2 4" xfId="47334"/>
    <cellStyle name="Обычный 3 19 16 4 3" xfId="47335"/>
    <cellStyle name="Обычный 3 19 16 4 3 2" xfId="47336"/>
    <cellStyle name="Обычный 3 19 16 4 3 2 2" xfId="47337"/>
    <cellStyle name="Обычный 3 19 16 4 3 3" xfId="47338"/>
    <cellStyle name="Обычный 3 19 16 4 4" xfId="47339"/>
    <cellStyle name="Обычный 3 19 16 4 4 2" xfId="47340"/>
    <cellStyle name="Обычный 3 19 16 4 5" xfId="47341"/>
    <cellStyle name="Обычный 3 19 16 5" xfId="47342"/>
    <cellStyle name="Обычный 3 19 16 5 2" xfId="47343"/>
    <cellStyle name="Обычный 3 19 16 5 2 2" xfId="47344"/>
    <cellStyle name="Обычный 3 19 16 5 2 2 2" xfId="47345"/>
    <cellStyle name="Обычный 3 19 16 5 2 3" xfId="47346"/>
    <cellStyle name="Обычный 3 19 16 5 3" xfId="47347"/>
    <cellStyle name="Обычный 3 19 16 5 3 2" xfId="47348"/>
    <cellStyle name="Обычный 3 19 16 5 4" xfId="47349"/>
    <cellStyle name="Обычный 3 19 16 6" xfId="47350"/>
    <cellStyle name="Обычный 3 19 16 6 2" xfId="47351"/>
    <cellStyle name="Обычный 3 19 16 6 2 2" xfId="47352"/>
    <cellStyle name="Обычный 3 19 16 6 3" xfId="47353"/>
    <cellStyle name="Обычный 3 19 16 7" xfId="47354"/>
    <cellStyle name="Обычный 3 19 16 7 2" xfId="47355"/>
    <cellStyle name="Обычный 3 19 16 8" xfId="47356"/>
    <cellStyle name="Обычный 3 19 17" xfId="47357"/>
    <cellStyle name="Обычный 3 19 17 2" xfId="47358"/>
    <cellStyle name="Обычный 3 19 17 2 2" xfId="47359"/>
    <cellStyle name="Обычный 3 19 17 2 2 2" xfId="47360"/>
    <cellStyle name="Обычный 3 19 17 2 2 2 2" xfId="47361"/>
    <cellStyle name="Обычный 3 19 17 2 2 2 2 2" xfId="47362"/>
    <cellStyle name="Обычный 3 19 17 2 2 2 2 2 2" xfId="47363"/>
    <cellStyle name="Обычный 3 19 17 2 2 2 2 3" xfId="47364"/>
    <cellStyle name="Обычный 3 19 17 2 2 2 3" xfId="47365"/>
    <cellStyle name="Обычный 3 19 17 2 2 2 3 2" xfId="47366"/>
    <cellStyle name="Обычный 3 19 17 2 2 2 4" xfId="47367"/>
    <cellStyle name="Обычный 3 19 17 2 2 3" xfId="47368"/>
    <cellStyle name="Обычный 3 19 17 2 2 3 2" xfId="47369"/>
    <cellStyle name="Обычный 3 19 17 2 2 3 2 2" xfId="47370"/>
    <cellStyle name="Обычный 3 19 17 2 2 3 3" xfId="47371"/>
    <cellStyle name="Обычный 3 19 17 2 2 4" xfId="47372"/>
    <cellStyle name="Обычный 3 19 17 2 2 4 2" xfId="47373"/>
    <cellStyle name="Обычный 3 19 17 2 2 5" xfId="47374"/>
    <cellStyle name="Обычный 3 19 17 2 3" xfId="47375"/>
    <cellStyle name="Обычный 3 19 17 2 3 2" xfId="47376"/>
    <cellStyle name="Обычный 3 19 17 2 3 2 2" xfId="47377"/>
    <cellStyle name="Обычный 3 19 17 2 3 2 2 2" xfId="47378"/>
    <cellStyle name="Обычный 3 19 17 2 3 2 2 2 2" xfId="47379"/>
    <cellStyle name="Обычный 3 19 17 2 3 2 2 3" xfId="47380"/>
    <cellStyle name="Обычный 3 19 17 2 3 2 3" xfId="47381"/>
    <cellStyle name="Обычный 3 19 17 2 3 2 3 2" xfId="47382"/>
    <cellStyle name="Обычный 3 19 17 2 3 2 4" xfId="47383"/>
    <cellStyle name="Обычный 3 19 17 2 3 3" xfId="47384"/>
    <cellStyle name="Обычный 3 19 17 2 3 3 2" xfId="47385"/>
    <cellStyle name="Обычный 3 19 17 2 3 3 2 2" xfId="47386"/>
    <cellStyle name="Обычный 3 19 17 2 3 3 3" xfId="47387"/>
    <cellStyle name="Обычный 3 19 17 2 3 4" xfId="47388"/>
    <cellStyle name="Обычный 3 19 17 2 3 4 2" xfId="47389"/>
    <cellStyle name="Обычный 3 19 17 2 3 5" xfId="47390"/>
    <cellStyle name="Обычный 3 19 17 2 4" xfId="47391"/>
    <cellStyle name="Обычный 3 19 17 2 4 2" xfId="47392"/>
    <cellStyle name="Обычный 3 19 17 2 4 2 2" xfId="47393"/>
    <cellStyle name="Обычный 3 19 17 2 4 2 2 2" xfId="47394"/>
    <cellStyle name="Обычный 3 19 17 2 4 2 3" xfId="47395"/>
    <cellStyle name="Обычный 3 19 17 2 4 3" xfId="47396"/>
    <cellStyle name="Обычный 3 19 17 2 4 3 2" xfId="47397"/>
    <cellStyle name="Обычный 3 19 17 2 4 4" xfId="47398"/>
    <cellStyle name="Обычный 3 19 17 2 5" xfId="47399"/>
    <cellStyle name="Обычный 3 19 17 2 5 2" xfId="47400"/>
    <cellStyle name="Обычный 3 19 17 2 5 2 2" xfId="47401"/>
    <cellStyle name="Обычный 3 19 17 2 5 3" xfId="47402"/>
    <cellStyle name="Обычный 3 19 17 2 6" xfId="47403"/>
    <cellStyle name="Обычный 3 19 17 2 6 2" xfId="47404"/>
    <cellStyle name="Обычный 3 19 17 2 7" xfId="47405"/>
    <cellStyle name="Обычный 3 19 17 3" xfId="47406"/>
    <cellStyle name="Обычный 3 19 17 3 2" xfId="47407"/>
    <cellStyle name="Обычный 3 19 17 3 2 2" xfId="47408"/>
    <cellStyle name="Обычный 3 19 17 3 2 2 2" xfId="47409"/>
    <cellStyle name="Обычный 3 19 17 3 2 2 2 2" xfId="47410"/>
    <cellStyle name="Обычный 3 19 17 3 2 2 3" xfId="47411"/>
    <cellStyle name="Обычный 3 19 17 3 2 3" xfId="47412"/>
    <cellStyle name="Обычный 3 19 17 3 2 3 2" xfId="47413"/>
    <cellStyle name="Обычный 3 19 17 3 2 4" xfId="47414"/>
    <cellStyle name="Обычный 3 19 17 3 3" xfId="47415"/>
    <cellStyle name="Обычный 3 19 17 3 3 2" xfId="47416"/>
    <cellStyle name="Обычный 3 19 17 3 3 2 2" xfId="47417"/>
    <cellStyle name="Обычный 3 19 17 3 3 3" xfId="47418"/>
    <cellStyle name="Обычный 3 19 17 3 4" xfId="47419"/>
    <cellStyle name="Обычный 3 19 17 3 4 2" xfId="47420"/>
    <cellStyle name="Обычный 3 19 17 3 5" xfId="47421"/>
    <cellStyle name="Обычный 3 19 17 4" xfId="47422"/>
    <cellStyle name="Обычный 3 19 17 4 2" xfId="47423"/>
    <cellStyle name="Обычный 3 19 17 4 2 2" xfId="47424"/>
    <cellStyle name="Обычный 3 19 17 4 2 2 2" xfId="47425"/>
    <cellStyle name="Обычный 3 19 17 4 2 2 2 2" xfId="47426"/>
    <cellStyle name="Обычный 3 19 17 4 2 2 3" xfId="47427"/>
    <cellStyle name="Обычный 3 19 17 4 2 3" xfId="47428"/>
    <cellStyle name="Обычный 3 19 17 4 2 3 2" xfId="47429"/>
    <cellStyle name="Обычный 3 19 17 4 2 4" xfId="47430"/>
    <cellStyle name="Обычный 3 19 17 4 3" xfId="47431"/>
    <cellStyle name="Обычный 3 19 17 4 3 2" xfId="47432"/>
    <cellStyle name="Обычный 3 19 17 4 3 2 2" xfId="47433"/>
    <cellStyle name="Обычный 3 19 17 4 3 3" xfId="47434"/>
    <cellStyle name="Обычный 3 19 17 4 4" xfId="47435"/>
    <cellStyle name="Обычный 3 19 17 4 4 2" xfId="47436"/>
    <cellStyle name="Обычный 3 19 17 4 5" xfId="47437"/>
    <cellStyle name="Обычный 3 19 17 5" xfId="47438"/>
    <cellStyle name="Обычный 3 19 17 5 2" xfId="47439"/>
    <cellStyle name="Обычный 3 19 17 5 2 2" xfId="47440"/>
    <cellStyle name="Обычный 3 19 17 5 2 2 2" xfId="47441"/>
    <cellStyle name="Обычный 3 19 17 5 2 3" xfId="47442"/>
    <cellStyle name="Обычный 3 19 17 5 3" xfId="47443"/>
    <cellStyle name="Обычный 3 19 17 5 3 2" xfId="47444"/>
    <cellStyle name="Обычный 3 19 17 5 4" xfId="47445"/>
    <cellStyle name="Обычный 3 19 17 6" xfId="47446"/>
    <cellStyle name="Обычный 3 19 17 6 2" xfId="47447"/>
    <cellStyle name="Обычный 3 19 17 6 2 2" xfId="47448"/>
    <cellStyle name="Обычный 3 19 17 6 3" xfId="47449"/>
    <cellStyle name="Обычный 3 19 17 7" xfId="47450"/>
    <cellStyle name="Обычный 3 19 17 7 2" xfId="47451"/>
    <cellStyle name="Обычный 3 19 17 8" xfId="47452"/>
    <cellStyle name="Обычный 3 19 18" xfId="47453"/>
    <cellStyle name="Обычный 3 19 18 2" xfId="47454"/>
    <cellStyle name="Обычный 3 19 18 2 2" xfId="47455"/>
    <cellStyle name="Обычный 3 19 18 2 2 2" xfId="47456"/>
    <cellStyle name="Обычный 3 19 18 2 2 2 2" xfId="47457"/>
    <cellStyle name="Обычный 3 19 18 2 2 2 2 2" xfId="47458"/>
    <cellStyle name="Обычный 3 19 18 2 2 2 2 2 2" xfId="47459"/>
    <cellStyle name="Обычный 3 19 18 2 2 2 2 3" xfId="47460"/>
    <cellStyle name="Обычный 3 19 18 2 2 2 3" xfId="47461"/>
    <cellStyle name="Обычный 3 19 18 2 2 2 3 2" xfId="47462"/>
    <cellStyle name="Обычный 3 19 18 2 2 2 4" xfId="47463"/>
    <cellStyle name="Обычный 3 19 18 2 2 3" xfId="47464"/>
    <cellStyle name="Обычный 3 19 18 2 2 3 2" xfId="47465"/>
    <cellStyle name="Обычный 3 19 18 2 2 3 2 2" xfId="47466"/>
    <cellStyle name="Обычный 3 19 18 2 2 3 3" xfId="47467"/>
    <cellStyle name="Обычный 3 19 18 2 2 4" xfId="47468"/>
    <cellStyle name="Обычный 3 19 18 2 2 4 2" xfId="47469"/>
    <cellStyle name="Обычный 3 19 18 2 2 5" xfId="47470"/>
    <cellStyle name="Обычный 3 19 18 2 3" xfId="47471"/>
    <cellStyle name="Обычный 3 19 18 2 3 2" xfId="47472"/>
    <cellStyle name="Обычный 3 19 18 2 3 2 2" xfId="47473"/>
    <cellStyle name="Обычный 3 19 18 2 3 2 2 2" xfId="47474"/>
    <cellStyle name="Обычный 3 19 18 2 3 2 2 2 2" xfId="47475"/>
    <cellStyle name="Обычный 3 19 18 2 3 2 2 3" xfId="47476"/>
    <cellStyle name="Обычный 3 19 18 2 3 2 3" xfId="47477"/>
    <cellStyle name="Обычный 3 19 18 2 3 2 3 2" xfId="47478"/>
    <cellStyle name="Обычный 3 19 18 2 3 2 4" xfId="47479"/>
    <cellStyle name="Обычный 3 19 18 2 3 3" xfId="47480"/>
    <cellStyle name="Обычный 3 19 18 2 3 3 2" xfId="47481"/>
    <cellStyle name="Обычный 3 19 18 2 3 3 2 2" xfId="47482"/>
    <cellStyle name="Обычный 3 19 18 2 3 3 3" xfId="47483"/>
    <cellStyle name="Обычный 3 19 18 2 3 4" xfId="47484"/>
    <cellStyle name="Обычный 3 19 18 2 3 4 2" xfId="47485"/>
    <cellStyle name="Обычный 3 19 18 2 3 5" xfId="47486"/>
    <cellStyle name="Обычный 3 19 18 2 4" xfId="47487"/>
    <cellStyle name="Обычный 3 19 18 2 4 2" xfId="47488"/>
    <cellStyle name="Обычный 3 19 18 2 4 2 2" xfId="47489"/>
    <cellStyle name="Обычный 3 19 18 2 4 2 2 2" xfId="47490"/>
    <cellStyle name="Обычный 3 19 18 2 4 2 3" xfId="47491"/>
    <cellStyle name="Обычный 3 19 18 2 4 3" xfId="47492"/>
    <cellStyle name="Обычный 3 19 18 2 4 3 2" xfId="47493"/>
    <cellStyle name="Обычный 3 19 18 2 4 4" xfId="47494"/>
    <cellStyle name="Обычный 3 19 18 2 5" xfId="47495"/>
    <cellStyle name="Обычный 3 19 18 2 5 2" xfId="47496"/>
    <cellStyle name="Обычный 3 19 18 2 5 2 2" xfId="47497"/>
    <cellStyle name="Обычный 3 19 18 2 5 3" xfId="47498"/>
    <cellStyle name="Обычный 3 19 18 2 6" xfId="47499"/>
    <cellStyle name="Обычный 3 19 18 2 6 2" xfId="47500"/>
    <cellStyle name="Обычный 3 19 18 2 7" xfId="47501"/>
    <cellStyle name="Обычный 3 19 18 3" xfId="47502"/>
    <cellStyle name="Обычный 3 19 18 3 2" xfId="47503"/>
    <cellStyle name="Обычный 3 19 18 3 2 2" xfId="47504"/>
    <cellStyle name="Обычный 3 19 18 3 2 2 2" xfId="47505"/>
    <cellStyle name="Обычный 3 19 18 3 2 2 2 2" xfId="47506"/>
    <cellStyle name="Обычный 3 19 18 3 2 2 3" xfId="47507"/>
    <cellStyle name="Обычный 3 19 18 3 2 3" xfId="47508"/>
    <cellStyle name="Обычный 3 19 18 3 2 3 2" xfId="47509"/>
    <cellStyle name="Обычный 3 19 18 3 2 4" xfId="47510"/>
    <cellStyle name="Обычный 3 19 18 3 3" xfId="47511"/>
    <cellStyle name="Обычный 3 19 18 3 3 2" xfId="47512"/>
    <cellStyle name="Обычный 3 19 18 3 3 2 2" xfId="47513"/>
    <cellStyle name="Обычный 3 19 18 3 3 3" xfId="47514"/>
    <cellStyle name="Обычный 3 19 18 3 4" xfId="47515"/>
    <cellStyle name="Обычный 3 19 18 3 4 2" xfId="47516"/>
    <cellStyle name="Обычный 3 19 18 3 5" xfId="47517"/>
    <cellStyle name="Обычный 3 19 18 4" xfId="47518"/>
    <cellStyle name="Обычный 3 19 18 4 2" xfId="47519"/>
    <cellStyle name="Обычный 3 19 18 4 2 2" xfId="47520"/>
    <cellStyle name="Обычный 3 19 18 4 2 2 2" xfId="47521"/>
    <cellStyle name="Обычный 3 19 18 4 2 2 2 2" xfId="47522"/>
    <cellStyle name="Обычный 3 19 18 4 2 2 3" xfId="47523"/>
    <cellStyle name="Обычный 3 19 18 4 2 3" xfId="47524"/>
    <cellStyle name="Обычный 3 19 18 4 2 3 2" xfId="47525"/>
    <cellStyle name="Обычный 3 19 18 4 2 4" xfId="47526"/>
    <cellStyle name="Обычный 3 19 18 4 3" xfId="47527"/>
    <cellStyle name="Обычный 3 19 18 4 3 2" xfId="47528"/>
    <cellStyle name="Обычный 3 19 18 4 3 2 2" xfId="47529"/>
    <cellStyle name="Обычный 3 19 18 4 3 3" xfId="47530"/>
    <cellStyle name="Обычный 3 19 18 4 4" xfId="47531"/>
    <cellStyle name="Обычный 3 19 18 4 4 2" xfId="47532"/>
    <cellStyle name="Обычный 3 19 18 4 5" xfId="47533"/>
    <cellStyle name="Обычный 3 19 18 5" xfId="47534"/>
    <cellStyle name="Обычный 3 19 18 5 2" xfId="47535"/>
    <cellStyle name="Обычный 3 19 18 5 2 2" xfId="47536"/>
    <cellStyle name="Обычный 3 19 18 5 2 2 2" xfId="47537"/>
    <cellStyle name="Обычный 3 19 18 5 2 3" xfId="47538"/>
    <cellStyle name="Обычный 3 19 18 5 3" xfId="47539"/>
    <cellStyle name="Обычный 3 19 18 5 3 2" xfId="47540"/>
    <cellStyle name="Обычный 3 19 18 5 4" xfId="47541"/>
    <cellStyle name="Обычный 3 19 18 6" xfId="47542"/>
    <cellStyle name="Обычный 3 19 18 6 2" xfId="47543"/>
    <cellStyle name="Обычный 3 19 18 6 2 2" xfId="47544"/>
    <cellStyle name="Обычный 3 19 18 6 3" xfId="47545"/>
    <cellStyle name="Обычный 3 19 18 7" xfId="47546"/>
    <cellStyle name="Обычный 3 19 18 7 2" xfId="47547"/>
    <cellStyle name="Обычный 3 19 18 8" xfId="47548"/>
    <cellStyle name="Обычный 3 19 19" xfId="47549"/>
    <cellStyle name="Обычный 3 19 19 2" xfId="47550"/>
    <cellStyle name="Обычный 3 19 19 2 2" xfId="47551"/>
    <cellStyle name="Обычный 3 19 19 2 2 2" xfId="47552"/>
    <cellStyle name="Обычный 3 19 19 2 2 2 2" xfId="47553"/>
    <cellStyle name="Обычный 3 19 19 2 2 2 2 2" xfId="47554"/>
    <cellStyle name="Обычный 3 19 19 2 2 2 2 2 2" xfId="47555"/>
    <cellStyle name="Обычный 3 19 19 2 2 2 2 3" xfId="47556"/>
    <cellStyle name="Обычный 3 19 19 2 2 2 3" xfId="47557"/>
    <cellStyle name="Обычный 3 19 19 2 2 2 3 2" xfId="47558"/>
    <cellStyle name="Обычный 3 19 19 2 2 2 4" xfId="47559"/>
    <cellStyle name="Обычный 3 19 19 2 2 3" xfId="47560"/>
    <cellStyle name="Обычный 3 19 19 2 2 3 2" xfId="47561"/>
    <cellStyle name="Обычный 3 19 19 2 2 3 2 2" xfId="47562"/>
    <cellStyle name="Обычный 3 19 19 2 2 3 3" xfId="47563"/>
    <cellStyle name="Обычный 3 19 19 2 2 4" xfId="47564"/>
    <cellStyle name="Обычный 3 19 19 2 2 4 2" xfId="47565"/>
    <cellStyle name="Обычный 3 19 19 2 2 5" xfId="47566"/>
    <cellStyle name="Обычный 3 19 19 2 3" xfId="47567"/>
    <cellStyle name="Обычный 3 19 19 2 3 2" xfId="47568"/>
    <cellStyle name="Обычный 3 19 19 2 3 2 2" xfId="47569"/>
    <cellStyle name="Обычный 3 19 19 2 3 2 2 2" xfId="47570"/>
    <cellStyle name="Обычный 3 19 19 2 3 2 2 2 2" xfId="47571"/>
    <cellStyle name="Обычный 3 19 19 2 3 2 2 3" xfId="47572"/>
    <cellStyle name="Обычный 3 19 19 2 3 2 3" xfId="47573"/>
    <cellStyle name="Обычный 3 19 19 2 3 2 3 2" xfId="47574"/>
    <cellStyle name="Обычный 3 19 19 2 3 2 4" xfId="47575"/>
    <cellStyle name="Обычный 3 19 19 2 3 3" xfId="47576"/>
    <cellStyle name="Обычный 3 19 19 2 3 3 2" xfId="47577"/>
    <cellStyle name="Обычный 3 19 19 2 3 3 2 2" xfId="47578"/>
    <cellStyle name="Обычный 3 19 19 2 3 3 3" xfId="47579"/>
    <cellStyle name="Обычный 3 19 19 2 3 4" xfId="47580"/>
    <cellStyle name="Обычный 3 19 19 2 3 4 2" xfId="47581"/>
    <cellStyle name="Обычный 3 19 19 2 3 5" xfId="47582"/>
    <cellStyle name="Обычный 3 19 19 2 4" xfId="47583"/>
    <cellStyle name="Обычный 3 19 19 2 4 2" xfId="47584"/>
    <cellStyle name="Обычный 3 19 19 2 4 2 2" xfId="47585"/>
    <cellStyle name="Обычный 3 19 19 2 4 2 2 2" xfId="47586"/>
    <cellStyle name="Обычный 3 19 19 2 4 2 3" xfId="47587"/>
    <cellStyle name="Обычный 3 19 19 2 4 3" xfId="47588"/>
    <cellStyle name="Обычный 3 19 19 2 4 3 2" xfId="47589"/>
    <cellStyle name="Обычный 3 19 19 2 4 4" xfId="47590"/>
    <cellStyle name="Обычный 3 19 19 2 5" xfId="47591"/>
    <cellStyle name="Обычный 3 19 19 2 5 2" xfId="47592"/>
    <cellStyle name="Обычный 3 19 19 2 5 2 2" xfId="47593"/>
    <cellStyle name="Обычный 3 19 19 2 5 3" xfId="47594"/>
    <cellStyle name="Обычный 3 19 19 2 6" xfId="47595"/>
    <cellStyle name="Обычный 3 19 19 2 6 2" xfId="47596"/>
    <cellStyle name="Обычный 3 19 19 2 7" xfId="47597"/>
    <cellStyle name="Обычный 3 19 19 3" xfId="47598"/>
    <cellStyle name="Обычный 3 19 19 3 2" xfId="47599"/>
    <cellStyle name="Обычный 3 19 19 3 2 2" xfId="47600"/>
    <cellStyle name="Обычный 3 19 19 3 2 2 2" xfId="47601"/>
    <cellStyle name="Обычный 3 19 19 3 2 2 2 2" xfId="47602"/>
    <cellStyle name="Обычный 3 19 19 3 2 2 3" xfId="47603"/>
    <cellStyle name="Обычный 3 19 19 3 2 3" xfId="47604"/>
    <cellStyle name="Обычный 3 19 19 3 2 3 2" xfId="47605"/>
    <cellStyle name="Обычный 3 19 19 3 2 4" xfId="47606"/>
    <cellStyle name="Обычный 3 19 19 3 3" xfId="47607"/>
    <cellStyle name="Обычный 3 19 19 3 3 2" xfId="47608"/>
    <cellStyle name="Обычный 3 19 19 3 3 2 2" xfId="47609"/>
    <cellStyle name="Обычный 3 19 19 3 3 3" xfId="47610"/>
    <cellStyle name="Обычный 3 19 19 3 4" xfId="47611"/>
    <cellStyle name="Обычный 3 19 19 3 4 2" xfId="47612"/>
    <cellStyle name="Обычный 3 19 19 3 5" xfId="47613"/>
    <cellStyle name="Обычный 3 19 19 4" xfId="47614"/>
    <cellStyle name="Обычный 3 19 19 4 2" xfId="47615"/>
    <cellStyle name="Обычный 3 19 19 4 2 2" xfId="47616"/>
    <cellStyle name="Обычный 3 19 19 4 2 2 2" xfId="47617"/>
    <cellStyle name="Обычный 3 19 19 4 2 2 2 2" xfId="47618"/>
    <cellStyle name="Обычный 3 19 19 4 2 2 3" xfId="47619"/>
    <cellStyle name="Обычный 3 19 19 4 2 3" xfId="47620"/>
    <cellStyle name="Обычный 3 19 19 4 2 3 2" xfId="47621"/>
    <cellStyle name="Обычный 3 19 19 4 2 4" xfId="47622"/>
    <cellStyle name="Обычный 3 19 19 4 3" xfId="47623"/>
    <cellStyle name="Обычный 3 19 19 4 3 2" xfId="47624"/>
    <cellStyle name="Обычный 3 19 19 4 3 2 2" xfId="47625"/>
    <cellStyle name="Обычный 3 19 19 4 3 3" xfId="47626"/>
    <cellStyle name="Обычный 3 19 19 4 4" xfId="47627"/>
    <cellStyle name="Обычный 3 19 19 4 4 2" xfId="47628"/>
    <cellStyle name="Обычный 3 19 19 4 5" xfId="47629"/>
    <cellStyle name="Обычный 3 19 19 5" xfId="47630"/>
    <cellStyle name="Обычный 3 19 19 5 2" xfId="47631"/>
    <cellStyle name="Обычный 3 19 19 5 2 2" xfId="47632"/>
    <cellStyle name="Обычный 3 19 19 5 2 2 2" xfId="47633"/>
    <cellStyle name="Обычный 3 19 19 5 2 3" xfId="47634"/>
    <cellStyle name="Обычный 3 19 19 5 3" xfId="47635"/>
    <cellStyle name="Обычный 3 19 19 5 3 2" xfId="47636"/>
    <cellStyle name="Обычный 3 19 19 5 4" xfId="47637"/>
    <cellStyle name="Обычный 3 19 19 6" xfId="47638"/>
    <cellStyle name="Обычный 3 19 19 6 2" xfId="47639"/>
    <cellStyle name="Обычный 3 19 19 6 2 2" xfId="47640"/>
    <cellStyle name="Обычный 3 19 19 6 3" xfId="47641"/>
    <cellStyle name="Обычный 3 19 19 7" xfId="47642"/>
    <cellStyle name="Обычный 3 19 19 7 2" xfId="47643"/>
    <cellStyle name="Обычный 3 19 19 8" xfId="47644"/>
    <cellStyle name="Обычный 3 19 2" xfId="47645"/>
    <cellStyle name="Обычный 3 19 2 2" xfId="47646"/>
    <cellStyle name="Обычный 3 19 2 2 2" xfId="47647"/>
    <cellStyle name="Обычный 3 19 2 2 2 2" xfId="47648"/>
    <cellStyle name="Обычный 3 19 2 2 2 2 2" xfId="47649"/>
    <cellStyle name="Обычный 3 19 2 2 2 2 2 2" xfId="47650"/>
    <cellStyle name="Обычный 3 19 2 2 2 2 2 2 2" xfId="47651"/>
    <cellStyle name="Обычный 3 19 2 2 2 2 2 3" xfId="47652"/>
    <cellStyle name="Обычный 3 19 2 2 2 2 3" xfId="47653"/>
    <cellStyle name="Обычный 3 19 2 2 2 2 3 2" xfId="47654"/>
    <cellStyle name="Обычный 3 19 2 2 2 2 4" xfId="47655"/>
    <cellStyle name="Обычный 3 19 2 2 2 3" xfId="47656"/>
    <cellStyle name="Обычный 3 19 2 2 2 3 2" xfId="47657"/>
    <cellStyle name="Обычный 3 19 2 2 2 3 2 2" xfId="47658"/>
    <cellStyle name="Обычный 3 19 2 2 2 3 3" xfId="47659"/>
    <cellStyle name="Обычный 3 19 2 2 2 4" xfId="47660"/>
    <cellStyle name="Обычный 3 19 2 2 2 4 2" xfId="47661"/>
    <cellStyle name="Обычный 3 19 2 2 2 5" xfId="47662"/>
    <cellStyle name="Обычный 3 19 2 2 3" xfId="47663"/>
    <cellStyle name="Обычный 3 19 2 2 3 2" xfId="47664"/>
    <cellStyle name="Обычный 3 19 2 2 3 2 2" xfId="47665"/>
    <cellStyle name="Обычный 3 19 2 2 3 2 2 2" xfId="47666"/>
    <cellStyle name="Обычный 3 19 2 2 3 2 2 2 2" xfId="47667"/>
    <cellStyle name="Обычный 3 19 2 2 3 2 2 3" xfId="47668"/>
    <cellStyle name="Обычный 3 19 2 2 3 2 3" xfId="47669"/>
    <cellStyle name="Обычный 3 19 2 2 3 2 3 2" xfId="47670"/>
    <cellStyle name="Обычный 3 19 2 2 3 2 4" xfId="47671"/>
    <cellStyle name="Обычный 3 19 2 2 3 3" xfId="47672"/>
    <cellStyle name="Обычный 3 19 2 2 3 3 2" xfId="47673"/>
    <cellStyle name="Обычный 3 19 2 2 3 3 2 2" xfId="47674"/>
    <cellStyle name="Обычный 3 19 2 2 3 3 3" xfId="47675"/>
    <cellStyle name="Обычный 3 19 2 2 3 4" xfId="47676"/>
    <cellStyle name="Обычный 3 19 2 2 3 4 2" xfId="47677"/>
    <cellStyle name="Обычный 3 19 2 2 3 5" xfId="47678"/>
    <cellStyle name="Обычный 3 19 2 2 4" xfId="47679"/>
    <cellStyle name="Обычный 3 19 2 2 4 2" xfId="47680"/>
    <cellStyle name="Обычный 3 19 2 2 4 2 2" xfId="47681"/>
    <cellStyle name="Обычный 3 19 2 2 4 2 2 2" xfId="47682"/>
    <cellStyle name="Обычный 3 19 2 2 4 2 3" xfId="47683"/>
    <cellStyle name="Обычный 3 19 2 2 4 3" xfId="47684"/>
    <cellStyle name="Обычный 3 19 2 2 4 3 2" xfId="47685"/>
    <cellStyle name="Обычный 3 19 2 2 4 4" xfId="47686"/>
    <cellStyle name="Обычный 3 19 2 2 5" xfId="47687"/>
    <cellStyle name="Обычный 3 19 2 2 5 2" xfId="47688"/>
    <cellStyle name="Обычный 3 19 2 2 5 2 2" xfId="47689"/>
    <cellStyle name="Обычный 3 19 2 2 5 3" xfId="47690"/>
    <cellStyle name="Обычный 3 19 2 2 6" xfId="47691"/>
    <cellStyle name="Обычный 3 19 2 2 6 2" xfId="47692"/>
    <cellStyle name="Обычный 3 19 2 2 7" xfId="47693"/>
    <cellStyle name="Обычный 3 19 2 3" xfId="47694"/>
    <cellStyle name="Обычный 3 19 2 3 2" xfId="47695"/>
    <cellStyle name="Обычный 3 19 2 3 2 2" xfId="47696"/>
    <cellStyle name="Обычный 3 19 2 3 2 2 2" xfId="47697"/>
    <cellStyle name="Обычный 3 19 2 3 2 2 2 2" xfId="47698"/>
    <cellStyle name="Обычный 3 19 2 3 2 2 3" xfId="47699"/>
    <cellStyle name="Обычный 3 19 2 3 2 3" xfId="47700"/>
    <cellStyle name="Обычный 3 19 2 3 2 3 2" xfId="47701"/>
    <cellStyle name="Обычный 3 19 2 3 2 4" xfId="47702"/>
    <cellStyle name="Обычный 3 19 2 3 3" xfId="47703"/>
    <cellStyle name="Обычный 3 19 2 3 3 2" xfId="47704"/>
    <cellStyle name="Обычный 3 19 2 3 3 2 2" xfId="47705"/>
    <cellStyle name="Обычный 3 19 2 3 3 3" xfId="47706"/>
    <cellStyle name="Обычный 3 19 2 3 4" xfId="47707"/>
    <cellStyle name="Обычный 3 19 2 3 4 2" xfId="47708"/>
    <cellStyle name="Обычный 3 19 2 3 5" xfId="47709"/>
    <cellStyle name="Обычный 3 19 2 4" xfId="47710"/>
    <cellStyle name="Обычный 3 19 2 4 2" xfId="47711"/>
    <cellStyle name="Обычный 3 19 2 4 2 2" xfId="47712"/>
    <cellStyle name="Обычный 3 19 2 4 2 2 2" xfId="47713"/>
    <cellStyle name="Обычный 3 19 2 4 2 2 2 2" xfId="47714"/>
    <cellStyle name="Обычный 3 19 2 4 2 2 3" xfId="47715"/>
    <cellStyle name="Обычный 3 19 2 4 2 3" xfId="47716"/>
    <cellStyle name="Обычный 3 19 2 4 2 3 2" xfId="47717"/>
    <cellStyle name="Обычный 3 19 2 4 2 4" xfId="47718"/>
    <cellStyle name="Обычный 3 19 2 4 3" xfId="47719"/>
    <cellStyle name="Обычный 3 19 2 4 3 2" xfId="47720"/>
    <cellStyle name="Обычный 3 19 2 4 3 2 2" xfId="47721"/>
    <cellStyle name="Обычный 3 19 2 4 3 3" xfId="47722"/>
    <cellStyle name="Обычный 3 19 2 4 4" xfId="47723"/>
    <cellStyle name="Обычный 3 19 2 4 4 2" xfId="47724"/>
    <cellStyle name="Обычный 3 19 2 4 5" xfId="47725"/>
    <cellStyle name="Обычный 3 19 2 5" xfId="47726"/>
    <cellStyle name="Обычный 3 19 2 5 2" xfId="47727"/>
    <cellStyle name="Обычный 3 19 2 5 2 2" xfId="47728"/>
    <cellStyle name="Обычный 3 19 2 5 2 2 2" xfId="47729"/>
    <cellStyle name="Обычный 3 19 2 5 2 3" xfId="47730"/>
    <cellStyle name="Обычный 3 19 2 5 3" xfId="47731"/>
    <cellStyle name="Обычный 3 19 2 5 3 2" xfId="47732"/>
    <cellStyle name="Обычный 3 19 2 5 4" xfId="47733"/>
    <cellStyle name="Обычный 3 19 2 6" xfId="47734"/>
    <cellStyle name="Обычный 3 19 2 6 2" xfId="47735"/>
    <cellStyle name="Обычный 3 19 2 6 2 2" xfId="47736"/>
    <cellStyle name="Обычный 3 19 2 6 3" xfId="47737"/>
    <cellStyle name="Обычный 3 19 2 7" xfId="47738"/>
    <cellStyle name="Обычный 3 19 2 7 2" xfId="47739"/>
    <cellStyle name="Обычный 3 19 2 8" xfId="47740"/>
    <cellStyle name="Обычный 3 19 20" xfId="47741"/>
    <cellStyle name="Обычный 3 19 20 2" xfId="47742"/>
    <cellStyle name="Обычный 3 19 20 2 2" xfId="47743"/>
    <cellStyle name="Обычный 3 19 20 2 2 2" xfId="47744"/>
    <cellStyle name="Обычный 3 19 20 2 2 2 2" xfId="47745"/>
    <cellStyle name="Обычный 3 19 20 2 2 2 2 2" xfId="47746"/>
    <cellStyle name="Обычный 3 19 20 2 2 2 2 2 2" xfId="47747"/>
    <cellStyle name="Обычный 3 19 20 2 2 2 2 3" xfId="47748"/>
    <cellStyle name="Обычный 3 19 20 2 2 2 3" xfId="47749"/>
    <cellStyle name="Обычный 3 19 20 2 2 2 3 2" xfId="47750"/>
    <cellStyle name="Обычный 3 19 20 2 2 2 4" xfId="47751"/>
    <cellStyle name="Обычный 3 19 20 2 2 3" xfId="47752"/>
    <cellStyle name="Обычный 3 19 20 2 2 3 2" xfId="47753"/>
    <cellStyle name="Обычный 3 19 20 2 2 3 2 2" xfId="47754"/>
    <cellStyle name="Обычный 3 19 20 2 2 3 3" xfId="47755"/>
    <cellStyle name="Обычный 3 19 20 2 2 4" xfId="47756"/>
    <cellStyle name="Обычный 3 19 20 2 2 4 2" xfId="47757"/>
    <cellStyle name="Обычный 3 19 20 2 2 5" xfId="47758"/>
    <cellStyle name="Обычный 3 19 20 2 3" xfId="47759"/>
    <cellStyle name="Обычный 3 19 20 2 3 2" xfId="47760"/>
    <cellStyle name="Обычный 3 19 20 2 3 2 2" xfId="47761"/>
    <cellStyle name="Обычный 3 19 20 2 3 2 2 2" xfId="47762"/>
    <cellStyle name="Обычный 3 19 20 2 3 2 2 2 2" xfId="47763"/>
    <cellStyle name="Обычный 3 19 20 2 3 2 2 3" xfId="47764"/>
    <cellStyle name="Обычный 3 19 20 2 3 2 3" xfId="47765"/>
    <cellStyle name="Обычный 3 19 20 2 3 2 3 2" xfId="47766"/>
    <cellStyle name="Обычный 3 19 20 2 3 2 4" xfId="47767"/>
    <cellStyle name="Обычный 3 19 20 2 3 3" xfId="47768"/>
    <cellStyle name="Обычный 3 19 20 2 3 3 2" xfId="47769"/>
    <cellStyle name="Обычный 3 19 20 2 3 3 2 2" xfId="47770"/>
    <cellStyle name="Обычный 3 19 20 2 3 3 3" xfId="47771"/>
    <cellStyle name="Обычный 3 19 20 2 3 4" xfId="47772"/>
    <cellStyle name="Обычный 3 19 20 2 3 4 2" xfId="47773"/>
    <cellStyle name="Обычный 3 19 20 2 3 5" xfId="47774"/>
    <cellStyle name="Обычный 3 19 20 2 4" xfId="47775"/>
    <cellStyle name="Обычный 3 19 20 2 4 2" xfId="47776"/>
    <cellStyle name="Обычный 3 19 20 2 4 2 2" xfId="47777"/>
    <cellStyle name="Обычный 3 19 20 2 4 2 2 2" xfId="47778"/>
    <cellStyle name="Обычный 3 19 20 2 4 2 3" xfId="47779"/>
    <cellStyle name="Обычный 3 19 20 2 4 3" xfId="47780"/>
    <cellStyle name="Обычный 3 19 20 2 4 3 2" xfId="47781"/>
    <cellStyle name="Обычный 3 19 20 2 4 4" xfId="47782"/>
    <cellStyle name="Обычный 3 19 20 2 5" xfId="47783"/>
    <cellStyle name="Обычный 3 19 20 2 5 2" xfId="47784"/>
    <cellStyle name="Обычный 3 19 20 2 5 2 2" xfId="47785"/>
    <cellStyle name="Обычный 3 19 20 2 5 3" xfId="47786"/>
    <cellStyle name="Обычный 3 19 20 2 6" xfId="47787"/>
    <cellStyle name="Обычный 3 19 20 2 6 2" xfId="47788"/>
    <cellStyle name="Обычный 3 19 20 2 7" xfId="47789"/>
    <cellStyle name="Обычный 3 19 20 3" xfId="47790"/>
    <cellStyle name="Обычный 3 19 20 3 2" xfId="47791"/>
    <cellStyle name="Обычный 3 19 20 3 2 2" xfId="47792"/>
    <cellStyle name="Обычный 3 19 20 3 2 2 2" xfId="47793"/>
    <cellStyle name="Обычный 3 19 20 3 2 2 2 2" xfId="47794"/>
    <cellStyle name="Обычный 3 19 20 3 2 2 3" xfId="47795"/>
    <cellStyle name="Обычный 3 19 20 3 2 3" xfId="47796"/>
    <cellStyle name="Обычный 3 19 20 3 2 3 2" xfId="47797"/>
    <cellStyle name="Обычный 3 19 20 3 2 4" xfId="47798"/>
    <cellStyle name="Обычный 3 19 20 3 3" xfId="47799"/>
    <cellStyle name="Обычный 3 19 20 3 3 2" xfId="47800"/>
    <cellStyle name="Обычный 3 19 20 3 3 2 2" xfId="47801"/>
    <cellStyle name="Обычный 3 19 20 3 3 3" xfId="47802"/>
    <cellStyle name="Обычный 3 19 20 3 4" xfId="47803"/>
    <cellStyle name="Обычный 3 19 20 3 4 2" xfId="47804"/>
    <cellStyle name="Обычный 3 19 20 3 5" xfId="47805"/>
    <cellStyle name="Обычный 3 19 20 4" xfId="47806"/>
    <cellStyle name="Обычный 3 19 20 4 2" xfId="47807"/>
    <cellStyle name="Обычный 3 19 20 4 2 2" xfId="47808"/>
    <cellStyle name="Обычный 3 19 20 4 2 2 2" xfId="47809"/>
    <cellStyle name="Обычный 3 19 20 4 2 2 2 2" xfId="47810"/>
    <cellStyle name="Обычный 3 19 20 4 2 2 3" xfId="47811"/>
    <cellStyle name="Обычный 3 19 20 4 2 3" xfId="47812"/>
    <cellStyle name="Обычный 3 19 20 4 2 3 2" xfId="47813"/>
    <cellStyle name="Обычный 3 19 20 4 2 4" xfId="47814"/>
    <cellStyle name="Обычный 3 19 20 4 3" xfId="47815"/>
    <cellStyle name="Обычный 3 19 20 4 3 2" xfId="47816"/>
    <cellStyle name="Обычный 3 19 20 4 3 2 2" xfId="47817"/>
    <cellStyle name="Обычный 3 19 20 4 3 3" xfId="47818"/>
    <cellStyle name="Обычный 3 19 20 4 4" xfId="47819"/>
    <cellStyle name="Обычный 3 19 20 4 4 2" xfId="47820"/>
    <cellStyle name="Обычный 3 19 20 4 5" xfId="47821"/>
    <cellStyle name="Обычный 3 19 20 5" xfId="47822"/>
    <cellStyle name="Обычный 3 19 20 5 2" xfId="47823"/>
    <cellStyle name="Обычный 3 19 20 5 2 2" xfId="47824"/>
    <cellStyle name="Обычный 3 19 20 5 2 2 2" xfId="47825"/>
    <cellStyle name="Обычный 3 19 20 5 2 3" xfId="47826"/>
    <cellStyle name="Обычный 3 19 20 5 3" xfId="47827"/>
    <cellStyle name="Обычный 3 19 20 5 3 2" xfId="47828"/>
    <cellStyle name="Обычный 3 19 20 5 4" xfId="47829"/>
    <cellStyle name="Обычный 3 19 20 6" xfId="47830"/>
    <cellStyle name="Обычный 3 19 20 6 2" xfId="47831"/>
    <cellStyle name="Обычный 3 19 20 6 2 2" xfId="47832"/>
    <cellStyle name="Обычный 3 19 20 6 3" xfId="47833"/>
    <cellStyle name="Обычный 3 19 20 7" xfId="47834"/>
    <cellStyle name="Обычный 3 19 20 7 2" xfId="47835"/>
    <cellStyle name="Обычный 3 19 20 8" xfId="47836"/>
    <cellStyle name="Обычный 3 19 21" xfId="47837"/>
    <cellStyle name="Обычный 3 19 21 2" xfId="47838"/>
    <cellStyle name="Обычный 3 19 21 2 2" xfId="47839"/>
    <cellStyle name="Обычный 3 19 21 2 2 2" xfId="47840"/>
    <cellStyle name="Обычный 3 19 21 2 2 2 2" xfId="47841"/>
    <cellStyle name="Обычный 3 19 21 2 2 2 2 2" xfId="47842"/>
    <cellStyle name="Обычный 3 19 21 2 2 2 2 2 2" xfId="47843"/>
    <cellStyle name="Обычный 3 19 21 2 2 2 2 3" xfId="47844"/>
    <cellStyle name="Обычный 3 19 21 2 2 2 3" xfId="47845"/>
    <cellStyle name="Обычный 3 19 21 2 2 2 3 2" xfId="47846"/>
    <cellStyle name="Обычный 3 19 21 2 2 2 4" xfId="47847"/>
    <cellStyle name="Обычный 3 19 21 2 2 3" xfId="47848"/>
    <cellStyle name="Обычный 3 19 21 2 2 3 2" xfId="47849"/>
    <cellStyle name="Обычный 3 19 21 2 2 3 2 2" xfId="47850"/>
    <cellStyle name="Обычный 3 19 21 2 2 3 3" xfId="47851"/>
    <cellStyle name="Обычный 3 19 21 2 2 4" xfId="47852"/>
    <cellStyle name="Обычный 3 19 21 2 2 4 2" xfId="47853"/>
    <cellStyle name="Обычный 3 19 21 2 2 5" xfId="47854"/>
    <cellStyle name="Обычный 3 19 21 2 3" xfId="47855"/>
    <cellStyle name="Обычный 3 19 21 2 3 2" xfId="47856"/>
    <cellStyle name="Обычный 3 19 21 2 3 2 2" xfId="47857"/>
    <cellStyle name="Обычный 3 19 21 2 3 2 2 2" xfId="47858"/>
    <cellStyle name="Обычный 3 19 21 2 3 2 2 2 2" xfId="47859"/>
    <cellStyle name="Обычный 3 19 21 2 3 2 2 3" xfId="47860"/>
    <cellStyle name="Обычный 3 19 21 2 3 2 3" xfId="47861"/>
    <cellStyle name="Обычный 3 19 21 2 3 2 3 2" xfId="47862"/>
    <cellStyle name="Обычный 3 19 21 2 3 2 4" xfId="47863"/>
    <cellStyle name="Обычный 3 19 21 2 3 3" xfId="47864"/>
    <cellStyle name="Обычный 3 19 21 2 3 3 2" xfId="47865"/>
    <cellStyle name="Обычный 3 19 21 2 3 3 2 2" xfId="47866"/>
    <cellStyle name="Обычный 3 19 21 2 3 3 3" xfId="47867"/>
    <cellStyle name="Обычный 3 19 21 2 3 4" xfId="47868"/>
    <cellStyle name="Обычный 3 19 21 2 3 4 2" xfId="47869"/>
    <cellStyle name="Обычный 3 19 21 2 3 5" xfId="47870"/>
    <cellStyle name="Обычный 3 19 21 2 4" xfId="47871"/>
    <cellStyle name="Обычный 3 19 21 2 4 2" xfId="47872"/>
    <cellStyle name="Обычный 3 19 21 2 4 2 2" xfId="47873"/>
    <cellStyle name="Обычный 3 19 21 2 4 2 2 2" xfId="47874"/>
    <cellStyle name="Обычный 3 19 21 2 4 2 3" xfId="47875"/>
    <cellStyle name="Обычный 3 19 21 2 4 3" xfId="47876"/>
    <cellStyle name="Обычный 3 19 21 2 4 3 2" xfId="47877"/>
    <cellStyle name="Обычный 3 19 21 2 4 4" xfId="47878"/>
    <cellStyle name="Обычный 3 19 21 2 5" xfId="47879"/>
    <cellStyle name="Обычный 3 19 21 2 5 2" xfId="47880"/>
    <cellStyle name="Обычный 3 19 21 2 5 2 2" xfId="47881"/>
    <cellStyle name="Обычный 3 19 21 2 5 3" xfId="47882"/>
    <cellStyle name="Обычный 3 19 21 2 6" xfId="47883"/>
    <cellStyle name="Обычный 3 19 21 2 6 2" xfId="47884"/>
    <cellStyle name="Обычный 3 19 21 2 7" xfId="47885"/>
    <cellStyle name="Обычный 3 19 21 3" xfId="47886"/>
    <cellStyle name="Обычный 3 19 21 3 2" xfId="47887"/>
    <cellStyle name="Обычный 3 19 21 3 2 2" xfId="47888"/>
    <cellStyle name="Обычный 3 19 21 3 2 2 2" xfId="47889"/>
    <cellStyle name="Обычный 3 19 21 3 2 2 2 2" xfId="47890"/>
    <cellStyle name="Обычный 3 19 21 3 2 2 3" xfId="47891"/>
    <cellStyle name="Обычный 3 19 21 3 2 3" xfId="47892"/>
    <cellStyle name="Обычный 3 19 21 3 2 3 2" xfId="47893"/>
    <cellStyle name="Обычный 3 19 21 3 2 4" xfId="47894"/>
    <cellStyle name="Обычный 3 19 21 3 3" xfId="47895"/>
    <cellStyle name="Обычный 3 19 21 3 3 2" xfId="47896"/>
    <cellStyle name="Обычный 3 19 21 3 3 2 2" xfId="47897"/>
    <cellStyle name="Обычный 3 19 21 3 3 3" xfId="47898"/>
    <cellStyle name="Обычный 3 19 21 3 4" xfId="47899"/>
    <cellStyle name="Обычный 3 19 21 3 4 2" xfId="47900"/>
    <cellStyle name="Обычный 3 19 21 3 5" xfId="47901"/>
    <cellStyle name="Обычный 3 19 21 4" xfId="47902"/>
    <cellStyle name="Обычный 3 19 21 4 2" xfId="47903"/>
    <cellStyle name="Обычный 3 19 21 4 2 2" xfId="47904"/>
    <cellStyle name="Обычный 3 19 21 4 2 2 2" xfId="47905"/>
    <cellStyle name="Обычный 3 19 21 4 2 2 2 2" xfId="47906"/>
    <cellStyle name="Обычный 3 19 21 4 2 2 3" xfId="47907"/>
    <cellStyle name="Обычный 3 19 21 4 2 3" xfId="47908"/>
    <cellStyle name="Обычный 3 19 21 4 2 3 2" xfId="47909"/>
    <cellStyle name="Обычный 3 19 21 4 2 4" xfId="47910"/>
    <cellStyle name="Обычный 3 19 21 4 3" xfId="47911"/>
    <cellStyle name="Обычный 3 19 21 4 3 2" xfId="47912"/>
    <cellStyle name="Обычный 3 19 21 4 3 2 2" xfId="47913"/>
    <cellStyle name="Обычный 3 19 21 4 3 3" xfId="47914"/>
    <cellStyle name="Обычный 3 19 21 4 4" xfId="47915"/>
    <cellStyle name="Обычный 3 19 21 4 4 2" xfId="47916"/>
    <cellStyle name="Обычный 3 19 21 4 5" xfId="47917"/>
    <cellStyle name="Обычный 3 19 21 5" xfId="47918"/>
    <cellStyle name="Обычный 3 19 21 5 2" xfId="47919"/>
    <cellStyle name="Обычный 3 19 21 5 2 2" xfId="47920"/>
    <cellStyle name="Обычный 3 19 21 5 2 2 2" xfId="47921"/>
    <cellStyle name="Обычный 3 19 21 5 2 3" xfId="47922"/>
    <cellStyle name="Обычный 3 19 21 5 3" xfId="47923"/>
    <cellStyle name="Обычный 3 19 21 5 3 2" xfId="47924"/>
    <cellStyle name="Обычный 3 19 21 5 4" xfId="47925"/>
    <cellStyle name="Обычный 3 19 21 6" xfId="47926"/>
    <cellStyle name="Обычный 3 19 21 6 2" xfId="47927"/>
    <cellStyle name="Обычный 3 19 21 6 2 2" xfId="47928"/>
    <cellStyle name="Обычный 3 19 21 6 3" xfId="47929"/>
    <cellStyle name="Обычный 3 19 21 7" xfId="47930"/>
    <cellStyle name="Обычный 3 19 21 7 2" xfId="47931"/>
    <cellStyle name="Обычный 3 19 21 8" xfId="47932"/>
    <cellStyle name="Обычный 3 19 22" xfId="47933"/>
    <cellStyle name="Обычный 3 19 22 2" xfId="47934"/>
    <cellStyle name="Обычный 3 19 22 2 2" xfId="47935"/>
    <cellStyle name="Обычный 3 19 22 2 2 2" xfId="47936"/>
    <cellStyle name="Обычный 3 19 22 2 2 2 2" xfId="47937"/>
    <cellStyle name="Обычный 3 19 22 2 2 2 2 2" xfId="47938"/>
    <cellStyle name="Обычный 3 19 22 2 2 2 2 2 2" xfId="47939"/>
    <cellStyle name="Обычный 3 19 22 2 2 2 2 3" xfId="47940"/>
    <cellStyle name="Обычный 3 19 22 2 2 2 3" xfId="47941"/>
    <cellStyle name="Обычный 3 19 22 2 2 2 3 2" xfId="47942"/>
    <cellStyle name="Обычный 3 19 22 2 2 2 4" xfId="47943"/>
    <cellStyle name="Обычный 3 19 22 2 2 3" xfId="47944"/>
    <cellStyle name="Обычный 3 19 22 2 2 3 2" xfId="47945"/>
    <cellStyle name="Обычный 3 19 22 2 2 3 2 2" xfId="47946"/>
    <cellStyle name="Обычный 3 19 22 2 2 3 3" xfId="47947"/>
    <cellStyle name="Обычный 3 19 22 2 2 4" xfId="47948"/>
    <cellStyle name="Обычный 3 19 22 2 2 4 2" xfId="47949"/>
    <cellStyle name="Обычный 3 19 22 2 2 5" xfId="47950"/>
    <cellStyle name="Обычный 3 19 22 2 3" xfId="47951"/>
    <cellStyle name="Обычный 3 19 22 2 3 2" xfId="47952"/>
    <cellStyle name="Обычный 3 19 22 2 3 2 2" xfId="47953"/>
    <cellStyle name="Обычный 3 19 22 2 3 2 2 2" xfId="47954"/>
    <cellStyle name="Обычный 3 19 22 2 3 2 2 2 2" xfId="47955"/>
    <cellStyle name="Обычный 3 19 22 2 3 2 2 3" xfId="47956"/>
    <cellStyle name="Обычный 3 19 22 2 3 2 3" xfId="47957"/>
    <cellStyle name="Обычный 3 19 22 2 3 2 3 2" xfId="47958"/>
    <cellStyle name="Обычный 3 19 22 2 3 2 4" xfId="47959"/>
    <cellStyle name="Обычный 3 19 22 2 3 3" xfId="47960"/>
    <cellStyle name="Обычный 3 19 22 2 3 3 2" xfId="47961"/>
    <cellStyle name="Обычный 3 19 22 2 3 3 2 2" xfId="47962"/>
    <cellStyle name="Обычный 3 19 22 2 3 3 3" xfId="47963"/>
    <cellStyle name="Обычный 3 19 22 2 3 4" xfId="47964"/>
    <cellStyle name="Обычный 3 19 22 2 3 4 2" xfId="47965"/>
    <cellStyle name="Обычный 3 19 22 2 3 5" xfId="47966"/>
    <cellStyle name="Обычный 3 19 22 2 4" xfId="47967"/>
    <cellStyle name="Обычный 3 19 22 2 4 2" xfId="47968"/>
    <cellStyle name="Обычный 3 19 22 2 4 2 2" xfId="47969"/>
    <cellStyle name="Обычный 3 19 22 2 4 2 2 2" xfId="47970"/>
    <cellStyle name="Обычный 3 19 22 2 4 2 3" xfId="47971"/>
    <cellStyle name="Обычный 3 19 22 2 4 3" xfId="47972"/>
    <cellStyle name="Обычный 3 19 22 2 4 3 2" xfId="47973"/>
    <cellStyle name="Обычный 3 19 22 2 4 4" xfId="47974"/>
    <cellStyle name="Обычный 3 19 22 2 5" xfId="47975"/>
    <cellStyle name="Обычный 3 19 22 2 5 2" xfId="47976"/>
    <cellStyle name="Обычный 3 19 22 2 5 2 2" xfId="47977"/>
    <cellStyle name="Обычный 3 19 22 2 5 3" xfId="47978"/>
    <cellStyle name="Обычный 3 19 22 2 6" xfId="47979"/>
    <cellStyle name="Обычный 3 19 22 2 6 2" xfId="47980"/>
    <cellStyle name="Обычный 3 19 22 2 7" xfId="47981"/>
    <cellStyle name="Обычный 3 19 22 3" xfId="47982"/>
    <cellStyle name="Обычный 3 19 22 3 2" xfId="47983"/>
    <cellStyle name="Обычный 3 19 22 3 2 2" xfId="47984"/>
    <cellStyle name="Обычный 3 19 22 3 2 2 2" xfId="47985"/>
    <cellStyle name="Обычный 3 19 22 3 2 2 2 2" xfId="47986"/>
    <cellStyle name="Обычный 3 19 22 3 2 2 3" xfId="47987"/>
    <cellStyle name="Обычный 3 19 22 3 2 3" xfId="47988"/>
    <cellStyle name="Обычный 3 19 22 3 2 3 2" xfId="47989"/>
    <cellStyle name="Обычный 3 19 22 3 2 4" xfId="47990"/>
    <cellStyle name="Обычный 3 19 22 3 3" xfId="47991"/>
    <cellStyle name="Обычный 3 19 22 3 3 2" xfId="47992"/>
    <cellStyle name="Обычный 3 19 22 3 3 2 2" xfId="47993"/>
    <cellStyle name="Обычный 3 19 22 3 3 3" xfId="47994"/>
    <cellStyle name="Обычный 3 19 22 3 4" xfId="47995"/>
    <cellStyle name="Обычный 3 19 22 3 4 2" xfId="47996"/>
    <cellStyle name="Обычный 3 19 22 3 5" xfId="47997"/>
    <cellStyle name="Обычный 3 19 22 4" xfId="47998"/>
    <cellStyle name="Обычный 3 19 22 4 2" xfId="47999"/>
    <cellStyle name="Обычный 3 19 22 4 2 2" xfId="48000"/>
    <cellStyle name="Обычный 3 19 22 4 2 2 2" xfId="48001"/>
    <cellStyle name="Обычный 3 19 22 4 2 2 2 2" xfId="48002"/>
    <cellStyle name="Обычный 3 19 22 4 2 2 3" xfId="48003"/>
    <cellStyle name="Обычный 3 19 22 4 2 3" xfId="48004"/>
    <cellStyle name="Обычный 3 19 22 4 2 3 2" xfId="48005"/>
    <cellStyle name="Обычный 3 19 22 4 2 4" xfId="48006"/>
    <cellStyle name="Обычный 3 19 22 4 3" xfId="48007"/>
    <cellStyle name="Обычный 3 19 22 4 3 2" xfId="48008"/>
    <cellStyle name="Обычный 3 19 22 4 3 2 2" xfId="48009"/>
    <cellStyle name="Обычный 3 19 22 4 3 3" xfId="48010"/>
    <cellStyle name="Обычный 3 19 22 4 4" xfId="48011"/>
    <cellStyle name="Обычный 3 19 22 4 4 2" xfId="48012"/>
    <cellStyle name="Обычный 3 19 22 4 5" xfId="48013"/>
    <cellStyle name="Обычный 3 19 22 5" xfId="48014"/>
    <cellStyle name="Обычный 3 19 22 5 2" xfId="48015"/>
    <cellStyle name="Обычный 3 19 22 5 2 2" xfId="48016"/>
    <cellStyle name="Обычный 3 19 22 5 2 2 2" xfId="48017"/>
    <cellStyle name="Обычный 3 19 22 5 2 3" xfId="48018"/>
    <cellStyle name="Обычный 3 19 22 5 3" xfId="48019"/>
    <cellStyle name="Обычный 3 19 22 5 3 2" xfId="48020"/>
    <cellStyle name="Обычный 3 19 22 5 4" xfId="48021"/>
    <cellStyle name="Обычный 3 19 22 6" xfId="48022"/>
    <cellStyle name="Обычный 3 19 22 6 2" xfId="48023"/>
    <cellStyle name="Обычный 3 19 22 6 2 2" xfId="48024"/>
    <cellStyle name="Обычный 3 19 22 6 3" xfId="48025"/>
    <cellStyle name="Обычный 3 19 22 7" xfId="48026"/>
    <cellStyle name="Обычный 3 19 22 7 2" xfId="48027"/>
    <cellStyle name="Обычный 3 19 22 8" xfId="48028"/>
    <cellStyle name="Обычный 3 19 23" xfId="48029"/>
    <cellStyle name="Обычный 3 19 23 2" xfId="48030"/>
    <cellStyle name="Обычный 3 19 23 2 2" xfId="48031"/>
    <cellStyle name="Обычный 3 19 23 2 2 2" xfId="48032"/>
    <cellStyle name="Обычный 3 19 23 2 2 2 2" xfId="48033"/>
    <cellStyle name="Обычный 3 19 23 2 2 2 2 2" xfId="48034"/>
    <cellStyle name="Обычный 3 19 23 2 2 2 2 2 2" xfId="48035"/>
    <cellStyle name="Обычный 3 19 23 2 2 2 2 3" xfId="48036"/>
    <cellStyle name="Обычный 3 19 23 2 2 2 3" xfId="48037"/>
    <cellStyle name="Обычный 3 19 23 2 2 2 3 2" xfId="48038"/>
    <cellStyle name="Обычный 3 19 23 2 2 2 4" xfId="48039"/>
    <cellStyle name="Обычный 3 19 23 2 2 3" xfId="48040"/>
    <cellStyle name="Обычный 3 19 23 2 2 3 2" xfId="48041"/>
    <cellStyle name="Обычный 3 19 23 2 2 3 2 2" xfId="48042"/>
    <cellStyle name="Обычный 3 19 23 2 2 3 3" xfId="48043"/>
    <cellStyle name="Обычный 3 19 23 2 2 4" xfId="48044"/>
    <cellStyle name="Обычный 3 19 23 2 2 4 2" xfId="48045"/>
    <cellStyle name="Обычный 3 19 23 2 2 5" xfId="48046"/>
    <cellStyle name="Обычный 3 19 23 2 3" xfId="48047"/>
    <cellStyle name="Обычный 3 19 23 2 3 2" xfId="48048"/>
    <cellStyle name="Обычный 3 19 23 2 3 2 2" xfId="48049"/>
    <cellStyle name="Обычный 3 19 23 2 3 2 2 2" xfId="48050"/>
    <cellStyle name="Обычный 3 19 23 2 3 2 2 2 2" xfId="48051"/>
    <cellStyle name="Обычный 3 19 23 2 3 2 2 3" xfId="48052"/>
    <cellStyle name="Обычный 3 19 23 2 3 2 3" xfId="48053"/>
    <cellStyle name="Обычный 3 19 23 2 3 2 3 2" xfId="48054"/>
    <cellStyle name="Обычный 3 19 23 2 3 2 4" xfId="48055"/>
    <cellStyle name="Обычный 3 19 23 2 3 3" xfId="48056"/>
    <cellStyle name="Обычный 3 19 23 2 3 3 2" xfId="48057"/>
    <cellStyle name="Обычный 3 19 23 2 3 3 2 2" xfId="48058"/>
    <cellStyle name="Обычный 3 19 23 2 3 3 3" xfId="48059"/>
    <cellStyle name="Обычный 3 19 23 2 3 4" xfId="48060"/>
    <cellStyle name="Обычный 3 19 23 2 3 4 2" xfId="48061"/>
    <cellStyle name="Обычный 3 19 23 2 3 5" xfId="48062"/>
    <cellStyle name="Обычный 3 19 23 2 4" xfId="48063"/>
    <cellStyle name="Обычный 3 19 23 2 4 2" xfId="48064"/>
    <cellStyle name="Обычный 3 19 23 2 4 2 2" xfId="48065"/>
    <cellStyle name="Обычный 3 19 23 2 4 2 2 2" xfId="48066"/>
    <cellStyle name="Обычный 3 19 23 2 4 2 3" xfId="48067"/>
    <cellStyle name="Обычный 3 19 23 2 4 3" xfId="48068"/>
    <cellStyle name="Обычный 3 19 23 2 4 3 2" xfId="48069"/>
    <cellStyle name="Обычный 3 19 23 2 4 4" xfId="48070"/>
    <cellStyle name="Обычный 3 19 23 2 5" xfId="48071"/>
    <cellStyle name="Обычный 3 19 23 2 5 2" xfId="48072"/>
    <cellStyle name="Обычный 3 19 23 2 5 2 2" xfId="48073"/>
    <cellStyle name="Обычный 3 19 23 2 5 3" xfId="48074"/>
    <cellStyle name="Обычный 3 19 23 2 6" xfId="48075"/>
    <cellStyle name="Обычный 3 19 23 2 6 2" xfId="48076"/>
    <cellStyle name="Обычный 3 19 23 2 7" xfId="48077"/>
    <cellStyle name="Обычный 3 19 23 3" xfId="48078"/>
    <cellStyle name="Обычный 3 19 23 3 2" xfId="48079"/>
    <cellStyle name="Обычный 3 19 23 3 2 2" xfId="48080"/>
    <cellStyle name="Обычный 3 19 23 3 2 2 2" xfId="48081"/>
    <cellStyle name="Обычный 3 19 23 3 2 2 2 2" xfId="48082"/>
    <cellStyle name="Обычный 3 19 23 3 2 2 3" xfId="48083"/>
    <cellStyle name="Обычный 3 19 23 3 2 3" xfId="48084"/>
    <cellStyle name="Обычный 3 19 23 3 2 3 2" xfId="48085"/>
    <cellStyle name="Обычный 3 19 23 3 2 4" xfId="48086"/>
    <cellStyle name="Обычный 3 19 23 3 3" xfId="48087"/>
    <cellStyle name="Обычный 3 19 23 3 3 2" xfId="48088"/>
    <cellStyle name="Обычный 3 19 23 3 3 2 2" xfId="48089"/>
    <cellStyle name="Обычный 3 19 23 3 3 3" xfId="48090"/>
    <cellStyle name="Обычный 3 19 23 3 4" xfId="48091"/>
    <cellStyle name="Обычный 3 19 23 3 4 2" xfId="48092"/>
    <cellStyle name="Обычный 3 19 23 3 5" xfId="48093"/>
    <cellStyle name="Обычный 3 19 23 4" xfId="48094"/>
    <cellStyle name="Обычный 3 19 23 4 2" xfId="48095"/>
    <cellStyle name="Обычный 3 19 23 4 2 2" xfId="48096"/>
    <cellStyle name="Обычный 3 19 23 4 2 2 2" xfId="48097"/>
    <cellStyle name="Обычный 3 19 23 4 2 2 2 2" xfId="48098"/>
    <cellStyle name="Обычный 3 19 23 4 2 2 3" xfId="48099"/>
    <cellStyle name="Обычный 3 19 23 4 2 3" xfId="48100"/>
    <cellStyle name="Обычный 3 19 23 4 2 3 2" xfId="48101"/>
    <cellStyle name="Обычный 3 19 23 4 2 4" xfId="48102"/>
    <cellStyle name="Обычный 3 19 23 4 3" xfId="48103"/>
    <cellStyle name="Обычный 3 19 23 4 3 2" xfId="48104"/>
    <cellStyle name="Обычный 3 19 23 4 3 2 2" xfId="48105"/>
    <cellStyle name="Обычный 3 19 23 4 3 3" xfId="48106"/>
    <cellStyle name="Обычный 3 19 23 4 4" xfId="48107"/>
    <cellStyle name="Обычный 3 19 23 4 4 2" xfId="48108"/>
    <cellStyle name="Обычный 3 19 23 4 5" xfId="48109"/>
    <cellStyle name="Обычный 3 19 23 5" xfId="48110"/>
    <cellStyle name="Обычный 3 19 23 5 2" xfId="48111"/>
    <cellStyle name="Обычный 3 19 23 5 2 2" xfId="48112"/>
    <cellStyle name="Обычный 3 19 23 5 2 2 2" xfId="48113"/>
    <cellStyle name="Обычный 3 19 23 5 2 3" xfId="48114"/>
    <cellStyle name="Обычный 3 19 23 5 3" xfId="48115"/>
    <cellStyle name="Обычный 3 19 23 5 3 2" xfId="48116"/>
    <cellStyle name="Обычный 3 19 23 5 4" xfId="48117"/>
    <cellStyle name="Обычный 3 19 23 6" xfId="48118"/>
    <cellStyle name="Обычный 3 19 23 6 2" xfId="48119"/>
    <cellStyle name="Обычный 3 19 23 6 2 2" xfId="48120"/>
    <cellStyle name="Обычный 3 19 23 6 3" xfId="48121"/>
    <cellStyle name="Обычный 3 19 23 7" xfId="48122"/>
    <cellStyle name="Обычный 3 19 23 7 2" xfId="48123"/>
    <cellStyle name="Обычный 3 19 23 8" xfId="48124"/>
    <cellStyle name="Обычный 3 19 24" xfId="48125"/>
    <cellStyle name="Обычный 3 19 24 2" xfId="48126"/>
    <cellStyle name="Обычный 3 19 24 2 2" xfId="48127"/>
    <cellStyle name="Обычный 3 19 24 2 2 2" xfId="48128"/>
    <cellStyle name="Обычный 3 19 24 2 2 2 2" xfId="48129"/>
    <cellStyle name="Обычный 3 19 24 2 2 2 2 2" xfId="48130"/>
    <cellStyle name="Обычный 3 19 24 2 2 2 2 2 2" xfId="48131"/>
    <cellStyle name="Обычный 3 19 24 2 2 2 2 3" xfId="48132"/>
    <cellStyle name="Обычный 3 19 24 2 2 2 3" xfId="48133"/>
    <cellStyle name="Обычный 3 19 24 2 2 2 3 2" xfId="48134"/>
    <cellStyle name="Обычный 3 19 24 2 2 2 4" xfId="48135"/>
    <cellStyle name="Обычный 3 19 24 2 2 3" xfId="48136"/>
    <cellStyle name="Обычный 3 19 24 2 2 3 2" xfId="48137"/>
    <cellStyle name="Обычный 3 19 24 2 2 3 2 2" xfId="48138"/>
    <cellStyle name="Обычный 3 19 24 2 2 3 3" xfId="48139"/>
    <cellStyle name="Обычный 3 19 24 2 2 4" xfId="48140"/>
    <cellStyle name="Обычный 3 19 24 2 2 4 2" xfId="48141"/>
    <cellStyle name="Обычный 3 19 24 2 2 5" xfId="48142"/>
    <cellStyle name="Обычный 3 19 24 2 3" xfId="48143"/>
    <cellStyle name="Обычный 3 19 24 2 3 2" xfId="48144"/>
    <cellStyle name="Обычный 3 19 24 2 3 2 2" xfId="48145"/>
    <cellStyle name="Обычный 3 19 24 2 3 2 2 2" xfId="48146"/>
    <cellStyle name="Обычный 3 19 24 2 3 2 2 2 2" xfId="48147"/>
    <cellStyle name="Обычный 3 19 24 2 3 2 2 3" xfId="48148"/>
    <cellStyle name="Обычный 3 19 24 2 3 2 3" xfId="48149"/>
    <cellStyle name="Обычный 3 19 24 2 3 2 3 2" xfId="48150"/>
    <cellStyle name="Обычный 3 19 24 2 3 2 4" xfId="48151"/>
    <cellStyle name="Обычный 3 19 24 2 3 3" xfId="48152"/>
    <cellStyle name="Обычный 3 19 24 2 3 3 2" xfId="48153"/>
    <cellStyle name="Обычный 3 19 24 2 3 3 2 2" xfId="48154"/>
    <cellStyle name="Обычный 3 19 24 2 3 3 3" xfId="48155"/>
    <cellStyle name="Обычный 3 19 24 2 3 4" xfId="48156"/>
    <cellStyle name="Обычный 3 19 24 2 3 4 2" xfId="48157"/>
    <cellStyle name="Обычный 3 19 24 2 3 5" xfId="48158"/>
    <cellStyle name="Обычный 3 19 24 2 4" xfId="48159"/>
    <cellStyle name="Обычный 3 19 24 2 4 2" xfId="48160"/>
    <cellStyle name="Обычный 3 19 24 2 4 2 2" xfId="48161"/>
    <cellStyle name="Обычный 3 19 24 2 4 2 2 2" xfId="48162"/>
    <cellStyle name="Обычный 3 19 24 2 4 2 3" xfId="48163"/>
    <cellStyle name="Обычный 3 19 24 2 4 3" xfId="48164"/>
    <cellStyle name="Обычный 3 19 24 2 4 3 2" xfId="48165"/>
    <cellStyle name="Обычный 3 19 24 2 4 4" xfId="48166"/>
    <cellStyle name="Обычный 3 19 24 2 5" xfId="48167"/>
    <cellStyle name="Обычный 3 19 24 2 5 2" xfId="48168"/>
    <cellStyle name="Обычный 3 19 24 2 5 2 2" xfId="48169"/>
    <cellStyle name="Обычный 3 19 24 2 5 3" xfId="48170"/>
    <cellStyle name="Обычный 3 19 24 2 6" xfId="48171"/>
    <cellStyle name="Обычный 3 19 24 2 6 2" xfId="48172"/>
    <cellStyle name="Обычный 3 19 24 2 7" xfId="48173"/>
    <cellStyle name="Обычный 3 19 24 3" xfId="48174"/>
    <cellStyle name="Обычный 3 19 24 3 2" xfId="48175"/>
    <cellStyle name="Обычный 3 19 24 3 2 2" xfId="48176"/>
    <cellStyle name="Обычный 3 19 24 3 2 2 2" xfId="48177"/>
    <cellStyle name="Обычный 3 19 24 3 2 2 2 2" xfId="48178"/>
    <cellStyle name="Обычный 3 19 24 3 2 2 3" xfId="48179"/>
    <cellStyle name="Обычный 3 19 24 3 2 3" xfId="48180"/>
    <cellStyle name="Обычный 3 19 24 3 2 3 2" xfId="48181"/>
    <cellStyle name="Обычный 3 19 24 3 2 4" xfId="48182"/>
    <cellStyle name="Обычный 3 19 24 3 3" xfId="48183"/>
    <cellStyle name="Обычный 3 19 24 3 3 2" xfId="48184"/>
    <cellStyle name="Обычный 3 19 24 3 3 2 2" xfId="48185"/>
    <cellStyle name="Обычный 3 19 24 3 3 3" xfId="48186"/>
    <cellStyle name="Обычный 3 19 24 3 4" xfId="48187"/>
    <cellStyle name="Обычный 3 19 24 3 4 2" xfId="48188"/>
    <cellStyle name="Обычный 3 19 24 3 5" xfId="48189"/>
    <cellStyle name="Обычный 3 19 24 4" xfId="48190"/>
    <cellStyle name="Обычный 3 19 24 4 2" xfId="48191"/>
    <cellStyle name="Обычный 3 19 24 4 2 2" xfId="48192"/>
    <cellStyle name="Обычный 3 19 24 4 2 2 2" xfId="48193"/>
    <cellStyle name="Обычный 3 19 24 4 2 2 2 2" xfId="48194"/>
    <cellStyle name="Обычный 3 19 24 4 2 2 3" xfId="48195"/>
    <cellStyle name="Обычный 3 19 24 4 2 3" xfId="48196"/>
    <cellStyle name="Обычный 3 19 24 4 2 3 2" xfId="48197"/>
    <cellStyle name="Обычный 3 19 24 4 2 4" xfId="48198"/>
    <cellStyle name="Обычный 3 19 24 4 3" xfId="48199"/>
    <cellStyle name="Обычный 3 19 24 4 3 2" xfId="48200"/>
    <cellStyle name="Обычный 3 19 24 4 3 2 2" xfId="48201"/>
    <cellStyle name="Обычный 3 19 24 4 3 3" xfId="48202"/>
    <cellStyle name="Обычный 3 19 24 4 4" xfId="48203"/>
    <cellStyle name="Обычный 3 19 24 4 4 2" xfId="48204"/>
    <cellStyle name="Обычный 3 19 24 4 5" xfId="48205"/>
    <cellStyle name="Обычный 3 19 24 5" xfId="48206"/>
    <cellStyle name="Обычный 3 19 24 5 2" xfId="48207"/>
    <cellStyle name="Обычный 3 19 24 5 2 2" xfId="48208"/>
    <cellStyle name="Обычный 3 19 24 5 2 2 2" xfId="48209"/>
    <cellStyle name="Обычный 3 19 24 5 2 3" xfId="48210"/>
    <cellStyle name="Обычный 3 19 24 5 3" xfId="48211"/>
    <cellStyle name="Обычный 3 19 24 5 3 2" xfId="48212"/>
    <cellStyle name="Обычный 3 19 24 5 4" xfId="48213"/>
    <cellStyle name="Обычный 3 19 24 6" xfId="48214"/>
    <cellStyle name="Обычный 3 19 24 6 2" xfId="48215"/>
    <cellStyle name="Обычный 3 19 24 6 2 2" xfId="48216"/>
    <cellStyle name="Обычный 3 19 24 6 3" xfId="48217"/>
    <cellStyle name="Обычный 3 19 24 7" xfId="48218"/>
    <cellStyle name="Обычный 3 19 24 7 2" xfId="48219"/>
    <cellStyle name="Обычный 3 19 24 8" xfId="48220"/>
    <cellStyle name="Обычный 3 19 25" xfId="48221"/>
    <cellStyle name="Обычный 3 19 25 2" xfId="48222"/>
    <cellStyle name="Обычный 3 19 25 2 2" xfId="48223"/>
    <cellStyle name="Обычный 3 19 25 2 2 2" xfId="48224"/>
    <cellStyle name="Обычный 3 19 25 2 2 2 2" xfId="48225"/>
    <cellStyle name="Обычный 3 19 25 2 2 2 2 2" xfId="48226"/>
    <cellStyle name="Обычный 3 19 25 2 2 2 2 2 2" xfId="48227"/>
    <cellStyle name="Обычный 3 19 25 2 2 2 2 3" xfId="48228"/>
    <cellStyle name="Обычный 3 19 25 2 2 2 3" xfId="48229"/>
    <cellStyle name="Обычный 3 19 25 2 2 2 3 2" xfId="48230"/>
    <cellStyle name="Обычный 3 19 25 2 2 2 4" xfId="48231"/>
    <cellStyle name="Обычный 3 19 25 2 2 3" xfId="48232"/>
    <cellStyle name="Обычный 3 19 25 2 2 3 2" xfId="48233"/>
    <cellStyle name="Обычный 3 19 25 2 2 3 2 2" xfId="48234"/>
    <cellStyle name="Обычный 3 19 25 2 2 3 3" xfId="48235"/>
    <cellStyle name="Обычный 3 19 25 2 2 4" xfId="48236"/>
    <cellStyle name="Обычный 3 19 25 2 2 4 2" xfId="48237"/>
    <cellStyle name="Обычный 3 19 25 2 2 5" xfId="48238"/>
    <cellStyle name="Обычный 3 19 25 2 3" xfId="48239"/>
    <cellStyle name="Обычный 3 19 25 2 3 2" xfId="48240"/>
    <cellStyle name="Обычный 3 19 25 2 3 2 2" xfId="48241"/>
    <cellStyle name="Обычный 3 19 25 2 3 2 2 2" xfId="48242"/>
    <cellStyle name="Обычный 3 19 25 2 3 2 2 2 2" xfId="48243"/>
    <cellStyle name="Обычный 3 19 25 2 3 2 2 3" xfId="48244"/>
    <cellStyle name="Обычный 3 19 25 2 3 2 3" xfId="48245"/>
    <cellStyle name="Обычный 3 19 25 2 3 2 3 2" xfId="48246"/>
    <cellStyle name="Обычный 3 19 25 2 3 2 4" xfId="48247"/>
    <cellStyle name="Обычный 3 19 25 2 3 3" xfId="48248"/>
    <cellStyle name="Обычный 3 19 25 2 3 3 2" xfId="48249"/>
    <cellStyle name="Обычный 3 19 25 2 3 3 2 2" xfId="48250"/>
    <cellStyle name="Обычный 3 19 25 2 3 3 3" xfId="48251"/>
    <cellStyle name="Обычный 3 19 25 2 3 4" xfId="48252"/>
    <cellStyle name="Обычный 3 19 25 2 3 4 2" xfId="48253"/>
    <cellStyle name="Обычный 3 19 25 2 3 5" xfId="48254"/>
    <cellStyle name="Обычный 3 19 25 2 4" xfId="48255"/>
    <cellStyle name="Обычный 3 19 25 2 4 2" xfId="48256"/>
    <cellStyle name="Обычный 3 19 25 2 4 2 2" xfId="48257"/>
    <cellStyle name="Обычный 3 19 25 2 4 2 2 2" xfId="48258"/>
    <cellStyle name="Обычный 3 19 25 2 4 2 3" xfId="48259"/>
    <cellStyle name="Обычный 3 19 25 2 4 3" xfId="48260"/>
    <cellStyle name="Обычный 3 19 25 2 4 3 2" xfId="48261"/>
    <cellStyle name="Обычный 3 19 25 2 4 4" xfId="48262"/>
    <cellStyle name="Обычный 3 19 25 2 5" xfId="48263"/>
    <cellStyle name="Обычный 3 19 25 2 5 2" xfId="48264"/>
    <cellStyle name="Обычный 3 19 25 2 5 2 2" xfId="48265"/>
    <cellStyle name="Обычный 3 19 25 2 5 3" xfId="48266"/>
    <cellStyle name="Обычный 3 19 25 2 6" xfId="48267"/>
    <cellStyle name="Обычный 3 19 25 2 6 2" xfId="48268"/>
    <cellStyle name="Обычный 3 19 25 2 7" xfId="48269"/>
    <cellStyle name="Обычный 3 19 25 3" xfId="48270"/>
    <cellStyle name="Обычный 3 19 25 3 2" xfId="48271"/>
    <cellStyle name="Обычный 3 19 25 3 2 2" xfId="48272"/>
    <cellStyle name="Обычный 3 19 25 3 2 2 2" xfId="48273"/>
    <cellStyle name="Обычный 3 19 25 3 2 2 2 2" xfId="48274"/>
    <cellStyle name="Обычный 3 19 25 3 2 2 3" xfId="48275"/>
    <cellStyle name="Обычный 3 19 25 3 2 3" xfId="48276"/>
    <cellStyle name="Обычный 3 19 25 3 2 3 2" xfId="48277"/>
    <cellStyle name="Обычный 3 19 25 3 2 4" xfId="48278"/>
    <cellStyle name="Обычный 3 19 25 3 3" xfId="48279"/>
    <cellStyle name="Обычный 3 19 25 3 3 2" xfId="48280"/>
    <cellStyle name="Обычный 3 19 25 3 3 2 2" xfId="48281"/>
    <cellStyle name="Обычный 3 19 25 3 3 3" xfId="48282"/>
    <cellStyle name="Обычный 3 19 25 3 4" xfId="48283"/>
    <cellStyle name="Обычный 3 19 25 3 4 2" xfId="48284"/>
    <cellStyle name="Обычный 3 19 25 3 5" xfId="48285"/>
    <cellStyle name="Обычный 3 19 25 4" xfId="48286"/>
    <cellStyle name="Обычный 3 19 25 4 2" xfId="48287"/>
    <cellStyle name="Обычный 3 19 25 4 2 2" xfId="48288"/>
    <cellStyle name="Обычный 3 19 25 4 2 2 2" xfId="48289"/>
    <cellStyle name="Обычный 3 19 25 4 2 2 2 2" xfId="48290"/>
    <cellStyle name="Обычный 3 19 25 4 2 2 3" xfId="48291"/>
    <cellStyle name="Обычный 3 19 25 4 2 3" xfId="48292"/>
    <cellStyle name="Обычный 3 19 25 4 2 3 2" xfId="48293"/>
    <cellStyle name="Обычный 3 19 25 4 2 4" xfId="48294"/>
    <cellStyle name="Обычный 3 19 25 4 3" xfId="48295"/>
    <cellStyle name="Обычный 3 19 25 4 3 2" xfId="48296"/>
    <cellStyle name="Обычный 3 19 25 4 3 2 2" xfId="48297"/>
    <cellStyle name="Обычный 3 19 25 4 3 3" xfId="48298"/>
    <cellStyle name="Обычный 3 19 25 4 4" xfId="48299"/>
    <cellStyle name="Обычный 3 19 25 4 4 2" xfId="48300"/>
    <cellStyle name="Обычный 3 19 25 4 5" xfId="48301"/>
    <cellStyle name="Обычный 3 19 25 5" xfId="48302"/>
    <cellStyle name="Обычный 3 19 25 5 2" xfId="48303"/>
    <cellStyle name="Обычный 3 19 25 5 2 2" xfId="48304"/>
    <cellStyle name="Обычный 3 19 25 5 2 2 2" xfId="48305"/>
    <cellStyle name="Обычный 3 19 25 5 2 3" xfId="48306"/>
    <cellStyle name="Обычный 3 19 25 5 3" xfId="48307"/>
    <cellStyle name="Обычный 3 19 25 5 3 2" xfId="48308"/>
    <cellStyle name="Обычный 3 19 25 5 4" xfId="48309"/>
    <cellStyle name="Обычный 3 19 25 6" xfId="48310"/>
    <cellStyle name="Обычный 3 19 25 6 2" xfId="48311"/>
    <cellStyle name="Обычный 3 19 25 6 2 2" xfId="48312"/>
    <cellStyle name="Обычный 3 19 25 6 3" xfId="48313"/>
    <cellStyle name="Обычный 3 19 25 7" xfId="48314"/>
    <cellStyle name="Обычный 3 19 25 7 2" xfId="48315"/>
    <cellStyle name="Обычный 3 19 25 8" xfId="48316"/>
    <cellStyle name="Обычный 3 19 26" xfId="48317"/>
    <cellStyle name="Обычный 3 19 26 2" xfId="48318"/>
    <cellStyle name="Обычный 3 19 26 2 2" xfId="48319"/>
    <cellStyle name="Обычный 3 19 26 2 2 2" xfId="48320"/>
    <cellStyle name="Обычный 3 19 26 2 2 2 2" xfId="48321"/>
    <cellStyle name="Обычный 3 19 26 2 2 2 2 2" xfId="48322"/>
    <cellStyle name="Обычный 3 19 26 2 2 2 3" xfId="48323"/>
    <cellStyle name="Обычный 3 19 26 2 2 3" xfId="48324"/>
    <cellStyle name="Обычный 3 19 26 2 2 3 2" xfId="48325"/>
    <cellStyle name="Обычный 3 19 26 2 2 4" xfId="48326"/>
    <cellStyle name="Обычный 3 19 26 2 3" xfId="48327"/>
    <cellStyle name="Обычный 3 19 26 2 3 2" xfId="48328"/>
    <cellStyle name="Обычный 3 19 26 2 3 2 2" xfId="48329"/>
    <cellStyle name="Обычный 3 19 26 2 3 3" xfId="48330"/>
    <cellStyle name="Обычный 3 19 26 2 4" xfId="48331"/>
    <cellStyle name="Обычный 3 19 26 2 4 2" xfId="48332"/>
    <cellStyle name="Обычный 3 19 26 2 5" xfId="48333"/>
    <cellStyle name="Обычный 3 19 26 3" xfId="48334"/>
    <cellStyle name="Обычный 3 19 26 3 2" xfId="48335"/>
    <cellStyle name="Обычный 3 19 26 3 2 2" xfId="48336"/>
    <cellStyle name="Обычный 3 19 26 3 2 2 2" xfId="48337"/>
    <cellStyle name="Обычный 3 19 26 3 2 2 2 2" xfId="48338"/>
    <cellStyle name="Обычный 3 19 26 3 2 2 3" xfId="48339"/>
    <cellStyle name="Обычный 3 19 26 3 2 3" xfId="48340"/>
    <cellStyle name="Обычный 3 19 26 3 2 3 2" xfId="48341"/>
    <cellStyle name="Обычный 3 19 26 3 2 4" xfId="48342"/>
    <cellStyle name="Обычный 3 19 26 3 3" xfId="48343"/>
    <cellStyle name="Обычный 3 19 26 3 3 2" xfId="48344"/>
    <cellStyle name="Обычный 3 19 26 3 3 2 2" xfId="48345"/>
    <cellStyle name="Обычный 3 19 26 3 3 3" xfId="48346"/>
    <cellStyle name="Обычный 3 19 26 3 4" xfId="48347"/>
    <cellStyle name="Обычный 3 19 26 3 4 2" xfId="48348"/>
    <cellStyle name="Обычный 3 19 26 3 5" xfId="48349"/>
    <cellStyle name="Обычный 3 19 26 4" xfId="48350"/>
    <cellStyle name="Обычный 3 19 26 4 2" xfId="48351"/>
    <cellStyle name="Обычный 3 19 26 4 2 2" xfId="48352"/>
    <cellStyle name="Обычный 3 19 26 4 2 2 2" xfId="48353"/>
    <cellStyle name="Обычный 3 19 26 4 2 3" xfId="48354"/>
    <cellStyle name="Обычный 3 19 26 4 3" xfId="48355"/>
    <cellStyle name="Обычный 3 19 26 4 3 2" xfId="48356"/>
    <cellStyle name="Обычный 3 19 26 4 4" xfId="48357"/>
    <cellStyle name="Обычный 3 19 26 5" xfId="48358"/>
    <cellStyle name="Обычный 3 19 26 5 2" xfId="48359"/>
    <cellStyle name="Обычный 3 19 26 5 2 2" xfId="48360"/>
    <cellStyle name="Обычный 3 19 26 5 3" xfId="48361"/>
    <cellStyle name="Обычный 3 19 26 6" xfId="48362"/>
    <cellStyle name="Обычный 3 19 26 6 2" xfId="48363"/>
    <cellStyle name="Обычный 3 19 26 7" xfId="48364"/>
    <cellStyle name="Обычный 3 19 27" xfId="48365"/>
    <cellStyle name="Обычный 3 19 27 2" xfId="48366"/>
    <cellStyle name="Обычный 3 19 27 2 2" xfId="48367"/>
    <cellStyle name="Обычный 3 19 27 2 2 2" xfId="48368"/>
    <cellStyle name="Обычный 3 19 27 2 2 2 2" xfId="48369"/>
    <cellStyle name="Обычный 3 19 27 2 2 3" xfId="48370"/>
    <cellStyle name="Обычный 3 19 27 2 3" xfId="48371"/>
    <cellStyle name="Обычный 3 19 27 2 3 2" xfId="48372"/>
    <cellStyle name="Обычный 3 19 27 2 4" xfId="48373"/>
    <cellStyle name="Обычный 3 19 27 3" xfId="48374"/>
    <cellStyle name="Обычный 3 19 27 3 2" xfId="48375"/>
    <cellStyle name="Обычный 3 19 27 3 2 2" xfId="48376"/>
    <cellStyle name="Обычный 3 19 27 3 3" xfId="48377"/>
    <cellStyle name="Обычный 3 19 27 4" xfId="48378"/>
    <cellStyle name="Обычный 3 19 27 4 2" xfId="48379"/>
    <cellStyle name="Обычный 3 19 27 5" xfId="48380"/>
    <cellStyle name="Обычный 3 19 28" xfId="48381"/>
    <cellStyle name="Обычный 3 19 28 2" xfId="48382"/>
    <cellStyle name="Обычный 3 19 28 2 2" xfId="48383"/>
    <cellStyle name="Обычный 3 19 28 2 2 2" xfId="48384"/>
    <cellStyle name="Обычный 3 19 28 2 2 2 2" xfId="48385"/>
    <cellStyle name="Обычный 3 19 28 2 2 3" xfId="48386"/>
    <cellStyle name="Обычный 3 19 28 2 3" xfId="48387"/>
    <cellStyle name="Обычный 3 19 28 2 3 2" xfId="48388"/>
    <cellStyle name="Обычный 3 19 28 2 4" xfId="48389"/>
    <cellStyle name="Обычный 3 19 28 3" xfId="48390"/>
    <cellStyle name="Обычный 3 19 28 3 2" xfId="48391"/>
    <cellStyle name="Обычный 3 19 28 3 2 2" xfId="48392"/>
    <cellStyle name="Обычный 3 19 28 3 3" xfId="48393"/>
    <cellStyle name="Обычный 3 19 28 4" xfId="48394"/>
    <cellStyle name="Обычный 3 19 28 4 2" xfId="48395"/>
    <cellStyle name="Обычный 3 19 28 5" xfId="48396"/>
    <cellStyle name="Обычный 3 19 29" xfId="48397"/>
    <cellStyle name="Обычный 3 19 29 2" xfId="48398"/>
    <cellStyle name="Обычный 3 19 29 2 2" xfId="48399"/>
    <cellStyle name="Обычный 3 19 29 2 2 2" xfId="48400"/>
    <cellStyle name="Обычный 3 19 29 2 3" xfId="48401"/>
    <cellStyle name="Обычный 3 19 29 3" xfId="48402"/>
    <cellStyle name="Обычный 3 19 29 3 2" xfId="48403"/>
    <cellStyle name="Обычный 3 19 29 4" xfId="48404"/>
    <cellStyle name="Обычный 3 19 3" xfId="48405"/>
    <cellStyle name="Обычный 3 19 3 2" xfId="48406"/>
    <cellStyle name="Обычный 3 19 3 2 2" xfId="48407"/>
    <cellStyle name="Обычный 3 19 3 2 2 2" xfId="48408"/>
    <cellStyle name="Обычный 3 19 3 2 2 2 2" xfId="48409"/>
    <cellStyle name="Обычный 3 19 3 2 2 2 2 2" xfId="48410"/>
    <cellStyle name="Обычный 3 19 3 2 2 2 2 2 2" xfId="48411"/>
    <cellStyle name="Обычный 3 19 3 2 2 2 2 3" xfId="48412"/>
    <cellStyle name="Обычный 3 19 3 2 2 2 3" xfId="48413"/>
    <cellStyle name="Обычный 3 19 3 2 2 2 3 2" xfId="48414"/>
    <cellStyle name="Обычный 3 19 3 2 2 2 4" xfId="48415"/>
    <cellStyle name="Обычный 3 19 3 2 2 3" xfId="48416"/>
    <cellStyle name="Обычный 3 19 3 2 2 3 2" xfId="48417"/>
    <cellStyle name="Обычный 3 19 3 2 2 3 2 2" xfId="48418"/>
    <cellStyle name="Обычный 3 19 3 2 2 3 3" xfId="48419"/>
    <cellStyle name="Обычный 3 19 3 2 2 4" xfId="48420"/>
    <cellStyle name="Обычный 3 19 3 2 2 4 2" xfId="48421"/>
    <cellStyle name="Обычный 3 19 3 2 2 5" xfId="48422"/>
    <cellStyle name="Обычный 3 19 3 2 3" xfId="48423"/>
    <cellStyle name="Обычный 3 19 3 2 3 2" xfId="48424"/>
    <cellStyle name="Обычный 3 19 3 2 3 2 2" xfId="48425"/>
    <cellStyle name="Обычный 3 19 3 2 3 2 2 2" xfId="48426"/>
    <cellStyle name="Обычный 3 19 3 2 3 2 2 2 2" xfId="48427"/>
    <cellStyle name="Обычный 3 19 3 2 3 2 2 3" xfId="48428"/>
    <cellStyle name="Обычный 3 19 3 2 3 2 3" xfId="48429"/>
    <cellStyle name="Обычный 3 19 3 2 3 2 3 2" xfId="48430"/>
    <cellStyle name="Обычный 3 19 3 2 3 2 4" xfId="48431"/>
    <cellStyle name="Обычный 3 19 3 2 3 3" xfId="48432"/>
    <cellStyle name="Обычный 3 19 3 2 3 3 2" xfId="48433"/>
    <cellStyle name="Обычный 3 19 3 2 3 3 2 2" xfId="48434"/>
    <cellStyle name="Обычный 3 19 3 2 3 3 3" xfId="48435"/>
    <cellStyle name="Обычный 3 19 3 2 3 4" xfId="48436"/>
    <cellStyle name="Обычный 3 19 3 2 3 4 2" xfId="48437"/>
    <cellStyle name="Обычный 3 19 3 2 3 5" xfId="48438"/>
    <cellStyle name="Обычный 3 19 3 2 4" xfId="48439"/>
    <cellStyle name="Обычный 3 19 3 2 4 2" xfId="48440"/>
    <cellStyle name="Обычный 3 19 3 2 4 2 2" xfId="48441"/>
    <cellStyle name="Обычный 3 19 3 2 4 2 2 2" xfId="48442"/>
    <cellStyle name="Обычный 3 19 3 2 4 2 3" xfId="48443"/>
    <cellStyle name="Обычный 3 19 3 2 4 3" xfId="48444"/>
    <cellStyle name="Обычный 3 19 3 2 4 3 2" xfId="48445"/>
    <cellStyle name="Обычный 3 19 3 2 4 4" xfId="48446"/>
    <cellStyle name="Обычный 3 19 3 2 5" xfId="48447"/>
    <cellStyle name="Обычный 3 19 3 2 5 2" xfId="48448"/>
    <cellStyle name="Обычный 3 19 3 2 5 2 2" xfId="48449"/>
    <cellStyle name="Обычный 3 19 3 2 5 3" xfId="48450"/>
    <cellStyle name="Обычный 3 19 3 2 6" xfId="48451"/>
    <cellStyle name="Обычный 3 19 3 2 6 2" xfId="48452"/>
    <cellStyle name="Обычный 3 19 3 2 7" xfId="48453"/>
    <cellStyle name="Обычный 3 19 3 3" xfId="48454"/>
    <cellStyle name="Обычный 3 19 3 3 2" xfId="48455"/>
    <cellStyle name="Обычный 3 19 3 3 2 2" xfId="48456"/>
    <cellStyle name="Обычный 3 19 3 3 2 2 2" xfId="48457"/>
    <cellStyle name="Обычный 3 19 3 3 2 2 2 2" xfId="48458"/>
    <cellStyle name="Обычный 3 19 3 3 2 2 3" xfId="48459"/>
    <cellStyle name="Обычный 3 19 3 3 2 3" xfId="48460"/>
    <cellStyle name="Обычный 3 19 3 3 2 3 2" xfId="48461"/>
    <cellStyle name="Обычный 3 19 3 3 2 4" xfId="48462"/>
    <cellStyle name="Обычный 3 19 3 3 3" xfId="48463"/>
    <cellStyle name="Обычный 3 19 3 3 3 2" xfId="48464"/>
    <cellStyle name="Обычный 3 19 3 3 3 2 2" xfId="48465"/>
    <cellStyle name="Обычный 3 19 3 3 3 3" xfId="48466"/>
    <cellStyle name="Обычный 3 19 3 3 4" xfId="48467"/>
    <cellStyle name="Обычный 3 19 3 3 4 2" xfId="48468"/>
    <cellStyle name="Обычный 3 19 3 3 5" xfId="48469"/>
    <cellStyle name="Обычный 3 19 3 4" xfId="48470"/>
    <cellStyle name="Обычный 3 19 3 4 2" xfId="48471"/>
    <cellStyle name="Обычный 3 19 3 4 2 2" xfId="48472"/>
    <cellStyle name="Обычный 3 19 3 4 2 2 2" xfId="48473"/>
    <cellStyle name="Обычный 3 19 3 4 2 2 2 2" xfId="48474"/>
    <cellStyle name="Обычный 3 19 3 4 2 2 3" xfId="48475"/>
    <cellStyle name="Обычный 3 19 3 4 2 3" xfId="48476"/>
    <cellStyle name="Обычный 3 19 3 4 2 3 2" xfId="48477"/>
    <cellStyle name="Обычный 3 19 3 4 2 4" xfId="48478"/>
    <cellStyle name="Обычный 3 19 3 4 3" xfId="48479"/>
    <cellStyle name="Обычный 3 19 3 4 3 2" xfId="48480"/>
    <cellStyle name="Обычный 3 19 3 4 3 2 2" xfId="48481"/>
    <cellStyle name="Обычный 3 19 3 4 3 3" xfId="48482"/>
    <cellStyle name="Обычный 3 19 3 4 4" xfId="48483"/>
    <cellStyle name="Обычный 3 19 3 4 4 2" xfId="48484"/>
    <cellStyle name="Обычный 3 19 3 4 5" xfId="48485"/>
    <cellStyle name="Обычный 3 19 3 5" xfId="48486"/>
    <cellStyle name="Обычный 3 19 3 5 2" xfId="48487"/>
    <cellStyle name="Обычный 3 19 3 5 2 2" xfId="48488"/>
    <cellStyle name="Обычный 3 19 3 5 2 2 2" xfId="48489"/>
    <cellStyle name="Обычный 3 19 3 5 2 3" xfId="48490"/>
    <cellStyle name="Обычный 3 19 3 5 3" xfId="48491"/>
    <cellStyle name="Обычный 3 19 3 5 3 2" xfId="48492"/>
    <cellStyle name="Обычный 3 19 3 5 4" xfId="48493"/>
    <cellStyle name="Обычный 3 19 3 6" xfId="48494"/>
    <cellStyle name="Обычный 3 19 3 6 2" xfId="48495"/>
    <cellStyle name="Обычный 3 19 3 6 2 2" xfId="48496"/>
    <cellStyle name="Обычный 3 19 3 6 3" xfId="48497"/>
    <cellStyle name="Обычный 3 19 3 7" xfId="48498"/>
    <cellStyle name="Обычный 3 19 3 7 2" xfId="48499"/>
    <cellStyle name="Обычный 3 19 3 8" xfId="48500"/>
    <cellStyle name="Обычный 3 19 30" xfId="48501"/>
    <cellStyle name="Обычный 3 19 30 2" xfId="48502"/>
    <cellStyle name="Обычный 3 19 30 2 2" xfId="48503"/>
    <cellStyle name="Обычный 3 19 30 3" xfId="48504"/>
    <cellStyle name="Обычный 3 19 31" xfId="48505"/>
    <cellStyle name="Обычный 3 19 31 2" xfId="48506"/>
    <cellStyle name="Обычный 3 19 32" xfId="48507"/>
    <cellStyle name="Обычный 3 19 4" xfId="48508"/>
    <cellStyle name="Обычный 3 19 4 2" xfId="48509"/>
    <cellStyle name="Обычный 3 19 4 2 2" xfId="48510"/>
    <cellStyle name="Обычный 3 19 4 2 2 2" xfId="48511"/>
    <cellStyle name="Обычный 3 19 4 2 2 2 2" xfId="48512"/>
    <cellStyle name="Обычный 3 19 4 2 2 2 2 2" xfId="48513"/>
    <cellStyle name="Обычный 3 19 4 2 2 2 2 2 2" xfId="48514"/>
    <cellStyle name="Обычный 3 19 4 2 2 2 2 3" xfId="48515"/>
    <cellStyle name="Обычный 3 19 4 2 2 2 3" xfId="48516"/>
    <cellStyle name="Обычный 3 19 4 2 2 2 3 2" xfId="48517"/>
    <cellStyle name="Обычный 3 19 4 2 2 2 4" xfId="48518"/>
    <cellStyle name="Обычный 3 19 4 2 2 3" xfId="48519"/>
    <cellStyle name="Обычный 3 19 4 2 2 3 2" xfId="48520"/>
    <cellStyle name="Обычный 3 19 4 2 2 3 2 2" xfId="48521"/>
    <cellStyle name="Обычный 3 19 4 2 2 3 3" xfId="48522"/>
    <cellStyle name="Обычный 3 19 4 2 2 4" xfId="48523"/>
    <cellStyle name="Обычный 3 19 4 2 2 4 2" xfId="48524"/>
    <cellStyle name="Обычный 3 19 4 2 2 5" xfId="48525"/>
    <cellStyle name="Обычный 3 19 4 2 3" xfId="48526"/>
    <cellStyle name="Обычный 3 19 4 2 3 2" xfId="48527"/>
    <cellStyle name="Обычный 3 19 4 2 3 2 2" xfId="48528"/>
    <cellStyle name="Обычный 3 19 4 2 3 2 2 2" xfId="48529"/>
    <cellStyle name="Обычный 3 19 4 2 3 2 2 2 2" xfId="48530"/>
    <cellStyle name="Обычный 3 19 4 2 3 2 2 3" xfId="48531"/>
    <cellStyle name="Обычный 3 19 4 2 3 2 3" xfId="48532"/>
    <cellStyle name="Обычный 3 19 4 2 3 2 3 2" xfId="48533"/>
    <cellStyle name="Обычный 3 19 4 2 3 2 4" xfId="48534"/>
    <cellStyle name="Обычный 3 19 4 2 3 3" xfId="48535"/>
    <cellStyle name="Обычный 3 19 4 2 3 3 2" xfId="48536"/>
    <cellStyle name="Обычный 3 19 4 2 3 3 2 2" xfId="48537"/>
    <cellStyle name="Обычный 3 19 4 2 3 3 3" xfId="48538"/>
    <cellStyle name="Обычный 3 19 4 2 3 4" xfId="48539"/>
    <cellStyle name="Обычный 3 19 4 2 3 4 2" xfId="48540"/>
    <cellStyle name="Обычный 3 19 4 2 3 5" xfId="48541"/>
    <cellStyle name="Обычный 3 19 4 2 4" xfId="48542"/>
    <cellStyle name="Обычный 3 19 4 2 4 2" xfId="48543"/>
    <cellStyle name="Обычный 3 19 4 2 4 2 2" xfId="48544"/>
    <cellStyle name="Обычный 3 19 4 2 4 2 2 2" xfId="48545"/>
    <cellStyle name="Обычный 3 19 4 2 4 2 3" xfId="48546"/>
    <cellStyle name="Обычный 3 19 4 2 4 3" xfId="48547"/>
    <cellStyle name="Обычный 3 19 4 2 4 3 2" xfId="48548"/>
    <cellStyle name="Обычный 3 19 4 2 4 4" xfId="48549"/>
    <cellStyle name="Обычный 3 19 4 2 5" xfId="48550"/>
    <cellStyle name="Обычный 3 19 4 2 5 2" xfId="48551"/>
    <cellStyle name="Обычный 3 19 4 2 5 2 2" xfId="48552"/>
    <cellStyle name="Обычный 3 19 4 2 5 3" xfId="48553"/>
    <cellStyle name="Обычный 3 19 4 2 6" xfId="48554"/>
    <cellStyle name="Обычный 3 19 4 2 6 2" xfId="48555"/>
    <cellStyle name="Обычный 3 19 4 2 7" xfId="48556"/>
    <cellStyle name="Обычный 3 19 4 3" xfId="48557"/>
    <cellStyle name="Обычный 3 19 4 3 2" xfId="48558"/>
    <cellStyle name="Обычный 3 19 4 3 2 2" xfId="48559"/>
    <cellStyle name="Обычный 3 19 4 3 2 2 2" xfId="48560"/>
    <cellStyle name="Обычный 3 19 4 3 2 2 2 2" xfId="48561"/>
    <cellStyle name="Обычный 3 19 4 3 2 2 3" xfId="48562"/>
    <cellStyle name="Обычный 3 19 4 3 2 3" xfId="48563"/>
    <cellStyle name="Обычный 3 19 4 3 2 3 2" xfId="48564"/>
    <cellStyle name="Обычный 3 19 4 3 2 4" xfId="48565"/>
    <cellStyle name="Обычный 3 19 4 3 3" xfId="48566"/>
    <cellStyle name="Обычный 3 19 4 3 3 2" xfId="48567"/>
    <cellStyle name="Обычный 3 19 4 3 3 2 2" xfId="48568"/>
    <cellStyle name="Обычный 3 19 4 3 3 3" xfId="48569"/>
    <cellStyle name="Обычный 3 19 4 3 4" xfId="48570"/>
    <cellStyle name="Обычный 3 19 4 3 4 2" xfId="48571"/>
    <cellStyle name="Обычный 3 19 4 3 5" xfId="48572"/>
    <cellStyle name="Обычный 3 19 4 4" xfId="48573"/>
    <cellStyle name="Обычный 3 19 4 4 2" xfId="48574"/>
    <cellStyle name="Обычный 3 19 4 4 2 2" xfId="48575"/>
    <cellStyle name="Обычный 3 19 4 4 2 2 2" xfId="48576"/>
    <cellStyle name="Обычный 3 19 4 4 2 2 2 2" xfId="48577"/>
    <cellStyle name="Обычный 3 19 4 4 2 2 3" xfId="48578"/>
    <cellStyle name="Обычный 3 19 4 4 2 3" xfId="48579"/>
    <cellStyle name="Обычный 3 19 4 4 2 3 2" xfId="48580"/>
    <cellStyle name="Обычный 3 19 4 4 2 4" xfId="48581"/>
    <cellStyle name="Обычный 3 19 4 4 3" xfId="48582"/>
    <cellStyle name="Обычный 3 19 4 4 3 2" xfId="48583"/>
    <cellStyle name="Обычный 3 19 4 4 3 2 2" xfId="48584"/>
    <cellStyle name="Обычный 3 19 4 4 3 3" xfId="48585"/>
    <cellStyle name="Обычный 3 19 4 4 4" xfId="48586"/>
    <cellStyle name="Обычный 3 19 4 4 4 2" xfId="48587"/>
    <cellStyle name="Обычный 3 19 4 4 5" xfId="48588"/>
    <cellStyle name="Обычный 3 19 4 5" xfId="48589"/>
    <cellStyle name="Обычный 3 19 4 5 2" xfId="48590"/>
    <cellStyle name="Обычный 3 19 4 5 2 2" xfId="48591"/>
    <cellStyle name="Обычный 3 19 4 5 2 2 2" xfId="48592"/>
    <cellStyle name="Обычный 3 19 4 5 2 3" xfId="48593"/>
    <cellStyle name="Обычный 3 19 4 5 3" xfId="48594"/>
    <cellStyle name="Обычный 3 19 4 5 3 2" xfId="48595"/>
    <cellStyle name="Обычный 3 19 4 5 4" xfId="48596"/>
    <cellStyle name="Обычный 3 19 4 6" xfId="48597"/>
    <cellStyle name="Обычный 3 19 4 6 2" xfId="48598"/>
    <cellStyle name="Обычный 3 19 4 6 2 2" xfId="48599"/>
    <cellStyle name="Обычный 3 19 4 6 3" xfId="48600"/>
    <cellStyle name="Обычный 3 19 4 7" xfId="48601"/>
    <cellStyle name="Обычный 3 19 4 7 2" xfId="48602"/>
    <cellStyle name="Обычный 3 19 4 8" xfId="48603"/>
    <cellStyle name="Обычный 3 19 5" xfId="48604"/>
    <cellStyle name="Обычный 3 19 5 2" xfId="48605"/>
    <cellStyle name="Обычный 3 19 5 2 2" xfId="48606"/>
    <cellStyle name="Обычный 3 19 5 2 2 2" xfId="48607"/>
    <cellStyle name="Обычный 3 19 5 2 2 2 2" xfId="48608"/>
    <cellStyle name="Обычный 3 19 5 2 2 2 2 2" xfId="48609"/>
    <cellStyle name="Обычный 3 19 5 2 2 2 2 2 2" xfId="48610"/>
    <cellStyle name="Обычный 3 19 5 2 2 2 2 3" xfId="48611"/>
    <cellStyle name="Обычный 3 19 5 2 2 2 3" xfId="48612"/>
    <cellStyle name="Обычный 3 19 5 2 2 2 3 2" xfId="48613"/>
    <cellStyle name="Обычный 3 19 5 2 2 2 4" xfId="48614"/>
    <cellStyle name="Обычный 3 19 5 2 2 3" xfId="48615"/>
    <cellStyle name="Обычный 3 19 5 2 2 3 2" xfId="48616"/>
    <cellStyle name="Обычный 3 19 5 2 2 3 2 2" xfId="48617"/>
    <cellStyle name="Обычный 3 19 5 2 2 3 3" xfId="48618"/>
    <cellStyle name="Обычный 3 19 5 2 2 4" xfId="48619"/>
    <cellStyle name="Обычный 3 19 5 2 2 4 2" xfId="48620"/>
    <cellStyle name="Обычный 3 19 5 2 2 5" xfId="48621"/>
    <cellStyle name="Обычный 3 19 5 2 3" xfId="48622"/>
    <cellStyle name="Обычный 3 19 5 2 3 2" xfId="48623"/>
    <cellStyle name="Обычный 3 19 5 2 3 2 2" xfId="48624"/>
    <cellStyle name="Обычный 3 19 5 2 3 2 2 2" xfId="48625"/>
    <cellStyle name="Обычный 3 19 5 2 3 2 2 2 2" xfId="48626"/>
    <cellStyle name="Обычный 3 19 5 2 3 2 2 3" xfId="48627"/>
    <cellStyle name="Обычный 3 19 5 2 3 2 3" xfId="48628"/>
    <cellStyle name="Обычный 3 19 5 2 3 2 3 2" xfId="48629"/>
    <cellStyle name="Обычный 3 19 5 2 3 2 4" xfId="48630"/>
    <cellStyle name="Обычный 3 19 5 2 3 3" xfId="48631"/>
    <cellStyle name="Обычный 3 19 5 2 3 3 2" xfId="48632"/>
    <cellStyle name="Обычный 3 19 5 2 3 3 2 2" xfId="48633"/>
    <cellStyle name="Обычный 3 19 5 2 3 3 3" xfId="48634"/>
    <cellStyle name="Обычный 3 19 5 2 3 4" xfId="48635"/>
    <cellStyle name="Обычный 3 19 5 2 3 4 2" xfId="48636"/>
    <cellStyle name="Обычный 3 19 5 2 3 5" xfId="48637"/>
    <cellStyle name="Обычный 3 19 5 2 4" xfId="48638"/>
    <cellStyle name="Обычный 3 19 5 2 4 2" xfId="48639"/>
    <cellStyle name="Обычный 3 19 5 2 4 2 2" xfId="48640"/>
    <cellStyle name="Обычный 3 19 5 2 4 2 2 2" xfId="48641"/>
    <cellStyle name="Обычный 3 19 5 2 4 2 3" xfId="48642"/>
    <cellStyle name="Обычный 3 19 5 2 4 3" xfId="48643"/>
    <cellStyle name="Обычный 3 19 5 2 4 3 2" xfId="48644"/>
    <cellStyle name="Обычный 3 19 5 2 4 4" xfId="48645"/>
    <cellStyle name="Обычный 3 19 5 2 5" xfId="48646"/>
    <cellStyle name="Обычный 3 19 5 2 5 2" xfId="48647"/>
    <cellStyle name="Обычный 3 19 5 2 5 2 2" xfId="48648"/>
    <cellStyle name="Обычный 3 19 5 2 5 3" xfId="48649"/>
    <cellStyle name="Обычный 3 19 5 2 6" xfId="48650"/>
    <cellStyle name="Обычный 3 19 5 2 6 2" xfId="48651"/>
    <cellStyle name="Обычный 3 19 5 2 7" xfId="48652"/>
    <cellStyle name="Обычный 3 19 5 3" xfId="48653"/>
    <cellStyle name="Обычный 3 19 5 3 2" xfId="48654"/>
    <cellStyle name="Обычный 3 19 5 3 2 2" xfId="48655"/>
    <cellStyle name="Обычный 3 19 5 3 2 2 2" xfId="48656"/>
    <cellStyle name="Обычный 3 19 5 3 2 2 2 2" xfId="48657"/>
    <cellStyle name="Обычный 3 19 5 3 2 2 3" xfId="48658"/>
    <cellStyle name="Обычный 3 19 5 3 2 3" xfId="48659"/>
    <cellStyle name="Обычный 3 19 5 3 2 3 2" xfId="48660"/>
    <cellStyle name="Обычный 3 19 5 3 2 4" xfId="48661"/>
    <cellStyle name="Обычный 3 19 5 3 3" xfId="48662"/>
    <cellStyle name="Обычный 3 19 5 3 3 2" xfId="48663"/>
    <cellStyle name="Обычный 3 19 5 3 3 2 2" xfId="48664"/>
    <cellStyle name="Обычный 3 19 5 3 3 3" xfId="48665"/>
    <cellStyle name="Обычный 3 19 5 3 4" xfId="48666"/>
    <cellStyle name="Обычный 3 19 5 3 4 2" xfId="48667"/>
    <cellStyle name="Обычный 3 19 5 3 5" xfId="48668"/>
    <cellStyle name="Обычный 3 19 5 4" xfId="48669"/>
    <cellStyle name="Обычный 3 19 5 4 2" xfId="48670"/>
    <cellStyle name="Обычный 3 19 5 4 2 2" xfId="48671"/>
    <cellStyle name="Обычный 3 19 5 4 2 2 2" xfId="48672"/>
    <cellStyle name="Обычный 3 19 5 4 2 2 2 2" xfId="48673"/>
    <cellStyle name="Обычный 3 19 5 4 2 2 3" xfId="48674"/>
    <cellStyle name="Обычный 3 19 5 4 2 3" xfId="48675"/>
    <cellStyle name="Обычный 3 19 5 4 2 3 2" xfId="48676"/>
    <cellStyle name="Обычный 3 19 5 4 2 4" xfId="48677"/>
    <cellStyle name="Обычный 3 19 5 4 3" xfId="48678"/>
    <cellStyle name="Обычный 3 19 5 4 3 2" xfId="48679"/>
    <cellStyle name="Обычный 3 19 5 4 3 2 2" xfId="48680"/>
    <cellStyle name="Обычный 3 19 5 4 3 3" xfId="48681"/>
    <cellStyle name="Обычный 3 19 5 4 4" xfId="48682"/>
    <cellStyle name="Обычный 3 19 5 4 4 2" xfId="48683"/>
    <cellStyle name="Обычный 3 19 5 4 5" xfId="48684"/>
    <cellStyle name="Обычный 3 19 5 5" xfId="48685"/>
    <cellStyle name="Обычный 3 19 5 5 2" xfId="48686"/>
    <cellStyle name="Обычный 3 19 5 5 2 2" xfId="48687"/>
    <cellStyle name="Обычный 3 19 5 5 2 2 2" xfId="48688"/>
    <cellStyle name="Обычный 3 19 5 5 2 3" xfId="48689"/>
    <cellStyle name="Обычный 3 19 5 5 3" xfId="48690"/>
    <cellStyle name="Обычный 3 19 5 5 3 2" xfId="48691"/>
    <cellStyle name="Обычный 3 19 5 5 4" xfId="48692"/>
    <cellStyle name="Обычный 3 19 5 6" xfId="48693"/>
    <cellStyle name="Обычный 3 19 5 6 2" xfId="48694"/>
    <cellStyle name="Обычный 3 19 5 6 2 2" xfId="48695"/>
    <cellStyle name="Обычный 3 19 5 6 3" xfId="48696"/>
    <cellStyle name="Обычный 3 19 5 7" xfId="48697"/>
    <cellStyle name="Обычный 3 19 5 7 2" xfId="48698"/>
    <cellStyle name="Обычный 3 19 5 8" xfId="48699"/>
    <cellStyle name="Обычный 3 19 6" xfId="48700"/>
    <cellStyle name="Обычный 3 19 6 2" xfId="48701"/>
    <cellStyle name="Обычный 3 19 6 2 2" xfId="48702"/>
    <cellStyle name="Обычный 3 19 6 2 2 2" xfId="48703"/>
    <cellStyle name="Обычный 3 19 6 2 2 2 2" xfId="48704"/>
    <cellStyle name="Обычный 3 19 6 2 2 2 2 2" xfId="48705"/>
    <cellStyle name="Обычный 3 19 6 2 2 2 2 2 2" xfId="48706"/>
    <cellStyle name="Обычный 3 19 6 2 2 2 2 3" xfId="48707"/>
    <cellStyle name="Обычный 3 19 6 2 2 2 3" xfId="48708"/>
    <cellStyle name="Обычный 3 19 6 2 2 2 3 2" xfId="48709"/>
    <cellStyle name="Обычный 3 19 6 2 2 2 4" xfId="48710"/>
    <cellStyle name="Обычный 3 19 6 2 2 3" xfId="48711"/>
    <cellStyle name="Обычный 3 19 6 2 2 3 2" xfId="48712"/>
    <cellStyle name="Обычный 3 19 6 2 2 3 2 2" xfId="48713"/>
    <cellStyle name="Обычный 3 19 6 2 2 3 3" xfId="48714"/>
    <cellStyle name="Обычный 3 19 6 2 2 4" xfId="48715"/>
    <cellStyle name="Обычный 3 19 6 2 2 4 2" xfId="48716"/>
    <cellStyle name="Обычный 3 19 6 2 2 5" xfId="48717"/>
    <cellStyle name="Обычный 3 19 6 2 3" xfId="48718"/>
    <cellStyle name="Обычный 3 19 6 2 3 2" xfId="48719"/>
    <cellStyle name="Обычный 3 19 6 2 3 2 2" xfId="48720"/>
    <cellStyle name="Обычный 3 19 6 2 3 2 2 2" xfId="48721"/>
    <cellStyle name="Обычный 3 19 6 2 3 2 2 2 2" xfId="48722"/>
    <cellStyle name="Обычный 3 19 6 2 3 2 2 3" xfId="48723"/>
    <cellStyle name="Обычный 3 19 6 2 3 2 3" xfId="48724"/>
    <cellStyle name="Обычный 3 19 6 2 3 2 3 2" xfId="48725"/>
    <cellStyle name="Обычный 3 19 6 2 3 2 4" xfId="48726"/>
    <cellStyle name="Обычный 3 19 6 2 3 3" xfId="48727"/>
    <cellStyle name="Обычный 3 19 6 2 3 3 2" xfId="48728"/>
    <cellStyle name="Обычный 3 19 6 2 3 3 2 2" xfId="48729"/>
    <cellStyle name="Обычный 3 19 6 2 3 3 3" xfId="48730"/>
    <cellStyle name="Обычный 3 19 6 2 3 4" xfId="48731"/>
    <cellStyle name="Обычный 3 19 6 2 3 4 2" xfId="48732"/>
    <cellStyle name="Обычный 3 19 6 2 3 5" xfId="48733"/>
    <cellStyle name="Обычный 3 19 6 2 4" xfId="48734"/>
    <cellStyle name="Обычный 3 19 6 2 4 2" xfId="48735"/>
    <cellStyle name="Обычный 3 19 6 2 4 2 2" xfId="48736"/>
    <cellStyle name="Обычный 3 19 6 2 4 2 2 2" xfId="48737"/>
    <cellStyle name="Обычный 3 19 6 2 4 2 3" xfId="48738"/>
    <cellStyle name="Обычный 3 19 6 2 4 3" xfId="48739"/>
    <cellStyle name="Обычный 3 19 6 2 4 3 2" xfId="48740"/>
    <cellStyle name="Обычный 3 19 6 2 4 4" xfId="48741"/>
    <cellStyle name="Обычный 3 19 6 2 5" xfId="48742"/>
    <cellStyle name="Обычный 3 19 6 2 5 2" xfId="48743"/>
    <cellStyle name="Обычный 3 19 6 2 5 2 2" xfId="48744"/>
    <cellStyle name="Обычный 3 19 6 2 5 3" xfId="48745"/>
    <cellStyle name="Обычный 3 19 6 2 6" xfId="48746"/>
    <cellStyle name="Обычный 3 19 6 2 6 2" xfId="48747"/>
    <cellStyle name="Обычный 3 19 6 2 7" xfId="48748"/>
    <cellStyle name="Обычный 3 19 6 3" xfId="48749"/>
    <cellStyle name="Обычный 3 19 6 3 2" xfId="48750"/>
    <cellStyle name="Обычный 3 19 6 3 2 2" xfId="48751"/>
    <cellStyle name="Обычный 3 19 6 3 2 2 2" xfId="48752"/>
    <cellStyle name="Обычный 3 19 6 3 2 2 2 2" xfId="48753"/>
    <cellStyle name="Обычный 3 19 6 3 2 2 3" xfId="48754"/>
    <cellStyle name="Обычный 3 19 6 3 2 3" xfId="48755"/>
    <cellStyle name="Обычный 3 19 6 3 2 3 2" xfId="48756"/>
    <cellStyle name="Обычный 3 19 6 3 2 4" xfId="48757"/>
    <cellStyle name="Обычный 3 19 6 3 3" xfId="48758"/>
    <cellStyle name="Обычный 3 19 6 3 3 2" xfId="48759"/>
    <cellStyle name="Обычный 3 19 6 3 3 2 2" xfId="48760"/>
    <cellStyle name="Обычный 3 19 6 3 3 3" xfId="48761"/>
    <cellStyle name="Обычный 3 19 6 3 4" xfId="48762"/>
    <cellStyle name="Обычный 3 19 6 3 4 2" xfId="48763"/>
    <cellStyle name="Обычный 3 19 6 3 5" xfId="48764"/>
    <cellStyle name="Обычный 3 19 6 4" xfId="48765"/>
    <cellStyle name="Обычный 3 19 6 4 2" xfId="48766"/>
    <cellStyle name="Обычный 3 19 6 4 2 2" xfId="48767"/>
    <cellStyle name="Обычный 3 19 6 4 2 2 2" xfId="48768"/>
    <cellStyle name="Обычный 3 19 6 4 2 2 2 2" xfId="48769"/>
    <cellStyle name="Обычный 3 19 6 4 2 2 3" xfId="48770"/>
    <cellStyle name="Обычный 3 19 6 4 2 3" xfId="48771"/>
    <cellStyle name="Обычный 3 19 6 4 2 3 2" xfId="48772"/>
    <cellStyle name="Обычный 3 19 6 4 2 4" xfId="48773"/>
    <cellStyle name="Обычный 3 19 6 4 3" xfId="48774"/>
    <cellStyle name="Обычный 3 19 6 4 3 2" xfId="48775"/>
    <cellStyle name="Обычный 3 19 6 4 3 2 2" xfId="48776"/>
    <cellStyle name="Обычный 3 19 6 4 3 3" xfId="48777"/>
    <cellStyle name="Обычный 3 19 6 4 4" xfId="48778"/>
    <cellStyle name="Обычный 3 19 6 4 4 2" xfId="48779"/>
    <cellStyle name="Обычный 3 19 6 4 5" xfId="48780"/>
    <cellStyle name="Обычный 3 19 6 5" xfId="48781"/>
    <cellStyle name="Обычный 3 19 6 5 2" xfId="48782"/>
    <cellStyle name="Обычный 3 19 6 5 2 2" xfId="48783"/>
    <cellStyle name="Обычный 3 19 6 5 2 2 2" xfId="48784"/>
    <cellStyle name="Обычный 3 19 6 5 2 3" xfId="48785"/>
    <cellStyle name="Обычный 3 19 6 5 3" xfId="48786"/>
    <cellStyle name="Обычный 3 19 6 5 3 2" xfId="48787"/>
    <cellStyle name="Обычный 3 19 6 5 4" xfId="48788"/>
    <cellStyle name="Обычный 3 19 6 6" xfId="48789"/>
    <cellStyle name="Обычный 3 19 6 6 2" xfId="48790"/>
    <cellStyle name="Обычный 3 19 6 6 2 2" xfId="48791"/>
    <cellStyle name="Обычный 3 19 6 6 3" xfId="48792"/>
    <cellStyle name="Обычный 3 19 6 7" xfId="48793"/>
    <cellStyle name="Обычный 3 19 6 7 2" xfId="48794"/>
    <cellStyle name="Обычный 3 19 6 8" xfId="48795"/>
    <cellStyle name="Обычный 3 19 7" xfId="48796"/>
    <cellStyle name="Обычный 3 19 7 2" xfId="48797"/>
    <cellStyle name="Обычный 3 19 7 2 2" xfId="48798"/>
    <cellStyle name="Обычный 3 19 7 2 2 2" xfId="48799"/>
    <cellStyle name="Обычный 3 19 7 2 2 2 2" xfId="48800"/>
    <cellStyle name="Обычный 3 19 7 2 2 2 2 2" xfId="48801"/>
    <cellStyle name="Обычный 3 19 7 2 2 2 2 2 2" xfId="48802"/>
    <cellStyle name="Обычный 3 19 7 2 2 2 2 3" xfId="48803"/>
    <cellStyle name="Обычный 3 19 7 2 2 2 3" xfId="48804"/>
    <cellStyle name="Обычный 3 19 7 2 2 2 3 2" xfId="48805"/>
    <cellStyle name="Обычный 3 19 7 2 2 2 4" xfId="48806"/>
    <cellStyle name="Обычный 3 19 7 2 2 3" xfId="48807"/>
    <cellStyle name="Обычный 3 19 7 2 2 3 2" xfId="48808"/>
    <cellStyle name="Обычный 3 19 7 2 2 3 2 2" xfId="48809"/>
    <cellStyle name="Обычный 3 19 7 2 2 3 3" xfId="48810"/>
    <cellStyle name="Обычный 3 19 7 2 2 4" xfId="48811"/>
    <cellStyle name="Обычный 3 19 7 2 2 4 2" xfId="48812"/>
    <cellStyle name="Обычный 3 19 7 2 2 5" xfId="48813"/>
    <cellStyle name="Обычный 3 19 7 2 3" xfId="48814"/>
    <cellStyle name="Обычный 3 19 7 2 3 2" xfId="48815"/>
    <cellStyle name="Обычный 3 19 7 2 3 2 2" xfId="48816"/>
    <cellStyle name="Обычный 3 19 7 2 3 2 2 2" xfId="48817"/>
    <cellStyle name="Обычный 3 19 7 2 3 2 2 2 2" xfId="48818"/>
    <cellStyle name="Обычный 3 19 7 2 3 2 2 3" xfId="48819"/>
    <cellStyle name="Обычный 3 19 7 2 3 2 3" xfId="48820"/>
    <cellStyle name="Обычный 3 19 7 2 3 2 3 2" xfId="48821"/>
    <cellStyle name="Обычный 3 19 7 2 3 2 4" xfId="48822"/>
    <cellStyle name="Обычный 3 19 7 2 3 3" xfId="48823"/>
    <cellStyle name="Обычный 3 19 7 2 3 3 2" xfId="48824"/>
    <cellStyle name="Обычный 3 19 7 2 3 3 2 2" xfId="48825"/>
    <cellStyle name="Обычный 3 19 7 2 3 3 3" xfId="48826"/>
    <cellStyle name="Обычный 3 19 7 2 3 4" xfId="48827"/>
    <cellStyle name="Обычный 3 19 7 2 3 4 2" xfId="48828"/>
    <cellStyle name="Обычный 3 19 7 2 3 5" xfId="48829"/>
    <cellStyle name="Обычный 3 19 7 2 4" xfId="48830"/>
    <cellStyle name="Обычный 3 19 7 2 4 2" xfId="48831"/>
    <cellStyle name="Обычный 3 19 7 2 4 2 2" xfId="48832"/>
    <cellStyle name="Обычный 3 19 7 2 4 2 2 2" xfId="48833"/>
    <cellStyle name="Обычный 3 19 7 2 4 2 3" xfId="48834"/>
    <cellStyle name="Обычный 3 19 7 2 4 3" xfId="48835"/>
    <cellStyle name="Обычный 3 19 7 2 4 3 2" xfId="48836"/>
    <cellStyle name="Обычный 3 19 7 2 4 4" xfId="48837"/>
    <cellStyle name="Обычный 3 19 7 2 5" xfId="48838"/>
    <cellStyle name="Обычный 3 19 7 2 5 2" xfId="48839"/>
    <cellStyle name="Обычный 3 19 7 2 5 2 2" xfId="48840"/>
    <cellStyle name="Обычный 3 19 7 2 5 3" xfId="48841"/>
    <cellStyle name="Обычный 3 19 7 2 6" xfId="48842"/>
    <cellStyle name="Обычный 3 19 7 2 6 2" xfId="48843"/>
    <cellStyle name="Обычный 3 19 7 2 7" xfId="48844"/>
    <cellStyle name="Обычный 3 19 7 3" xfId="48845"/>
    <cellStyle name="Обычный 3 19 7 3 2" xfId="48846"/>
    <cellStyle name="Обычный 3 19 7 3 2 2" xfId="48847"/>
    <cellStyle name="Обычный 3 19 7 3 2 2 2" xfId="48848"/>
    <cellStyle name="Обычный 3 19 7 3 2 2 2 2" xfId="48849"/>
    <cellStyle name="Обычный 3 19 7 3 2 2 3" xfId="48850"/>
    <cellStyle name="Обычный 3 19 7 3 2 3" xfId="48851"/>
    <cellStyle name="Обычный 3 19 7 3 2 3 2" xfId="48852"/>
    <cellStyle name="Обычный 3 19 7 3 2 4" xfId="48853"/>
    <cellStyle name="Обычный 3 19 7 3 3" xfId="48854"/>
    <cellStyle name="Обычный 3 19 7 3 3 2" xfId="48855"/>
    <cellStyle name="Обычный 3 19 7 3 3 2 2" xfId="48856"/>
    <cellStyle name="Обычный 3 19 7 3 3 3" xfId="48857"/>
    <cellStyle name="Обычный 3 19 7 3 4" xfId="48858"/>
    <cellStyle name="Обычный 3 19 7 3 4 2" xfId="48859"/>
    <cellStyle name="Обычный 3 19 7 3 5" xfId="48860"/>
    <cellStyle name="Обычный 3 19 7 4" xfId="48861"/>
    <cellStyle name="Обычный 3 19 7 4 2" xfId="48862"/>
    <cellStyle name="Обычный 3 19 7 4 2 2" xfId="48863"/>
    <cellStyle name="Обычный 3 19 7 4 2 2 2" xfId="48864"/>
    <cellStyle name="Обычный 3 19 7 4 2 2 2 2" xfId="48865"/>
    <cellStyle name="Обычный 3 19 7 4 2 2 3" xfId="48866"/>
    <cellStyle name="Обычный 3 19 7 4 2 3" xfId="48867"/>
    <cellStyle name="Обычный 3 19 7 4 2 3 2" xfId="48868"/>
    <cellStyle name="Обычный 3 19 7 4 2 4" xfId="48869"/>
    <cellStyle name="Обычный 3 19 7 4 3" xfId="48870"/>
    <cellStyle name="Обычный 3 19 7 4 3 2" xfId="48871"/>
    <cellStyle name="Обычный 3 19 7 4 3 2 2" xfId="48872"/>
    <cellStyle name="Обычный 3 19 7 4 3 3" xfId="48873"/>
    <cellStyle name="Обычный 3 19 7 4 4" xfId="48874"/>
    <cellStyle name="Обычный 3 19 7 4 4 2" xfId="48875"/>
    <cellStyle name="Обычный 3 19 7 4 5" xfId="48876"/>
    <cellStyle name="Обычный 3 19 7 5" xfId="48877"/>
    <cellStyle name="Обычный 3 19 7 5 2" xfId="48878"/>
    <cellStyle name="Обычный 3 19 7 5 2 2" xfId="48879"/>
    <cellStyle name="Обычный 3 19 7 5 2 2 2" xfId="48880"/>
    <cellStyle name="Обычный 3 19 7 5 2 3" xfId="48881"/>
    <cellStyle name="Обычный 3 19 7 5 3" xfId="48882"/>
    <cellStyle name="Обычный 3 19 7 5 3 2" xfId="48883"/>
    <cellStyle name="Обычный 3 19 7 5 4" xfId="48884"/>
    <cellStyle name="Обычный 3 19 7 6" xfId="48885"/>
    <cellStyle name="Обычный 3 19 7 6 2" xfId="48886"/>
    <cellStyle name="Обычный 3 19 7 6 2 2" xfId="48887"/>
    <cellStyle name="Обычный 3 19 7 6 3" xfId="48888"/>
    <cellStyle name="Обычный 3 19 7 7" xfId="48889"/>
    <cellStyle name="Обычный 3 19 7 7 2" xfId="48890"/>
    <cellStyle name="Обычный 3 19 7 8" xfId="48891"/>
    <cellStyle name="Обычный 3 19 8" xfId="48892"/>
    <cellStyle name="Обычный 3 19 8 2" xfId="48893"/>
    <cellStyle name="Обычный 3 19 8 2 2" xfId="48894"/>
    <cellStyle name="Обычный 3 19 8 2 2 2" xfId="48895"/>
    <cellStyle name="Обычный 3 19 8 2 2 2 2" xfId="48896"/>
    <cellStyle name="Обычный 3 19 8 2 2 2 2 2" xfId="48897"/>
    <cellStyle name="Обычный 3 19 8 2 2 2 2 2 2" xfId="48898"/>
    <cellStyle name="Обычный 3 19 8 2 2 2 2 3" xfId="48899"/>
    <cellStyle name="Обычный 3 19 8 2 2 2 3" xfId="48900"/>
    <cellStyle name="Обычный 3 19 8 2 2 2 3 2" xfId="48901"/>
    <cellStyle name="Обычный 3 19 8 2 2 2 4" xfId="48902"/>
    <cellStyle name="Обычный 3 19 8 2 2 3" xfId="48903"/>
    <cellStyle name="Обычный 3 19 8 2 2 3 2" xfId="48904"/>
    <cellStyle name="Обычный 3 19 8 2 2 3 2 2" xfId="48905"/>
    <cellStyle name="Обычный 3 19 8 2 2 3 3" xfId="48906"/>
    <cellStyle name="Обычный 3 19 8 2 2 4" xfId="48907"/>
    <cellStyle name="Обычный 3 19 8 2 2 4 2" xfId="48908"/>
    <cellStyle name="Обычный 3 19 8 2 2 5" xfId="48909"/>
    <cellStyle name="Обычный 3 19 8 2 3" xfId="48910"/>
    <cellStyle name="Обычный 3 19 8 2 3 2" xfId="48911"/>
    <cellStyle name="Обычный 3 19 8 2 3 2 2" xfId="48912"/>
    <cellStyle name="Обычный 3 19 8 2 3 2 2 2" xfId="48913"/>
    <cellStyle name="Обычный 3 19 8 2 3 2 2 2 2" xfId="48914"/>
    <cellStyle name="Обычный 3 19 8 2 3 2 2 3" xfId="48915"/>
    <cellStyle name="Обычный 3 19 8 2 3 2 3" xfId="48916"/>
    <cellStyle name="Обычный 3 19 8 2 3 2 3 2" xfId="48917"/>
    <cellStyle name="Обычный 3 19 8 2 3 2 4" xfId="48918"/>
    <cellStyle name="Обычный 3 19 8 2 3 3" xfId="48919"/>
    <cellStyle name="Обычный 3 19 8 2 3 3 2" xfId="48920"/>
    <cellStyle name="Обычный 3 19 8 2 3 3 2 2" xfId="48921"/>
    <cellStyle name="Обычный 3 19 8 2 3 3 3" xfId="48922"/>
    <cellStyle name="Обычный 3 19 8 2 3 4" xfId="48923"/>
    <cellStyle name="Обычный 3 19 8 2 3 4 2" xfId="48924"/>
    <cellStyle name="Обычный 3 19 8 2 3 5" xfId="48925"/>
    <cellStyle name="Обычный 3 19 8 2 4" xfId="48926"/>
    <cellStyle name="Обычный 3 19 8 2 4 2" xfId="48927"/>
    <cellStyle name="Обычный 3 19 8 2 4 2 2" xfId="48928"/>
    <cellStyle name="Обычный 3 19 8 2 4 2 2 2" xfId="48929"/>
    <cellStyle name="Обычный 3 19 8 2 4 2 3" xfId="48930"/>
    <cellStyle name="Обычный 3 19 8 2 4 3" xfId="48931"/>
    <cellStyle name="Обычный 3 19 8 2 4 3 2" xfId="48932"/>
    <cellStyle name="Обычный 3 19 8 2 4 4" xfId="48933"/>
    <cellStyle name="Обычный 3 19 8 2 5" xfId="48934"/>
    <cellStyle name="Обычный 3 19 8 2 5 2" xfId="48935"/>
    <cellStyle name="Обычный 3 19 8 2 5 2 2" xfId="48936"/>
    <cellStyle name="Обычный 3 19 8 2 5 3" xfId="48937"/>
    <cellStyle name="Обычный 3 19 8 2 6" xfId="48938"/>
    <cellStyle name="Обычный 3 19 8 2 6 2" xfId="48939"/>
    <cellStyle name="Обычный 3 19 8 2 7" xfId="48940"/>
    <cellStyle name="Обычный 3 19 8 3" xfId="48941"/>
    <cellStyle name="Обычный 3 19 8 3 2" xfId="48942"/>
    <cellStyle name="Обычный 3 19 8 3 2 2" xfId="48943"/>
    <cellStyle name="Обычный 3 19 8 3 2 2 2" xfId="48944"/>
    <cellStyle name="Обычный 3 19 8 3 2 2 2 2" xfId="48945"/>
    <cellStyle name="Обычный 3 19 8 3 2 2 3" xfId="48946"/>
    <cellStyle name="Обычный 3 19 8 3 2 3" xfId="48947"/>
    <cellStyle name="Обычный 3 19 8 3 2 3 2" xfId="48948"/>
    <cellStyle name="Обычный 3 19 8 3 2 4" xfId="48949"/>
    <cellStyle name="Обычный 3 19 8 3 3" xfId="48950"/>
    <cellStyle name="Обычный 3 19 8 3 3 2" xfId="48951"/>
    <cellStyle name="Обычный 3 19 8 3 3 2 2" xfId="48952"/>
    <cellStyle name="Обычный 3 19 8 3 3 3" xfId="48953"/>
    <cellStyle name="Обычный 3 19 8 3 4" xfId="48954"/>
    <cellStyle name="Обычный 3 19 8 3 4 2" xfId="48955"/>
    <cellStyle name="Обычный 3 19 8 3 5" xfId="48956"/>
    <cellStyle name="Обычный 3 19 8 4" xfId="48957"/>
    <cellStyle name="Обычный 3 19 8 4 2" xfId="48958"/>
    <cellStyle name="Обычный 3 19 8 4 2 2" xfId="48959"/>
    <cellStyle name="Обычный 3 19 8 4 2 2 2" xfId="48960"/>
    <cellStyle name="Обычный 3 19 8 4 2 2 2 2" xfId="48961"/>
    <cellStyle name="Обычный 3 19 8 4 2 2 3" xfId="48962"/>
    <cellStyle name="Обычный 3 19 8 4 2 3" xfId="48963"/>
    <cellStyle name="Обычный 3 19 8 4 2 3 2" xfId="48964"/>
    <cellStyle name="Обычный 3 19 8 4 2 4" xfId="48965"/>
    <cellStyle name="Обычный 3 19 8 4 3" xfId="48966"/>
    <cellStyle name="Обычный 3 19 8 4 3 2" xfId="48967"/>
    <cellStyle name="Обычный 3 19 8 4 3 2 2" xfId="48968"/>
    <cellStyle name="Обычный 3 19 8 4 3 3" xfId="48969"/>
    <cellStyle name="Обычный 3 19 8 4 4" xfId="48970"/>
    <cellStyle name="Обычный 3 19 8 4 4 2" xfId="48971"/>
    <cellStyle name="Обычный 3 19 8 4 5" xfId="48972"/>
    <cellStyle name="Обычный 3 19 8 5" xfId="48973"/>
    <cellStyle name="Обычный 3 19 8 5 2" xfId="48974"/>
    <cellStyle name="Обычный 3 19 8 5 2 2" xfId="48975"/>
    <cellStyle name="Обычный 3 19 8 5 2 2 2" xfId="48976"/>
    <cellStyle name="Обычный 3 19 8 5 2 3" xfId="48977"/>
    <cellStyle name="Обычный 3 19 8 5 3" xfId="48978"/>
    <cellStyle name="Обычный 3 19 8 5 3 2" xfId="48979"/>
    <cellStyle name="Обычный 3 19 8 5 4" xfId="48980"/>
    <cellStyle name="Обычный 3 19 8 6" xfId="48981"/>
    <cellStyle name="Обычный 3 19 8 6 2" xfId="48982"/>
    <cellStyle name="Обычный 3 19 8 6 2 2" xfId="48983"/>
    <cellStyle name="Обычный 3 19 8 6 3" xfId="48984"/>
    <cellStyle name="Обычный 3 19 8 7" xfId="48985"/>
    <cellStyle name="Обычный 3 19 8 7 2" xfId="48986"/>
    <cellStyle name="Обычный 3 19 8 8" xfId="48987"/>
    <cellStyle name="Обычный 3 19 9" xfId="48988"/>
    <cellStyle name="Обычный 3 19 9 2" xfId="48989"/>
    <cellStyle name="Обычный 3 19 9 2 2" xfId="48990"/>
    <cellStyle name="Обычный 3 19 9 2 2 2" xfId="48991"/>
    <cellStyle name="Обычный 3 19 9 2 2 2 2" xfId="48992"/>
    <cellStyle name="Обычный 3 19 9 2 2 2 2 2" xfId="48993"/>
    <cellStyle name="Обычный 3 19 9 2 2 2 2 2 2" xfId="48994"/>
    <cellStyle name="Обычный 3 19 9 2 2 2 2 3" xfId="48995"/>
    <cellStyle name="Обычный 3 19 9 2 2 2 3" xfId="48996"/>
    <cellStyle name="Обычный 3 19 9 2 2 2 3 2" xfId="48997"/>
    <cellStyle name="Обычный 3 19 9 2 2 2 4" xfId="48998"/>
    <cellStyle name="Обычный 3 19 9 2 2 3" xfId="48999"/>
    <cellStyle name="Обычный 3 19 9 2 2 3 2" xfId="49000"/>
    <cellStyle name="Обычный 3 19 9 2 2 3 2 2" xfId="49001"/>
    <cellStyle name="Обычный 3 19 9 2 2 3 3" xfId="49002"/>
    <cellStyle name="Обычный 3 19 9 2 2 4" xfId="49003"/>
    <cellStyle name="Обычный 3 19 9 2 2 4 2" xfId="49004"/>
    <cellStyle name="Обычный 3 19 9 2 2 5" xfId="49005"/>
    <cellStyle name="Обычный 3 19 9 2 3" xfId="49006"/>
    <cellStyle name="Обычный 3 19 9 2 3 2" xfId="49007"/>
    <cellStyle name="Обычный 3 19 9 2 3 2 2" xfId="49008"/>
    <cellStyle name="Обычный 3 19 9 2 3 2 2 2" xfId="49009"/>
    <cellStyle name="Обычный 3 19 9 2 3 2 2 2 2" xfId="49010"/>
    <cellStyle name="Обычный 3 19 9 2 3 2 2 3" xfId="49011"/>
    <cellStyle name="Обычный 3 19 9 2 3 2 3" xfId="49012"/>
    <cellStyle name="Обычный 3 19 9 2 3 2 3 2" xfId="49013"/>
    <cellStyle name="Обычный 3 19 9 2 3 2 4" xfId="49014"/>
    <cellStyle name="Обычный 3 19 9 2 3 3" xfId="49015"/>
    <cellStyle name="Обычный 3 19 9 2 3 3 2" xfId="49016"/>
    <cellStyle name="Обычный 3 19 9 2 3 3 2 2" xfId="49017"/>
    <cellStyle name="Обычный 3 19 9 2 3 3 3" xfId="49018"/>
    <cellStyle name="Обычный 3 19 9 2 3 4" xfId="49019"/>
    <cellStyle name="Обычный 3 19 9 2 3 4 2" xfId="49020"/>
    <cellStyle name="Обычный 3 19 9 2 3 5" xfId="49021"/>
    <cellStyle name="Обычный 3 19 9 2 4" xfId="49022"/>
    <cellStyle name="Обычный 3 19 9 2 4 2" xfId="49023"/>
    <cellStyle name="Обычный 3 19 9 2 4 2 2" xfId="49024"/>
    <cellStyle name="Обычный 3 19 9 2 4 2 2 2" xfId="49025"/>
    <cellStyle name="Обычный 3 19 9 2 4 2 3" xfId="49026"/>
    <cellStyle name="Обычный 3 19 9 2 4 3" xfId="49027"/>
    <cellStyle name="Обычный 3 19 9 2 4 3 2" xfId="49028"/>
    <cellStyle name="Обычный 3 19 9 2 4 4" xfId="49029"/>
    <cellStyle name="Обычный 3 19 9 2 5" xfId="49030"/>
    <cellStyle name="Обычный 3 19 9 2 5 2" xfId="49031"/>
    <cellStyle name="Обычный 3 19 9 2 5 2 2" xfId="49032"/>
    <cellStyle name="Обычный 3 19 9 2 5 3" xfId="49033"/>
    <cellStyle name="Обычный 3 19 9 2 6" xfId="49034"/>
    <cellStyle name="Обычный 3 19 9 2 6 2" xfId="49035"/>
    <cellStyle name="Обычный 3 19 9 2 7" xfId="49036"/>
    <cellStyle name="Обычный 3 19 9 3" xfId="49037"/>
    <cellStyle name="Обычный 3 19 9 3 2" xfId="49038"/>
    <cellStyle name="Обычный 3 19 9 3 2 2" xfId="49039"/>
    <cellStyle name="Обычный 3 19 9 3 2 2 2" xfId="49040"/>
    <cellStyle name="Обычный 3 19 9 3 2 2 2 2" xfId="49041"/>
    <cellStyle name="Обычный 3 19 9 3 2 2 3" xfId="49042"/>
    <cellStyle name="Обычный 3 19 9 3 2 3" xfId="49043"/>
    <cellStyle name="Обычный 3 19 9 3 2 3 2" xfId="49044"/>
    <cellStyle name="Обычный 3 19 9 3 2 4" xfId="49045"/>
    <cellStyle name="Обычный 3 19 9 3 3" xfId="49046"/>
    <cellStyle name="Обычный 3 19 9 3 3 2" xfId="49047"/>
    <cellStyle name="Обычный 3 19 9 3 3 2 2" xfId="49048"/>
    <cellStyle name="Обычный 3 19 9 3 3 3" xfId="49049"/>
    <cellStyle name="Обычный 3 19 9 3 4" xfId="49050"/>
    <cellStyle name="Обычный 3 19 9 3 4 2" xfId="49051"/>
    <cellStyle name="Обычный 3 19 9 3 5" xfId="49052"/>
    <cellStyle name="Обычный 3 19 9 4" xfId="49053"/>
    <cellStyle name="Обычный 3 19 9 4 2" xfId="49054"/>
    <cellStyle name="Обычный 3 19 9 4 2 2" xfId="49055"/>
    <cellStyle name="Обычный 3 19 9 4 2 2 2" xfId="49056"/>
    <cellStyle name="Обычный 3 19 9 4 2 2 2 2" xfId="49057"/>
    <cellStyle name="Обычный 3 19 9 4 2 2 3" xfId="49058"/>
    <cellStyle name="Обычный 3 19 9 4 2 3" xfId="49059"/>
    <cellStyle name="Обычный 3 19 9 4 2 3 2" xfId="49060"/>
    <cellStyle name="Обычный 3 19 9 4 2 4" xfId="49061"/>
    <cellStyle name="Обычный 3 19 9 4 3" xfId="49062"/>
    <cellStyle name="Обычный 3 19 9 4 3 2" xfId="49063"/>
    <cellStyle name="Обычный 3 19 9 4 3 2 2" xfId="49064"/>
    <cellStyle name="Обычный 3 19 9 4 3 3" xfId="49065"/>
    <cellStyle name="Обычный 3 19 9 4 4" xfId="49066"/>
    <cellStyle name="Обычный 3 19 9 4 4 2" xfId="49067"/>
    <cellStyle name="Обычный 3 19 9 4 5" xfId="49068"/>
    <cellStyle name="Обычный 3 19 9 5" xfId="49069"/>
    <cellStyle name="Обычный 3 19 9 5 2" xfId="49070"/>
    <cellStyle name="Обычный 3 19 9 5 2 2" xfId="49071"/>
    <cellStyle name="Обычный 3 19 9 5 2 2 2" xfId="49072"/>
    <cellStyle name="Обычный 3 19 9 5 2 3" xfId="49073"/>
    <cellStyle name="Обычный 3 19 9 5 3" xfId="49074"/>
    <cellStyle name="Обычный 3 19 9 5 3 2" xfId="49075"/>
    <cellStyle name="Обычный 3 19 9 5 4" xfId="49076"/>
    <cellStyle name="Обычный 3 19 9 6" xfId="49077"/>
    <cellStyle name="Обычный 3 19 9 6 2" xfId="49078"/>
    <cellStyle name="Обычный 3 19 9 6 2 2" xfId="49079"/>
    <cellStyle name="Обычный 3 19 9 6 3" xfId="49080"/>
    <cellStyle name="Обычный 3 19 9 7" xfId="49081"/>
    <cellStyle name="Обычный 3 19 9 7 2" xfId="49082"/>
    <cellStyle name="Обычный 3 19 9 8" xfId="49083"/>
    <cellStyle name="Обычный 3 2" xfId="24"/>
    <cellStyle name="Обычный 3 2 2" xfId="49084"/>
    <cellStyle name="Обычный 3 2 2 2" xfId="49085"/>
    <cellStyle name="Обычный 3 2 3" xfId="49086"/>
    <cellStyle name="Обычный 3 2 3 2" xfId="49087"/>
    <cellStyle name="Обычный 3 2 3 2 2" xfId="49088"/>
    <cellStyle name="Обычный 3 2 3 2 2 2" xfId="49089"/>
    <cellStyle name="Обычный 3 2 3 2 2 2 2" xfId="49090"/>
    <cellStyle name="Обычный 3 2 3 2 2 3" xfId="49091"/>
    <cellStyle name="Обычный 3 2 3 2 3" xfId="49092"/>
    <cellStyle name="Обычный 3 2 3 2 3 2" xfId="49093"/>
    <cellStyle name="Обычный 3 2 3 2 4" xfId="49094"/>
    <cellStyle name="Обычный 3 2 3 3" xfId="49095"/>
    <cellStyle name="Обычный 3 2 3 3 2" xfId="49096"/>
    <cellStyle name="Обычный 3 2 3 3 2 2" xfId="49097"/>
    <cellStyle name="Обычный 3 2 3 3 3" xfId="49098"/>
    <cellStyle name="Обычный 3 2 3 4" xfId="49099"/>
    <cellStyle name="Обычный 3 2 3 4 2" xfId="49100"/>
    <cellStyle name="Обычный 3 2 3 5" xfId="49101"/>
    <cellStyle name="Обычный 3 2 4" xfId="49102"/>
    <cellStyle name="Обычный 3 2 4 2" xfId="49103"/>
    <cellStyle name="Обычный 3 2 4 2 2" xfId="49104"/>
    <cellStyle name="Обычный 3 2 4 2 2 2" xfId="49105"/>
    <cellStyle name="Обычный 3 2 4 2 2 2 2" xfId="49106"/>
    <cellStyle name="Обычный 3 2 4 2 2 3" xfId="49107"/>
    <cellStyle name="Обычный 3 2 4 2 3" xfId="49108"/>
    <cellStyle name="Обычный 3 2 4 2 3 2" xfId="49109"/>
    <cellStyle name="Обычный 3 2 4 2 4" xfId="49110"/>
    <cellStyle name="Обычный 3 2 4 3" xfId="49111"/>
    <cellStyle name="Обычный 3 2 4 3 2" xfId="49112"/>
    <cellStyle name="Обычный 3 2 4 3 2 2" xfId="49113"/>
    <cellStyle name="Обычный 3 2 4 3 3" xfId="49114"/>
    <cellStyle name="Обычный 3 2 4 4" xfId="49115"/>
    <cellStyle name="Обычный 3 2 4 4 2" xfId="49116"/>
    <cellStyle name="Обычный 3 2 4 5" xfId="49117"/>
    <cellStyle name="Обычный 3 2 5" xfId="49118"/>
    <cellStyle name="Обычный 3 2 5 2" xfId="49119"/>
    <cellStyle name="Обычный 3 2 5 2 2" xfId="49120"/>
    <cellStyle name="Обычный 3 2 5 2 2 2" xfId="49121"/>
    <cellStyle name="Обычный 3 2 5 2 3" xfId="49122"/>
    <cellStyle name="Обычный 3 2 5 3" xfId="49123"/>
    <cellStyle name="Обычный 3 2 5 3 2" xfId="49124"/>
    <cellStyle name="Обычный 3 2 5 4" xfId="49125"/>
    <cellStyle name="Обычный 3 2 6" xfId="49126"/>
    <cellStyle name="Обычный 3 2 6 2" xfId="49127"/>
    <cellStyle name="Обычный 3 2 6 2 2" xfId="49128"/>
    <cellStyle name="Обычный 3 2 6 3" xfId="49129"/>
    <cellStyle name="Обычный 3 2 7" xfId="49130"/>
    <cellStyle name="Обычный 3 2 7 2" xfId="49131"/>
    <cellStyle name="Обычный 3 2 8" xfId="49132"/>
    <cellStyle name="Обычный 3 2 9" xfId="49133"/>
    <cellStyle name="Обычный 3 20" xfId="49134"/>
    <cellStyle name="Обычный 3 20 2" xfId="49135"/>
    <cellStyle name="Обычный 3 20 2 2" xfId="49136"/>
    <cellStyle name="Обычный 3 20 2 2 2" xfId="49137"/>
    <cellStyle name="Обычный 3 20 2 2 2 2" xfId="49138"/>
    <cellStyle name="Обычный 3 20 2 2 2 2 2" xfId="49139"/>
    <cellStyle name="Обычный 3 20 2 2 2 2 2 2" xfId="49140"/>
    <cellStyle name="Обычный 3 20 2 2 2 2 3" xfId="49141"/>
    <cellStyle name="Обычный 3 20 2 2 2 3" xfId="49142"/>
    <cellStyle name="Обычный 3 20 2 2 2 3 2" xfId="49143"/>
    <cellStyle name="Обычный 3 20 2 2 2 4" xfId="49144"/>
    <cellStyle name="Обычный 3 20 2 2 3" xfId="49145"/>
    <cellStyle name="Обычный 3 20 2 2 3 2" xfId="49146"/>
    <cellStyle name="Обычный 3 20 2 2 3 2 2" xfId="49147"/>
    <cellStyle name="Обычный 3 20 2 2 3 3" xfId="49148"/>
    <cellStyle name="Обычный 3 20 2 2 4" xfId="49149"/>
    <cellStyle name="Обычный 3 20 2 2 4 2" xfId="49150"/>
    <cellStyle name="Обычный 3 20 2 2 5" xfId="49151"/>
    <cellStyle name="Обычный 3 20 2 3" xfId="49152"/>
    <cellStyle name="Обычный 3 20 2 3 2" xfId="49153"/>
    <cellStyle name="Обычный 3 20 2 3 2 2" xfId="49154"/>
    <cellStyle name="Обычный 3 20 2 3 2 2 2" xfId="49155"/>
    <cellStyle name="Обычный 3 20 2 3 2 2 2 2" xfId="49156"/>
    <cellStyle name="Обычный 3 20 2 3 2 2 3" xfId="49157"/>
    <cellStyle name="Обычный 3 20 2 3 2 3" xfId="49158"/>
    <cellStyle name="Обычный 3 20 2 3 2 3 2" xfId="49159"/>
    <cellStyle name="Обычный 3 20 2 3 2 4" xfId="49160"/>
    <cellStyle name="Обычный 3 20 2 3 3" xfId="49161"/>
    <cellStyle name="Обычный 3 20 2 3 3 2" xfId="49162"/>
    <cellStyle name="Обычный 3 20 2 3 3 2 2" xfId="49163"/>
    <cellStyle name="Обычный 3 20 2 3 3 3" xfId="49164"/>
    <cellStyle name="Обычный 3 20 2 3 4" xfId="49165"/>
    <cellStyle name="Обычный 3 20 2 3 4 2" xfId="49166"/>
    <cellStyle name="Обычный 3 20 2 3 5" xfId="49167"/>
    <cellStyle name="Обычный 3 20 2 4" xfId="49168"/>
    <cellStyle name="Обычный 3 20 2 4 2" xfId="49169"/>
    <cellStyle name="Обычный 3 20 2 4 2 2" xfId="49170"/>
    <cellStyle name="Обычный 3 20 2 4 2 2 2" xfId="49171"/>
    <cellStyle name="Обычный 3 20 2 4 2 3" xfId="49172"/>
    <cellStyle name="Обычный 3 20 2 4 3" xfId="49173"/>
    <cellStyle name="Обычный 3 20 2 4 3 2" xfId="49174"/>
    <cellStyle name="Обычный 3 20 2 4 4" xfId="49175"/>
    <cellStyle name="Обычный 3 20 2 5" xfId="49176"/>
    <cellStyle name="Обычный 3 20 2 5 2" xfId="49177"/>
    <cellStyle name="Обычный 3 20 2 5 2 2" xfId="49178"/>
    <cellStyle name="Обычный 3 20 2 5 3" xfId="49179"/>
    <cellStyle name="Обычный 3 20 2 6" xfId="49180"/>
    <cellStyle name="Обычный 3 20 2 6 2" xfId="49181"/>
    <cellStyle name="Обычный 3 20 2 7" xfId="49182"/>
    <cellStyle name="Обычный 3 20 3" xfId="49183"/>
    <cellStyle name="Обычный 3 20 3 2" xfId="49184"/>
    <cellStyle name="Обычный 3 20 3 2 2" xfId="49185"/>
    <cellStyle name="Обычный 3 20 3 2 2 2" xfId="49186"/>
    <cellStyle name="Обычный 3 20 3 2 2 2 2" xfId="49187"/>
    <cellStyle name="Обычный 3 20 3 2 2 3" xfId="49188"/>
    <cellStyle name="Обычный 3 20 3 2 3" xfId="49189"/>
    <cellStyle name="Обычный 3 20 3 2 3 2" xfId="49190"/>
    <cellStyle name="Обычный 3 20 3 2 4" xfId="49191"/>
    <cellStyle name="Обычный 3 20 3 3" xfId="49192"/>
    <cellStyle name="Обычный 3 20 3 3 2" xfId="49193"/>
    <cellStyle name="Обычный 3 20 3 3 2 2" xfId="49194"/>
    <cellStyle name="Обычный 3 20 3 3 3" xfId="49195"/>
    <cellStyle name="Обычный 3 20 3 4" xfId="49196"/>
    <cellStyle name="Обычный 3 20 3 4 2" xfId="49197"/>
    <cellStyle name="Обычный 3 20 3 5" xfId="49198"/>
    <cellStyle name="Обычный 3 20 4" xfId="49199"/>
    <cellStyle name="Обычный 3 20 4 2" xfId="49200"/>
    <cellStyle name="Обычный 3 20 4 2 2" xfId="49201"/>
    <cellStyle name="Обычный 3 20 4 2 2 2" xfId="49202"/>
    <cellStyle name="Обычный 3 20 4 2 2 2 2" xfId="49203"/>
    <cellStyle name="Обычный 3 20 4 2 2 3" xfId="49204"/>
    <cellStyle name="Обычный 3 20 4 2 3" xfId="49205"/>
    <cellStyle name="Обычный 3 20 4 2 3 2" xfId="49206"/>
    <cellStyle name="Обычный 3 20 4 2 4" xfId="49207"/>
    <cellStyle name="Обычный 3 20 4 3" xfId="49208"/>
    <cellStyle name="Обычный 3 20 4 3 2" xfId="49209"/>
    <cellStyle name="Обычный 3 20 4 3 2 2" xfId="49210"/>
    <cellStyle name="Обычный 3 20 4 3 3" xfId="49211"/>
    <cellStyle name="Обычный 3 20 4 4" xfId="49212"/>
    <cellStyle name="Обычный 3 20 4 4 2" xfId="49213"/>
    <cellStyle name="Обычный 3 20 4 5" xfId="49214"/>
    <cellStyle name="Обычный 3 20 5" xfId="49215"/>
    <cellStyle name="Обычный 3 20 5 2" xfId="49216"/>
    <cellStyle name="Обычный 3 20 5 2 2" xfId="49217"/>
    <cellStyle name="Обычный 3 20 5 2 2 2" xfId="49218"/>
    <cellStyle name="Обычный 3 20 5 2 3" xfId="49219"/>
    <cellStyle name="Обычный 3 20 5 3" xfId="49220"/>
    <cellStyle name="Обычный 3 20 5 3 2" xfId="49221"/>
    <cellStyle name="Обычный 3 20 5 4" xfId="49222"/>
    <cellStyle name="Обычный 3 20 6" xfId="49223"/>
    <cellStyle name="Обычный 3 20 6 2" xfId="49224"/>
    <cellStyle name="Обычный 3 20 6 2 2" xfId="49225"/>
    <cellStyle name="Обычный 3 20 6 3" xfId="49226"/>
    <cellStyle name="Обычный 3 20 7" xfId="49227"/>
    <cellStyle name="Обычный 3 20 7 2" xfId="49228"/>
    <cellStyle name="Обычный 3 20 8" xfId="49229"/>
    <cellStyle name="Обычный 3 21" xfId="49230"/>
    <cellStyle name="Обычный 3 21 2" xfId="49231"/>
    <cellStyle name="Обычный 3 21 2 2" xfId="49232"/>
    <cellStyle name="Обычный 3 21 2 2 2" xfId="49233"/>
    <cellStyle name="Обычный 3 21 2 2 2 2" xfId="49234"/>
    <cellStyle name="Обычный 3 21 2 2 2 2 2" xfId="49235"/>
    <cellStyle name="Обычный 3 21 2 2 2 2 2 2" xfId="49236"/>
    <cellStyle name="Обычный 3 21 2 2 2 2 3" xfId="49237"/>
    <cellStyle name="Обычный 3 21 2 2 2 3" xfId="49238"/>
    <cellStyle name="Обычный 3 21 2 2 2 3 2" xfId="49239"/>
    <cellStyle name="Обычный 3 21 2 2 2 4" xfId="49240"/>
    <cellStyle name="Обычный 3 21 2 2 3" xfId="49241"/>
    <cellStyle name="Обычный 3 21 2 2 3 2" xfId="49242"/>
    <cellStyle name="Обычный 3 21 2 2 3 2 2" xfId="49243"/>
    <cellStyle name="Обычный 3 21 2 2 3 3" xfId="49244"/>
    <cellStyle name="Обычный 3 21 2 2 4" xfId="49245"/>
    <cellStyle name="Обычный 3 21 2 2 4 2" xfId="49246"/>
    <cellStyle name="Обычный 3 21 2 2 5" xfId="49247"/>
    <cellStyle name="Обычный 3 21 2 3" xfId="49248"/>
    <cellStyle name="Обычный 3 21 2 3 2" xfId="49249"/>
    <cellStyle name="Обычный 3 21 2 3 2 2" xfId="49250"/>
    <cellStyle name="Обычный 3 21 2 3 2 2 2" xfId="49251"/>
    <cellStyle name="Обычный 3 21 2 3 2 2 2 2" xfId="49252"/>
    <cellStyle name="Обычный 3 21 2 3 2 2 3" xfId="49253"/>
    <cellStyle name="Обычный 3 21 2 3 2 3" xfId="49254"/>
    <cellStyle name="Обычный 3 21 2 3 2 3 2" xfId="49255"/>
    <cellStyle name="Обычный 3 21 2 3 2 4" xfId="49256"/>
    <cellStyle name="Обычный 3 21 2 3 3" xfId="49257"/>
    <cellStyle name="Обычный 3 21 2 3 3 2" xfId="49258"/>
    <cellStyle name="Обычный 3 21 2 3 3 2 2" xfId="49259"/>
    <cellStyle name="Обычный 3 21 2 3 3 3" xfId="49260"/>
    <cellStyle name="Обычный 3 21 2 3 4" xfId="49261"/>
    <cellStyle name="Обычный 3 21 2 3 4 2" xfId="49262"/>
    <cellStyle name="Обычный 3 21 2 3 5" xfId="49263"/>
    <cellStyle name="Обычный 3 21 2 4" xfId="49264"/>
    <cellStyle name="Обычный 3 21 2 4 2" xfId="49265"/>
    <cellStyle name="Обычный 3 21 2 4 2 2" xfId="49266"/>
    <cellStyle name="Обычный 3 21 2 4 2 2 2" xfId="49267"/>
    <cellStyle name="Обычный 3 21 2 4 2 3" xfId="49268"/>
    <cellStyle name="Обычный 3 21 2 4 3" xfId="49269"/>
    <cellStyle name="Обычный 3 21 2 4 3 2" xfId="49270"/>
    <cellStyle name="Обычный 3 21 2 4 4" xfId="49271"/>
    <cellStyle name="Обычный 3 21 2 5" xfId="49272"/>
    <cellStyle name="Обычный 3 21 2 5 2" xfId="49273"/>
    <cellStyle name="Обычный 3 21 2 5 2 2" xfId="49274"/>
    <cellStyle name="Обычный 3 21 2 5 3" xfId="49275"/>
    <cellStyle name="Обычный 3 21 2 6" xfId="49276"/>
    <cellStyle name="Обычный 3 21 2 6 2" xfId="49277"/>
    <cellStyle name="Обычный 3 21 2 7" xfId="49278"/>
    <cellStyle name="Обычный 3 21 3" xfId="49279"/>
    <cellStyle name="Обычный 3 21 3 2" xfId="49280"/>
    <cellStyle name="Обычный 3 21 3 2 2" xfId="49281"/>
    <cellStyle name="Обычный 3 21 3 2 2 2" xfId="49282"/>
    <cellStyle name="Обычный 3 21 3 2 2 2 2" xfId="49283"/>
    <cellStyle name="Обычный 3 21 3 2 2 3" xfId="49284"/>
    <cellStyle name="Обычный 3 21 3 2 3" xfId="49285"/>
    <cellStyle name="Обычный 3 21 3 2 3 2" xfId="49286"/>
    <cellStyle name="Обычный 3 21 3 2 4" xfId="49287"/>
    <cellStyle name="Обычный 3 21 3 3" xfId="49288"/>
    <cellStyle name="Обычный 3 21 3 3 2" xfId="49289"/>
    <cellStyle name="Обычный 3 21 3 3 2 2" xfId="49290"/>
    <cellStyle name="Обычный 3 21 3 3 3" xfId="49291"/>
    <cellStyle name="Обычный 3 21 3 4" xfId="49292"/>
    <cellStyle name="Обычный 3 21 3 4 2" xfId="49293"/>
    <cellStyle name="Обычный 3 21 3 5" xfId="49294"/>
    <cellStyle name="Обычный 3 21 4" xfId="49295"/>
    <cellStyle name="Обычный 3 21 4 2" xfId="49296"/>
    <cellStyle name="Обычный 3 21 4 2 2" xfId="49297"/>
    <cellStyle name="Обычный 3 21 4 2 2 2" xfId="49298"/>
    <cellStyle name="Обычный 3 21 4 2 2 2 2" xfId="49299"/>
    <cellStyle name="Обычный 3 21 4 2 2 3" xfId="49300"/>
    <cellStyle name="Обычный 3 21 4 2 3" xfId="49301"/>
    <cellStyle name="Обычный 3 21 4 2 3 2" xfId="49302"/>
    <cellStyle name="Обычный 3 21 4 2 4" xfId="49303"/>
    <cellStyle name="Обычный 3 21 4 3" xfId="49304"/>
    <cellStyle name="Обычный 3 21 4 3 2" xfId="49305"/>
    <cellStyle name="Обычный 3 21 4 3 2 2" xfId="49306"/>
    <cellStyle name="Обычный 3 21 4 3 3" xfId="49307"/>
    <cellStyle name="Обычный 3 21 4 4" xfId="49308"/>
    <cellStyle name="Обычный 3 21 4 4 2" xfId="49309"/>
    <cellStyle name="Обычный 3 21 4 5" xfId="49310"/>
    <cellStyle name="Обычный 3 21 5" xfId="49311"/>
    <cellStyle name="Обычный 3 21 5 2" xfId="49312"/>
    <cellStyle name="Обычный 3 21 5 2 2" xfId="49313"/>
    <cellStyle name="Обычный 3 21 5 2 2 2" xfId="49314"/>
    <cellStyle name="Обычный 3 21 5 2 3" xfId="49315"/>
    <cellStyle name="Обычный 3 21 5 3" xfId="49316"/>
    <cellStyle name="Обычный 3 21 5 3 2" xfId="49317"/>
    <cellStyle name="Обычный 3 21 5 4" xfId="49318"/>
    <cellStyle name="Обычный 3 21 6" xfId="49319"/>
    <cellStyle name="Обычный 3 21 6 2" xfId="49320"/>
    <cellStyle name="Обычный 3 21 6 2 2" xfId="49321"/>
    <cellStyle name="Обычный 3 21 6 3" xfId="49322"/>
    <cellStyle name="Обычный 3 21 7" xfId="49323"/>
    <cellStyle name="Обычный 3 21 7 2" xfId="49324"/>
    <cellStyle name="Обычный 3 21 8" xfId="49325"/>
    <cellStyle name="Обычный 3 22" xfId="49326"/>
    <cellStyle name="Обычный 3 22 2" xfId="49327"/>
    <cellStyle name="Обычный 3 22 2 2" xfId="49328"/>
    <cellStyle name="Обычный 3 22 2 2 2" xfId="49329"/>
    <cellStyle name="Обычный 3 22 2 2 2 2" xfId="49330"/>
    <cellStyle name="Обычный 3 22 2 2 2 2 2" xfId="49331"/>
    <cellStyle name="Обычный 3 22 2 2 2 2 2 2" xfId="49332"/>
    <cellStyle name="Обычный 3 22 2 2 2 2 3" xfId="49333"/>
    <cellStyle name="Обычный 3 22 2 2 2 3" xfId="49334"/>
    <cellStyle name="Обычный 3 22 2 2 2 3 2" xfId="49335"/>
    <cellStyle name="Обычный 3 22 2 2 2 4" xfId="49336"/>
    <cellStyle name="Обычный 3 22 2 2 3" xfId="49337"/>
    <cellStyle name="Обычный 3 22 2 2 3 2" xfId="49338"/>
    <cellStyle name="Обычный 3 22 2 2 3 2 2" xfId="49339"/>
    <cellStyle name="Обычный 3 22 2 2 3 3" xfId="49340"/>
    <cellStyle name="Обычный 3 22 2 2 4" xfId="49341"/>
    <cellStyle name="Обычный 3 22 2 2 4 2" xfId="49342"/>
    <cellStyle name="Обычный 3 22 2 2 5" xfId="49343"/>
    <cellStyle name="Обычный 3 22 2 3" xfId="49344"/>
    <cellStyle name="Обычный 3 22 2 3 2" xfId="49345"/>
    <cellStyle name="Обычный 3 22 2 3 2 2" xfId="49346"/>
    <cellStyle name="Обычный 3 22 2 3 2 2 2" xfId="49347"/>
    <cellStyle name="Обычный 3 22 2 3 2 2 2 2" xfId="49348"/>
    <cellStyle name="Обычный 3 22 2 3 2 2 3" xfId="49349"/>
    <cellStyle name="Обычный 3 22 2 3 2 3" xfId="49350"/>
    <cellStyle name="Обычный 3 22 2 3 2 3 2" xfId="49351"/>
    <cellStyle name="Обычный 3 22 2 3 2 4" xfId="49352"/>
    <cellStyle name="Обычный 3 22 2 3 3" xfId="49353"/>
    <cellStyle name="Обычный 3 22 2 3 3 2" xfId="49354"/>
    <cellStyle name="Обычный 3 22 2 3 3 2 2" xfId="49355"/>
    <cellStyle name="Обычный 3 22 2 3 3 3" xfId="49356"/>
    <cellStyle name="Обычный 3 22 2 3 4" xfId="49357"/>
    <cellStyle name="Обычный 3 22 2 3 4 2" xfId="49358"/>
    <cellStyle name="Обычный 3 22 2 3 5" xfId="49359"/>
    <cellStyle name="Обычный 3 22 2 4" xfId="49360"/>
    <cellStyle name="Обычный 3 22 2 4 2" xfId="49361"/>
    <cellStyle name="Обычный 3 22 2 4 2 2" xfId="49362"/>
    <cellStyle name="Обычный 3 22 2 4 2 2 2" xfId="49363"/>
    <cellStyle name="Обычный 3 22 2 4 2 3" xfId="49364"/>
    <cellStyle name="Обычный 3 22 2 4 3" xfId="49365"/>
    <cellStyle name="Обычный 3 22 2 4 3 2" xfId="49366"/>
    <cellStyle name="Обычный 3 22 2 4 4" xfId="49367"/>
    <cellStyle name="Обычный 3 22 2 5" xfId="49368"/>
    <cellStyle name="Обычный 3 22 2 5 2" xfId="49369"/>
    <cellStyle name="Обычный 3 22 2 5 2 2" xfId="49370"/>
    <cellStyle name="Обычный 3 22 2 5 3" xfId="49371"/>
    <cellStyle name="Обычный 3 22 2 6" xfId="49372"/>
    <cellStyle name="Обычный 3 22 2 6 2" xfId="49373"/>
    <cellStyle name="Обычный 3 22 2 7" xfId="49374"/>
    <cellStyle name="Обычный 3 22 3" xfId="49375"/>
    <cellStyle name="Обычный 3 22 3 2" xfId="49376"/>
    <cellStyle name="Обычный 3 22 3 2 2" xfId="49377"/>
    <cellStyle name="Обычный 3 22 3 2 2 2" xfId="49378"/>
    <cellStyle name="Обычный 3 22 3 2 2 2 2" xfId="49379"/>
    <cellStyle name="Обычный 3 22 3 2 2 3" xfId="49380"/>
    <cellStyle name="Обычный 3 22 3 2 3" xfId="49381"/>
    <cellStyle name="Обычный 3 22 3 2 3 2" xfId="49382"/>
    <cellStyle name="Обычный 3 22 3 2 4" xfId="49383"/>
    <cellStyle name="Обычный 3 22 3 3" xfId="49384"/>
    <cellStyle name="Обычный 3 22 3 3 2" xfId="49385"/>
    <cellStyle name="Обычный 3 22 3 3 2 2" xfId="49386"/>
    <cellStyle name="Обычный 3 22 3 3 3" xfId="49387"/>
    <cellStyle name="Обычный 3 22 3 4" xfId="49388"/>
    <cellStyle name="Обычный 3 22 3 4 2" xfId="49389"/>
    <cellStyle name="Обычный 3 22 3 5" xfId="49390"/>
    <cellStyle name="Обычный 3 22 4" xfId="49391"/>
    <cellStyle name="Обычный 3 22 4 2" xfId="49392"/>
    <cellStyle name="Обычный 3 22 4 2 2" xfId="49393"/>
    <cellStyle name="Обычный 3 22 4 2 2 2" xfId="49394"/>
    <cellStyle name="Обычный 3 22 4 2 2 2 2" xfId="49395"/>
    <cellStyle name="Обычный 3 22 4 2 2 3" xfId="49396"/>
    <cellStyle name="Обычный 3 22 4 2 3" xfId="49397"/>
    <cellStyle name="Обычный 3 22 4 2 3 2" xfId="49398"/>
    <cellStyle name="Обычный 3 22 4 2 4" xfId="49399"/>
    <cellStyle name="Обычный 3 22 4 3" xfId="49400"/>
    <cellStyle name="Обычный 3 22 4 3 2" xfId="49401"/>
    <cellStyle name="Обычный 3 22 4 3 2 2" xfId="49402"/>
    <cellStyle name="Обычный 3 22 4 3 3" xfId="49403"/>
    <cellStyle name="Обычный 3 22 4 4" xfId="49404"/>
    <cellStyle name="Обычный 3 22 4 4 2" xfId="49405"/>
    <cellStyle name="Обычный 3 22 4 5" xfId="49406"/>
    <cellStyle name="Обычный 3 22 5" xfId="49407"/>
    <cellStyle name="Обычный 3 22 5 2" xfId="49408"/>
    <cellStyle name="Обычный 3 22 5 2 2" xfId="49409"/>
    <cellStyle name="Обычный 3 22 5 2 2 2" xfId="49410"/>
    <cellStyle name="Обычный 3 22 5 2 3" xfId="49411"/>
    <cellStyle name="Обычный 3 22 5 3" xfId="49412"/>
    <cellStyle name="Обычный 3 22 5 3 2" xfId="49413"/>
    <cellStyle name="Обычный 3 22 5 4" xfId="49414"/>
    <cellStyle name="Обычный 3 22 6" xfId="49415"/>
    <cellStyle name="Обычный 3 22 6 2" xfId="49416"/>
    <cellStyle name="Обычный 3 22 6 2 2" xfId="49417"/>
    <cellStyle name="Обычный 3 22 6 3" xfId="49418"/>
    <cellStyle name="Обычный 3 22 7" xfId="49419"/>
    <cellStyle name="Обычный 3 22 7 2" xfId="49420"/>
    <cellStyle name="Обычный 3 22 8" xfId="49421"/>
    <cellStyle name="Обычный 3 23" xfId="49422"/>
    <cellStyle name="Обычный 3 23 2" xfId="49423"/>
    <cellStyle name="Обычный 3 23 2 2" xfId="49424"/>
    <cellStyle name="Обычный 3 23 2 2 2" xfId="49425"/>
    <cellStyle name="Обычный 3 23 2 2 2 2" xfId="49426"/>
    <cellStyle name="Обычный 3 23 2 2 2 2 2" xfId="49427"/>
    <cellStyle name="Обычный 3 23 2 2 2 2 2 2" xfId="49428"/>
    <cellStyle name="Обычный 3 23 2 2 2 2 3" xfId="49429"/>
    <cellStyle name="Обычный 3 23 2 2 2 3" xfId="49430"/>
    <cellStyle name="Обычный 3 23 2 2 2 3 2" xfId="49431"/>
    <cellStyle name="Обычный 3 23 2 2 2 4" xfId="49432"/>
    <cellStyle name="Обычный 3 23 2 2 3" xfId="49433"/>
    <cellStyle name="Обычный 3 23 2 2 3 2" xfId="49434"/>
    <cellStyle name="Обычный 3 23 2 2 3 2 2" xfId="49435"/>
    <cellStyle name="Обычный 3 23 2 2 3 3" xfId="49436"/>
    <cellStyle name="Обычный 3 23 2 2 4" xfId="49437"/>
    <cellStyle name="Обычный 3 23 2 2 4 2" xfId="49438"/>
    <cellStyle name="Обычный 3 23 2 2 5" xfId="49439"/>
    <cellStyle name="Обычный 3 23 2 3" xfId="49440"/>
    <cellStyle name="Обычный 3 23 2 3 2" xfId="49441"/>
    <cellStyle name="Обычный 3 23 2 3 2 2" xfId="49442"/>
    <cellStyle name="Обычный 3 23 2 3 2 2 2" xfId="49443"/>
    <cellStyle name="Обычный 3 23 2 3 2 2 2 2" xfId="49444"/>
    <cellStyle name="Обычный 3 23 2 3 2 2 3" xfId="49445"/>
    <cellStyle name="Обычный 3 23 2 3 2 3" xfId="49446"/>
    <cellStyle name="Обычный 3 23 2 3 2 3 2" xfId="49447"/>
    <cellStyle name="Обычный 3 23 2 3 2 4" xfId="49448"/>
    <cellStyle name="Обычный 3 23 2 3 3" xfId="49449"/>
    <cellStyle name="Обычный 3 23 2 3 3 2" xfId="49450"/>
    <cellStyle name="Обычный 3 23 2 3 3 2 2" xfId="49451"/>
    <cellStyle name="Обычный 3 23 2 3 3 3" xfId="49452"/>
    <cellStyle name="Обычный 3 23 2 3 4" xfId="49453"/>
    <cellStyle name="Обычный 3 23 2 3 4 2" xfId="49454"/>
    <cellStyle name="Обычный 3 23 2 3 5" xfId="49455"/>
    <cellStyle name="Обычный 3 23 2 4" xfId="49456"/>
    <cellStyle name="Обычный 3 23 2 4 2" xfId="49457"/>
    <cellStyle name="Обычный 3 23 2 4 2 2" xfId="49458"/>
    <cellStyle name="Обычный 3 23 2 4 2 2 2" xfId="49459"/>
    <cellStyle name="Обычный 3 23 2 4 2 3" xfId="49460"/>
    <cellStyle name="Обычный 3 23 2 4 3" xfId="49461"/>
    <cellStyle name="Обычный 3 23 2 4 3 2" xfId="49462"/>
    <cellStyle name="Обычный 3 23 2 4 4" xfId="49463"/>
    <cellStyle name="Обычный 3 23 2 5" xfId="49464"/>
    <cellStyle name="Обычный 3 23 2 5 2" xfId="49465"/>
    <cellStyle name="Обычный 3 23 2 5 2 2" xfId="49466"/>
    <cellStyle name="Обычный 3 23 2 5 3" xfId="49467"/>
    <cellStyle name="Обычный 3 23 2 6" xfId="49468"/>
    <cellStyle name="Обычный 3 23 2 6 2" xfId="49469"/>
    <cellStyle name="Обычный 3 23 2 7" xfId="49470"/>
    <cellStyle name="Обычный 3 23 3" xfId="49471"/>
    <cellStyle name="Обычный 3 23 3 2" xfId="49472"/>
    <cellStyle name="Обычный 3 23 3 2 2" xfId="49473"/>
    <cellStyle name="Обычный 3 23 3 2 2 2" xfId="49474"/>
    <cellStyle name="Обычный 3 23 3 2 2 2 2" xfId="49475"/>
    <cellStyle name="Обычный 3 23 3 2 2 3" xfId="49476"/>
    <cellStyle name="Обычный 3 23 3 2 3" xfId="49477"/>
    <cellStyle name="Обычный 3 23 3 2 3 2" xfId="49478"/>
    <cellStyle name="Обычный 3 23 3 2 4" xfId="49479"/>
    <cellStyle name="Обычный 3 23 3 3" xfId="49480"/>
    <cellStyle name="Обычный 3 23 3 3 2" xfId="49481"/>
    <cellStyle name="Обычный 3 23 3 3 2 2" xfId="49482"/>
    <cellStyle name="Обычный 3 23 3 3 3" xfId="49483"/>
    <cellStyle name="Обычный 3 23 3 4" xfId="49484"/>
    <cellStyle name="Обычный 3 23 3 4 2" xfId="49485"/>
    <cellStyle name="Обычный 3 23 3 5" xfId="49486"/>
    <cellStyle name="Обычный 3 23 4" xfId="49487"/>
    <cellStyle name="Обычный 3 23 4 2" xfId="49488"/>
    <cellStyle name="Обычный 3 23 4 2 2" xfId="49489"/>
    <cellStyle name="Обычный 3 23 4 2 2 2" xfId="49490"/>
    <cellStyle name="Обычный 3 23 4 2 2 2 2" xfId="49491"/>
    <cellStyle name="Обычный 3 23 4 2 2 3" xfId="49492"/>
    <cellStyle name="Обычный 3 23 4 2 3" xfId="49493"/>
    <cellStyle name="Обычный 3 23 4 2 3 2" xfId="49494"/>
    <cellStyle name="Обычный 3 23 4 2 4" xfId="49495"/>
    <cellStyle name="Обычный 3 23 4 3" xfId="49496"/>
    <cellStyle name="Обычный 3 23 4 3 2" xfId="49497"/>
    <cellStyle name="Обычный 3 23 4 3 2 2" xfId="49498"/>
    <cellStyle name="Обычный 3 23 4 3 3" xfId="49499"/>
    <cellStyle name="Обычный 3 23 4 4" xfId="49500"/>
    <cellStyle name="Обычный 3 23 4 4 2" xfId="49501"/>
    <cellStyle name="Обычный 3 23 4 5" xfId="49502"/>
    <cellStyle name="Обычный 3 23 5" xfId="49503"/>
    <cellStyle name="Обычный 3 23 5 2" xfId="49504"/>
    <cellStyle name="Обычный 3 23 5 2 2" xfId="49505"/>
    <cellStyle name="Обычный 3 23 5 2 2 2" xfId="49506"/>
    <cellStyle name="Обычный 3 23 5 2 3" xfId="49507"/>
    <cellStyle name="Обычный 3 23 5 3" xfId="49508"/>
    <cellStyle name="Обычный 3 23 5 3 2" xfId="49509"/>
    <cellStyle name="Обычный 3 23 5 4" xfId="49510"/>
    <cellStyle name="Обычный 3 23 6" xfId="49511"/>
    <cellStyle name="Обычный 3 23 6 2" xfId="49512"/>
    <cellStyle name="Обычный 3 23 6 2 2" xfId="49513"/>
    <cellStyle name="Обычный 3 23 6 3" xfId="49514"/>
    <cellStyle name="Обычный 3 23 7" xfId="49515"/>
    <cellStyle name="Обычный 3 23 7 2" xfId="49516"/>
    <cellStyle name="Обычный 3 23 8" xfId="49517"/>
    <cellStyle name="Обычный 3 24" xfId="49518"/>
    <cellStyle name="Обычный 3 24 2" xfId="49519"/>
    <cellStyle name="Обычный 3 24 2 2" xfId="49520"/>
    <cellStyle name="Обычный 3 24 2 2 2" xfId="49521"/>
    <cellStyle name="Обычный 3 24 2 2 2 2" xfId="49522"/>
    <cellStyle name="Обычный 3 24 2 2 2 2 2" xfId="49523"/>
    <cellStyle name="Обычный 3 24 2 2 2 2 2 2" xfId="49524"/>
    <cellStyle name="Обычный 3 24 2 2 2 2 3" xfId="49525"/>
    <cellStyle name="Обычный 3 24 2 2 2 3" xfId="49526"/>
    <cellStyle name="Обычный 3 24 2 2 2 3 2" xfId="49527"/>
    <cellStyle name="Обычный 3 24 2 2 2 4" xfId="49528"/>
    <cellStyle name="Обычный 3 24 2 2 3" xfId="49529"/>
    <cellStyle name="Обычный 3 24 2 2 3 2" xfId="49530"/>
    <cellStyle name="Обычный 3 24 2 2 3 2 2" xfId="49531"/>
    <cellStyle name="Обычный 3 24 2 2 3 3" xfId="49532"/>
    <cellStyle name="Обычный 3 24 2 2 4" xfId="49533"/>
    <cellStyle name="Обычный 3 24 2 2 4 2" xfId="49534"/>
    <cellStyle name="Обычный 3 24 2 2 5" xfId="49535"/>
    <cellStyle name="Обычный 3 24 2 3" xfId="49536"/>
    <cellStyle name="Обычный 3 24 2 3 2" xfId="49537"/>
    <cellStyle name="Обычный 3 24 2 3 2 2" xfId="49538"/>
    <cellStyle name="Обычный 3 24 2 3 2 2 2" xfId="49539"/>
    <cellStyle name="Обычный 3 24 2 3 2 2 2 2" xfId="49540"/>
    <cellStyle name="Обычный 3 24 2 3 2 2 3" xfId="49541"/>
    <cellStyle name="Обычный 3 24 2 3 2 3" xfId="49542"/>
    <cellStyle name="Обычный 3 24 2 3 2 3 2" xfId="49543"/>
    <cellStyle name="Обычный 3 24 2 3 2 4" xfId="49544"/>
    <cellStyle name="Обычный 3 24 2 3 3" xfId="49545"/>
    <cellStyle name="Обычный 3 24 2 3 3 2" xfId="49546"/>
    <cellStyle name="Обычный 3 24 2 3 3 2 2" xfId="49547"/>
    <cellStyle name="Обычный 3 24 2 3 3 3" xfId="49548"/>
    <cellStyle name="Обычный 3 24 2 3 4" xfId="49549"/>
    <cellStyle name="Обычный 3 24 2 3 4 2" xfId="49550"/>
    <cellStyle name="Обычный 3 24 2 3 5" xfId="49551"/>
    <cellStyle name="Обычный 3 24 2 4" xfId="49552"/>
    <cellStyle name="Обычный 3 24 2 4 2" xfId="49553"/>
    <cellStyle name="Обычный 3 24 2 4 2 2" xfId="49554"/>
    <cellStyle name="Обычный 3 24 2 4 2 2 2" xfId="49555"/>
    <cellStyle name="Обычный 3 24 2 4 2 3" xfId="49556"/>
    <cellStyle name="Обычный 3 24 2 4 3" xfId="49557"/>
    <cellStyle name="Обычный 3 24 2 4 3 2" xfId="49558"/>
    <cellStyle name="Обычный 3 24 2 4 4" xfId="49559"/>
    <cellStyle name="Обычный 3 24 2 5" xfId="49560"/>
    <cellStyle name="Обычный 3 24 2 5 2" xfId="49561"/>
    <cellStyle name="Обычный 3 24 2 5 2 2" xfId="49562"/>
    <cellStyle name="Обычный 3 24 2 5 3" xfId="49563"/>
    <cellStyle name="Обычный 3 24 2 6" xfId="49564"/>
    <cellStyle name="Обычный 3 24 2 6 2" xfId="49565"/>
    <cellStyle name="Обычный 3 24 2 7" xfId="49566"/>
    <cellStyle name="Обычный 3 24 3" xfId="49567"/>
    <cellStyle name="Обычный 3 24 3 2" xfId="49568"/>
    <cellStyle name="Обычный 3 24 3 2 2" xfId="49569"/>
    <cellStyle name="Обычный 3 24 3 2 2 2" xfId="49570"/>
    <cellStyle name="Обычный 3 24 3 2 2 2 2" xfId="49571"/>
    <cellStyle name="Обычный 3 24 3 2 2 3" xfId="49572"/>
    <cellStyle name="Обычный 3 24 3 2 3" xfId="49573"/>
    <cellStyle name="Обычный 3 24 3 2 3 2" xfId="49574"/>
    <cellStyle name="Обычный 3 24 3 2 4" xfId="49575"/>
    <cellStyle name="Обычный 3 24 3 3" xfId="49576"/>
    <cellStyle name="Обычный 3 24 3 3 2" xfId="49577"/>
    <cellStyle name="Обычный 3 24 3 3 2 2" xfId="49578"/>
    <cellStyle name="Обычный 3 24 3 3 3" xfId="49579"/>
    <cellStyle name="Обычный 3 24 3 4" xfId="49580"/>
    <cellStyle name="Обычный 3 24 3 4 2" xfId="49581"/>
    <cellStyle name="Обычный 3 24 3 5" xfId="49582"/>
    <cellStyle name="Обычный 3 24 4" xfId="49583"/>
    <cellStyle name="Обычный 3 24 4 2" xfId="49584"/>
    <cellStyle name="Обычный 3 24 4 2 2" xfId="49585"/>
    <cellStyle name="Обычный 3 24 4 2 2 2" xfId="49586"/>
    <cellStyle name="Обычный 3 24 4 2 2 2 2" xfId="49587"/>
    <cellStyle name="Обычный 3 24 4 2 2 3" xfId="49588"/>
    <cellStyle name="Обычный 3 24 4 2 3" xfId="49589"/>
    <cellStyle name="Обычный 3 24 4 2 3 2" xfId="49590"/>
    <cellStyle name="Обычный 3 24 4 2 4" xfId="49591"/>
    <cellStyle name="Обычный 3 24 4 3" xfId="49592"/>
    <cellStyle name="Обычный 3 24 4 3 2" xfId="49593"/>
    <cellStyle name="Обычный 3 24 4 3 2 2" xfId="49594"/>
    <cellStyle name="Обычный 3 24 4 3 3" xfId="49595"/>
    <cellStyle name="Обычный 3 24 4 4" xfId="49596"/>
    <cellStyle name="Обычный 3 24 4 4 2" xfId="49597"/>
    <cellStyle name="Обычный 3 24 4 5" xfId="49598"/>
    <cellStyle name="Обычный 3 24 5" xfId="49599"/>
    <cellStyle name="Обычный 3 24 5 2" xfId="49600"/>
    <cellStyle name="Обычный 3 24 5 2 2" xfId="49601"/>
    <cellStyle name="Обычный 3 24 5 2 2 2" xfId="49602"/>
    <cellStyle name="Обычный 3 24 5 2 3" xfId="49603"/>
    <cellStyle name="Обычный 3 24 5 3" xfId="49604"/>
    <cellStyle name="Обычный 3 24 5 3 2" xfId="49605"/>
    <cellStyle name="Обычный 3 24 5 4" xfId="49606"/>
    <cellStyle name="Обычный 3 24 6" xfId="49607"/>
    <cellStyle name="Обычный 3 24 6 2" xfId="49608"/>
    <cellStyle name="Обычный 3 24 6 2 2" xfId="49609"/>
    <cellStyle name="Обычный 3 24 6 3" xfId="49610"/>
    <cellStyle name="Обычный 3 24 7" xfId="49611"/>
    <cellStyle name="Обычный 3 24 7 2" xfId="49612"/>
    <cellStyle name="Обычный 3 24 8" xfId="49613"/>
    <cellStyle name="Обычный 3 25" xfId="49614"/>
    <cellStyle name="Обычный 3 25 2" xfId="49615"/>
    <cellStyle name="Обычный 3 25 2 2" xfId="49616"/>
    <cellStyle name="Обычный 3 25 2 2 2" xfId="49617"/>
    <cellStyle name="Обычный 3 25 2 2 2 2" xfId="49618"/>
    <cellStyle name="Обычный 3 25 2 2 2 2 2" xfId="49619"/>
    <cellStyle name="Обычный 3 25 2 2 2 2 2 2" xfId="49620"/>
    <cellStyle name="Обычный 3 25 2 2 2 2 3" xfId="49621"/>
    <cellStyle name="Обычный 3 25 2 2 2 3" xfId="49622"/>
    <cellStyle name="Обычный 3 25 2 2 2 3 2" xfId="49623"/>
    <cellStyle name="Обычный 3 25 2 2 2 4" xfId="49624"/>
    <cellStyle name="Обычный 3 25 2 2 3" xfId="49625"/>
    <cellStyle name="Обычный 3 25 2 2 3 2" xfId="49626"/>
    <cellStyle name="Обычный 3 25 2 2 3 2 2" xfId="49627"/>
    <cellStyle name="Обычный 3 25 2 2 3 3" xfId="49628"/>
    <cellStyle name="Обычный 3 25 2 2 4" xfId="49629"/>
    <cellStyle name="Обычный 3 25 2 2 4 2" xfId="49630"/>
    <cellStyle name="Обычный 3 25 2 2 5" xfId="49631"/>
    <cellStyle name="Обычный 3 25 2 3" xfId="49632"/>
    <cellStyle name="Обычный 3 25 2 3 2" xfId="49633"/>
    <cellStyle name="Обычный 3 25 2 3 2 2" xfId="49634"/>
    <cellStyle name="Обычный 3 25 2 3 2 2 2" xfId="49635"/>
    <cellStyle name="Обычный 3 25 2 3 2 2 2 2" xfId="49636"/>
    <cellStyle name="Обычный 3 25 2 3 2 2 3" xfId="49637"/>
    <cellStyle name="Обычный 3 25 2 3 2 3" xfId="49638"/>
    <cellStyle name="Обычный 3 25 2 3 2 3 2" xfId="49639"/>
    <cellStyle name="Обычный 3 25 2 3 2 4" xfId="49640"/>
    <cellStyle name="Обычный 3 25 2 3 3" xfId="49641"/>
    <cellStyle name="Обычный 3 25 2 3 3 2" xfId="49642"/>
    <cellStyle name="Обычный 3 25 2 3 3 2 2" xfId="49643"/>
    <cellStyle name="Обычный 3 25 2 3 3 3" xfId="49644"/>
    <cellStyle name="Обычный 3 25 2 3 4" xfId="49645"/>
    <cellStyle name="Обычный 3 25 2 3 4 2" xfId="49646"/>
    <cellStyle name="Обычный 3 25 2 3 5" xfId="49647"/>
    <cellStyle name="Обычный 3 25 2 4" xfId="49648"/>
    <cellStyle name="Обычный 3 25 2 4 2" xfId="49649"/>
    <cellStyle name="Обычный 3 25 2 4 2 2" xfId="49650"/>
    <cellStyle name="Обычный 3 25 2 4 2 2 2" xfId="49651"/>
    <cellStyle name="Обычный 3 25 2 4 2 3" xfId="49652"/>
    <cellStyle name="Обычный 3 25 2 4 3" xfId="49653"/>
    <cellStyle name="Обычный 3 25 2 4 3 2" xfId="49654"/>
    <cellStyle name="Обычный 3 25 2 4 4" xfId="49655"/>
    <cellStyle name="Обычный 3 25 2 5" xfId="49656"/>
    <cellStyle name="Обычный 3 25 2 5 2" xfId="49657"/>
    <cellStyle name="Обычный 3 25 2 5 2 2" xfId="49658"/>
    <cellStyle name="Обычный 3 25 2 5 3" xfId="49659"/>
    <cellStyle name="Обычный 3 25 2 6" xfId="49660"/>
    <cellStyle name="Обычный 3 25 2 6 2" xfId="49661"/>
    <cellStyle name="Обычный 3 25 2 7" xfId="49662"/>
    <cellStyle name="Обычный 3 25 3" xfId="49663"/>
    <cellStyle name="Обычный 3 25 3 2" xfId="49664"/>
    <cellStyle name="Обычный 3 25 3 2 2" xfId="49665"/>
    <cellStyle name="Обычный 3 25 3 2 2 2" xfId="49666"/>
    <cellStyle name="Обычный 3 25 3 2 2 2 2" xfId="49667"/>
    <cellStyle name="Обычный 3 25 3 2 2 3" xfId="49668"/>
    <cellStyle name="Обычный 3 25 3 2 3" xfId="49669"/>
    <cellStyle name="Обычный 3 25 3 2 3 2" xfId="49670"/>
    <cellStyle name="Обычный 3 25 3 2 4" xfId="49671"/>
    <cellStyle name="Обычный 3 25 3 3" xfId="49672"/>
    <cellStyle name="Обычный 3 25 3 3 2" xfId="49673"/>
    <cellStyle name="Обычный 3 25 3 3 2 2" xfId="49674"/>
    <cellStyle name="Обычный 3 25 3 3 3" xfId="49675"/>
    <cellStyle name="Обычный 3 25 3 4" xfId="49676"/>
    <cellStyle name="Обычный 3 25 3 4 2" xfId="49677"/>
    <cellStyle name="Обычный 3 25 3 5" xfId="49678"/>
    <cellStyle name="Обычный 3 25 4" xfId="49679"/>
    <cellStyle name="Обычный 3 25 4 2" xfId="49680"/>
    <cellStyle name="Обычный 3 25 4 2 2" xfId="49681"/>
    <cellStyle name="Обычный 3 25 4 2 2 2" xfId="49682"/>
    <cellStyle name="Обычный 3 25 4 2 2 2 2" xfId="49683"/>
    <cellStyle name="Обычный 3 25 4 2 2 3" xfId="49684"/>
    <cellStyle name="Обычный 3 25 4 2 3" xfId="49685"/>
    <cellStyle name="Обычный 3 25 4 2 3 2" xfId="49686"/>
    <cellStyle name="Обычный 3 25 4 2 4" xfId="49687"/>
    <cellStyle name="Обычный 3 25 4 3" xfId="49688"/>
    <cellStyle name="Обычный 3 25 4 3 2" xfId="49689"/>
    <cellStyle name="Обычный 3 25 4 3 2 2" xfId="49690"/>
    <cellStyle name="Обычный 3 25 4 3 3" xfId="49691"/>
    <cellStyle name="Обычный 3 25 4 4" xfId="49692"/>
    <cellStyle name="Обычный 3 25 4 4 2" xfId="49693"/>
    <cellStyle name="Обычный 3 25 4 5" xfId="49694"/>
    <cellStyle name="Обычный 3 25 5" xfId="49695"/>
    <cellStyle name="Обычный 3 25 5 2" xfId="49696"/>
    <cellStyle name="Обычный 3 25 5 2 2" xfId="49697"/>
    <cellStyle name="Обычный 3 25 5 2 2 2" xfId="49698"/>
    <cellStyle name="Обычный 3 25 5 2 3" xfId="49699"/>
    <cellStyle name="Обычный 3 25 5 3" xfId="49700"/>
    <cellStyle name="Обычный 3 25 5 3 2" xfId="49701"/>
    <cellStyle name="Обычный 3 25 5 4" xfId="49702"/>
    <cellStyle name="Обычный 3 25 6" xfId="49703"/>
    <cellStyle name="Обычный 3 25 6 2" xfId="49704"/>
    <cellStyle name="Обычный 3 25 6 2 2" xfId="49705"/>
    <cellStyle name="Обычный 3 25 6 3" xfId="49706"/>
    <cellStyle name="Обычный 3 25 7" xfId="49707"/>
    <cellStyle name="Обычный 3 25 7 2" xfId="49708"/>
    <cellStyle name="Обычный 3 25 8" xfId="49709"/>
    <cellStyle name="Обычный 3 26" xfId="49710"/>
    <cellStyle name="Обычный 3 26 2" xfId="49711"/>
    <cellStyle name="Обычный 3 26 2 2" xfId="49712"/>
    <cellStyle name="Обычный 3 26 2 2 2" xfId="49713"/>
    <cellStyle name="Обычный 3 26 2 2 2 2" xfId="49714"/>
    <cellStyle name="Обычный 3 26 2 2 2 2 2" xfId="49715"/>
    <cellStyle name="Обычный 3 26 2 2 2 2 2 2" xfId="49716"/>
    <cellStyle name="Обычный 3 26 2 2 2 2 3" xfId="49717"/>
    <cellStyle name="Обычный 3 26 2 2 2 3" xfId="49718"/>
    <cellStyle name="Обычный 3 26 2 2 2 3 2" xfId="49719"/>
    <cellStyle name="Обычный 3 26 2 2 2 4" xfId="49720"/>
    <cellStyle name="Обычный 3 26 2 2 3" xfId="49721"/>
    <cellStyle name="Обычный 3 26 2 2 3 2" xfId="49722"/>
    <cellStyle name="Обычный 3 26 2 2 3 2 2" xfId="49723"/>
    <cellStyle name="Обычный 3 26 2 2 3 3" xfId="49724"/>
    <cellStyle name="Обычный 3 26 2 2 4" xfId="49725"/>
    <cellStyle name="Обычный 3 26 2 2 4 2" xfId="49726"/>
    <cellStyle name="Обычный 3 26 2 2 5" xfId="49727"/>
    <cellStyle name="Обычный 3 26 2 3" xfId="49728"/>
    <cellStyle name="Обычный 3 26 2 3 2" xfId="49729"/>
    <cellStyle name="Обычный 3 26 2 3 2 2" xfId="49730"/>
    <cellStyle name="Обычный 3 26 2 3 2 2 2" xfId="49731"/>
    <cellStyle name="Обычный 3 26 2 3 2 2 2 2" xfId="49732"/>
    <cellStyle name="Обычный 3 26 2 3 2 2 3" xfId="49733"/>
    <cellStyle name="Обычный 3 26 2 3 2 3" xfId="49734"/>
    <cellStyle name="Обычный 3 26 2 3 2 3 2" xfId="49735"/>
    <cellStyle name="Обычный 3 26 2 3 2 4" xfId="49736"/>
    <cellStyle name="Обычный 3 26 2 3 3" xfId="49737"/>
    <cellStyle name="Обычный 3 26 2 3 3 2" xfId="49738"/>
    <cellStyle name="Обычный 3 26 2 3 3 2 2" xfId="49739"/>
    <cellStyle name="Обычный 3 26 2 3 3 3" xfId="49740"/>
    <cellStyle name="Обычный 3 26 2 3 4" xfId="49741"/>
    <cellStyle name="Обычный 3 26 2 3 4 2" xfId="49742"/>
    <cellStyle name="Обычный 3 26 2 3 5" xfId="49743"/>
    <cellStyle name="Обычный 3 26 2 4" xfId="49744"/>
    <cellStyle name="Обычный 3 26 2 4 2" xfId="49745"/>
    <cellStyle name="Обычный 3 26 2 4 2 2" xfId="49746"/>
    <cellStyle name="Обычный 3 26 2 4 2 2 2" xfId="49747"/>
    <cellStyle name="Обычный 3 26 2 4 2 3" xfId="49748"/>
    <cellStyle name="Обычный 3 26 2 4 3" xfId="49749"/>
    <cellStyle name="Обычный 3 26 2 4 3 2" xfId="49750"/>
    <cellStyle name="Обычный 3 26 2 4 4" xfId="49751"/>
    <cellStyle name="Обычный 3 26 2 5" xfId="49752"/>
    <cellStyle name="Обычный 3 26 2 5 2" xfId="49753"/>
    <cellStyle name="Обычный 3 26 2 5 2 2" xfId="49754"/>
    <cellStyle name="Обычный 3 26 2 5 3" xfId="49755"/>
    <cellStyle name="Обычный 3 26 2 6" xfId="49756"/>
    <cellStyle name="Обычный 3 26 2 6 2" xfId="49757"/>
    <cellStyle name="Обычный 3 26 2 7" xfId="49758"/>
    <cellStyle name="Обычный 3 26 3" xfId="49759"/>
    <cellStyle name="Обычный 3 26 3 2" xfId="49760"/>
    <cellStyle name="Обычный 3 26 3 2 2" xfId="49761"/>
    <cellStyle name="Обычный 3 26 3 2 2 2" xfId="49762"/>
    <cellStyle name="Обычный 3 26 3 2 2 2 2" xfId="49763"/>
    <cellStyle name="Обычный 3 26 3 2 2 3" xfId="49764"/>
    <cellStyle name="Обычный 3 26 3 2 3" xfId="49765"/>
    <cellStyle name="Обычный 3 26 3 2 3 2" xfId="49766"/>
    <cellStyle name="Обычный 3 26 3 2 4" xfId="49767"/>
    <cellStyle name="Обычный 3 26 3 3" xfId="49768"/>
    <cellStyle name="Обычный 3 26 3 3 2" xfId="49769"/>
    <cellStyle name="Обычный 3 26 3 3 2 2" xfId="49770"/>
    <cellStyle name="Обычный 3 26 3 3 3" xfId="49771"/>
    <cellStyle name="Обычный 3 26 3 4" xfId="49772"/>
    <cellStyle name="Обычный 3 26 3 4 2" xfId="49773"/>
    <cellStyle name="Обычный 3 26 3 5" xfId="49774"/>
    <cellStyle name="Обычный 3 26 4" xfId="49775"/>
    <cellStyle name="Обычный 3 26 4 2" xfId="49776"/>
    <cellStyle name="Обычный 3 26 4 2 2" xfId="49777"/>
    <cellStyle name="Обычный 3 26 4 2 2 2" xfId="49778"/>
    <cellStyle name="Обычный 3 26 4 2 2 2 2" xfId="49779"/>
    <cellStyle name="Обычный 3 26 4 2 2 3" xfId="49780"/>
    <cellStyle name="Обычный 3 26 4 2 3" xfId="49781"/>
    <cellStyle name="Обычный 3 26 4 2 3 2" xfId="49782"/>
    <cellStyle name="Обычный 3 26 4 2 4" xfId="49783"/>
    <cellStyle name="Обычный 3 26 4 3" xfId="49784"/>
    <cellStyle name="Обычный 3 26 4 3 2" xfId="49785"/>
    <cellStyle name="Обычный 3 26 4 3 2 2" xfId="49786"/>
    <cellStyle name="Обычный 3 26 4 3 3" xfId="49787"/>
    <cellStyle name="Обычный 3 26 4 4" xfId="49788"/>
    <cellStyle name="Обычный 3 26 4 4 2" xfId="49789"/>
    <cellStyle name="Обычный 3 26 4 5" xfId="49790"/>
    <cellStyle name="Обычный 3 26 5" xfId="49791"/>
    <cellStyle name="Обычный 3 26 5 2" xfId="49792"/>
    <cellStyle name="Обычный 3 26 5 2 2" xfId="49793"/>
    <cellStyle name="Обычный 3 26 5 2 2 2" xfId="49794"/>
    <cellStyle name="Обычный 3 26 5 2 3" xfId="49795"/>
    <cellStyle name="Обычный 3 26 5 3" xfId="49796"/>
    <cellStyle name="Обычный 3 26 5 3 2" xfId="49797"/>
    <cellStyle name="Обычный 3 26 5 4" xfId="49798"/>
    <cellStyle name="Обычный 3 26 6" xfId="49799"/>
    <cellStyle name="Обычный 3 26 6 2" xfId="49800"/>
    <cellStyle name="Обычный 3 26 6 2 2" xfId="49801"/>
    <cellStyle name="Обычный 3 26 6 3" xfId="49802"/>
    <cellStyle name="Обычный 3 26 7" xfId="49803"/>
    <cellStyle name="Обычный 3 26 7 2" xfId="49804"/>
    <cellStyle name="Обычный 3 26 8" xfId="49805"/>
    <cellStyle name="Обычный 3 27" xfId="49806"/>
    <cellStyle name="Обычный 3 27 2" xfId="49807"/>
    <cellStyle name="Обычный 3 27 2 2" xfId="49808"/>
    <cellStyle name="Обычный 3 27 2 2 2" xfId="49809"/>
    <cellStyle name="Обычный 3 27 2 2 2 2" xfId="49810"/>
    <cellStyle name="Обычный 3 27 2 2 2 2 2" xfId="49811"/>
    <cellStyle name="Обычный 3 27 2 2 2 2 2 2" xfId="49812"/>
    <cellStyle name="Обычный 3 27 2 2 2 2 3" xfId="49813"/>
    <cellStyle name="Обычный 3 27 2 2 2 3" xfId="49814"/>
    <cellStyle name="Обычный 3 27 2 2 2 3 2" xfId="49815"/>
    <cellStyle name="Обычный 3 27 2 2 2 4" xfId="49816"/>
    <cellStyle name="Обычный 3 27 2 2 3" xfId="49817"/>
    <cellStyle name="Обычный 3 27 2 2 3 2" xfId="49818"/>
    <cellStyle name="Обычный 3 27 2 2 3 2 2" xfId="49819"/>
    <cellStyle name="Обычный 3 27 2 2 3 3" xfId="49820"/>
    <cellStyle name="Обычный 3 27 2 2 4" xfId="49821"/>
    <cellStyle name="Обычный 3 27 2 2 4 2" xfId="49822"/>
    <cellStyle name="Обычный 3 27 2 2 5" xfId="49823"/>
    <cellStyle name="Обычный 3 27 2 3" xfId="49824"/>
    <cellStyle name="Обычный 3 27 2 3 2" xfId="49825"/>
    <cellStyle name="Обычный 3 27 2 3 2 2" xfId="49826"/>
    <cellStyle name="Обычный 3 27 2 3 2 2 2" xfId="49827"/>
    <cellStyle name="Обычный 3 27 2 3 2 2 2 2" xfId="49828"/>
    <cellStyle name="Обычный 3 27 2 3 2 2 3" xfId="49829"/>
    <cellStyle name="Обычный 3 27 2 3 2 3" xfId="49830"/>
    <cellStyle name="Обычный 3 27 2 3 2 3 2" xfId="49831"/>
    <cellStyle name="Обычный 3 27 2 3 2 4" xfId="49832"/>
    <cellStyle name="Обычный 3 27 2 3 3" xfId="49833"/>
    <cellStyle name="Обычный 3 27 2 3 3 2" xfId="49834"/>
    <cellStyle name="Обычный 3 27 2 3 3 2 2" xfId="49835"/>
    <cellStyle name="Обычный 3 27 2 3 3 3" xfId="49836"/>
    <cellStyle name="Обычный 3 27 2 3 4" xfId="49837"/>
    <cellStyle name="Обычный 3 27 2 3 4 2" xfId="49838"/>
    <cellStyle name="Обычный 3 27 2 3 5" xfId="49839"/>
    <cellStyle name="Обычный 3 27 2 4" xfId="49840"/>
    <cellStyle name="Обычный 3 27 2 4 2" xfId="49841"/>
    <cellStyle name="Обычный 3 27 2 4 2 2" xfId="49842"/>
    <cellStyle name="Обычный 3 27 2 4 2 2 2" xfId="49843"/>
    <cellStyle name="Обычный 3 27 2 4 2 3" xfId="49844"/>
    <cellStyle name="Обычный 3 27 2 4 3" xfId="49845"/>
    <cellStyle name="Обычный 3 27 2 4 3 2" xfId="49846"/>
    <cellStyle name="Обычный 3 27 2 4 4" xfId="49847"/>
    <cellStyle name="Обычный 3 27 2 5" xfId="49848"/>
    <cellStyle name="Обычный 3 27 2 5 2" xfId="49849"/>
    <cellStyle name="Обычный 3 27 2 5 2 2" xfId="49850"/>
    <cellStyle name="Обычный 3 27 2 5 3" xfId="49851"/>
    <cellStyle name="Обычный 3 27 2 6" xfId="49852"/>
    <cellStyle name="Обычный 3 27 2 6 2" xfId="49853"/>
    <cellStyle name="Обычный 3 27 2 7" xfId="49854"/>
    <cellStyle name="Обычный 3 27 3" xfId="49855"/>
    <cellStyle name="Обычный 3 27 3 2" xfId="49856"/>
    <cellStyle name="Обычный 3 27 3 2 2" xfId="49857"/>
    <cellStyle name="Обычный 3 27 3 2 2 2" xfId="49858"/>
    <cellStyle name="Обычный 3 27 3 2 2 2 2" xfId="49859"/>
    <cellStyle name="Обычный 3 27 3 2 2 3" xfId="49860"/>
    <cellStyle name="Обычный 3 27 3 2 3" xfId="49861"/>
    <cellStyle name="Обычный 3 27 3 2 3 2" xfId="49862"/>
    <cellStyle name="Обычный 3 27 3 2 4" xfId="49863"/>
    <cellStyle name="Обычный 3 27 3 3" xfId="49864"/>
    <cellStyle name="Обычный 3 27 3 3 2" xfId="49865"/>
    <cellStyle name="Обычный 3 27 3 3 2 2" xfId="49866"/>
    <cellStyle name="Обычный 3 27 3 3 3" xfId="49867"/>
    <cellStyle name="Обычный 3 27 3 4" xfId="49868"/>
    <cellStyle name="Обычный 3 27 3 4 2" xfId="49869"/>
    <cellStyle name="Обычный 3 27 3 5" xfId="49870"/>
    <cellStyle name="Обычный 3 27 4" xfId="49871"/>
    <cellStyle name="Обычный 3 27 4 2" xfId="49872"/>
    <cellStyle name="Обычный 3 27 4 2 2" xfId="49873"/>
    <cellStyle name="Обычный 3 27 4 2 2 2" xfId="49874"/>
    <cellStyle name="Обычный 3 27 4 2 2 2 2" xfId="49875"/>
    <cellStyle name="Обычный 3 27 4 2 2 3" xfId="49876"/>
    <cellStyle name="Обычный 3 27 4 2 3" xfId="49877"/>
    <cellStyle name="Обычный 3 27 4 2 3 2" xfId="49878"/>
    <cellStyle name="Обычный 3 27 4 2 4" xfId="49879"/>
    <cellStyle name="Обычный 3 27 4 3" xfId="49880"/>
    <cellStyle name="Обычный 3 27 4 3 2" xfId="49881"/>
    <cellStyle name="Обычный 3 27 4 3 2 2" xfId="49882"/>
    <cellStyle name="Обычный 3 27 4 3 3" xfId="49883"/>
    <cellStyle name="Обычный 3 27 4 4" xfId="49884"/>
    <cellStyle name="Обычный 3 27 4 4 2" xfId="49885"/>
    <cellStyle name="Обычный 3 27 4 5" xfId="49886"/>
    <cellStyle name="Обычный 3 27 5" xfId="49887"/>
    <cellStyle name="Обычный 3 27 5 2" xfId="49888"/>
    <cellStyle name="Обычный 3 27 5 2 2" xfId="49889"/>
    <cellStyle name="Обычный 3 27 5 2 2 2" xfId="49890"/>
    <cellStyle name="Обычный 3 27 5 2 3" xfId="49891"/>
    <cellStyle name="Обычный 3 27 5 3" xfId="49892"/>
    <cellStyle name="Обычный 3 27 5 3 2" xfId="49893"/>
    <cellStyle name="Обычный 3 27 5 4" xfId="49894"/>
    <cellStyle name="Обычный 3 27 6" xfId="49895"/>
    <cellStyle name="Обычный 3 27 6 2" xfId="49896"/>
    <cellStyle name="Обычный 3 27 6 2 2" xfId="49897"/>
    <cellStyle name="Обычный 3 27 6 3" xfId="49898"/>
    <cellStyle name="Обычный 3 27 7" xfId="49899"/>
    <cellStyle name="Обычный 3 27 7 2" xfId="49900"/>
    <cellStyle name="Обычный 3 27 8" xfId="49901"/>
    <cellStyle name="Обычный 3 28" xfId="49902"/>
    <cellStyle name="Обычный 3 28 2" xfId="49903"/>
    <cellStyle name="Обычный 3 28 2 2" xfId="49904"/>
    <cellStyle name="Обычный 3 28 2 2 2" xfId="49905"/>
    <cellStyle name="Обычный 3 28 2 2 2 2" xfId="49906"/>
    <cellStyle name="Обычный 3 28 2 2 2 2 2" xfId="49907"/>
    <cellStyle name="Обычный 3 28 2 2 2 2 2 2" xfId="49908"/>
    <cellStyle name="Обычный 3 28 2 2 2 2 3" xfId="49909"/>
    <cellStyle name="Обычный 3 28 2 2 2 3" xfId="49910"/>
    <cellStyle name="Обычный 3 28 2 2 2 3 2" xfId="49911"/>
    <cellStyle name="Обычный 3 28 2 2 2 4" xfId="49912"/>
    <cellStyle name="Обычный 3 28 2 2 3" xfId="49913"/>
    <cellStyle name="Обычный 3 28 2 2 3 2" xfId="49914"/>
    <cellStyle name="Обычный 3 28 2 2 3 2 2" xfId="49915"/>
    <cellStyle name="Обычный 3 28 2 2 3 3" xfId="49916"/>
    <cellStyle name="Обычный 3 28 2 2 4" xfId="49917"/>
    <cellStyle name="Обычный 3 28 2 2 4 2" xfId="49918"/>
    <cellStyle name="Обычный 3 28 2 2 5" xfId="49919"/>
    <cellStyle name="Обычный 3 28 2 3" xfId="49920"/>
    <cellStyle name="Обычный 3 28 2 3 2" xfId="49921"/>
    <cellStyle name="Обычный 3 28 2 3 2 2" xfId="49922"/>
    <cellStyle name="Обычный 3 28 2 3 2 2 2" xfId="49923"/>
    <cellStyle name="Обычный 3 28 2 3 2 2 2 2" xfId="49924"/>
    <cellStyle name="Обычный 3 28 2 3 2 2 3" xfId="49925"/>
    <cellStyle name="Обычный 3 28 2 3 2 3" xfId="49926"/>
    <cellStyle name="Обычный 3 28 2 3 2 3 2" xfId="49927"/>
    <cellStyle name="Обычный 3 28 2 3 2 4" xfId="49928"/>
    <cellStyle name="Обычный 3 28 2 3 3" xfId="49929"/>
    <cellStyle name="Обычный 3 28 2 3 3 2" xfId="49930"/>
    <cellStyle name="Обычный 3 28 2 3 3 2 2" xfId="49931"/>
    <cellStyle name="Обычный 3 28 2 3 3 3" xfId="49932"/>
    <cellStyle name="Обычный 3 28 2 3 4" xfId="49933"/>
    <cellStyle name="Обычный 3 28 2 3 4 2" xfId="49934"/>
    <cellStyle name="Обычный 3 28 2 3 5" xfId="49935"/>
    <cellStyle name="Обычный 3 28 2 4" xfId="49936"/>
    <cellStyle name="Обычный 3 28 2 4 2" xfId="49937"/>
    <cellStyle name="Обычный 3 28 2 4 2 2" xfId="49938"/>
    <cellStyle name="Обычный 3 28 2 4 2 2 2" xfId="49939"/>
    <cellStyle name="Обычный 3 28 2 4 2 3" xfId="49940"/>
    <cellStyle name="Обычный 3 28 2 4 3" xfId="49941"/>
    <cellStyle name="Обычный 3 28 2 4 3 2" xfId="49942"/>
    <cellStyle name="Обычный 3 28 2 4 4" xfId="49943"/>
    <cellStyle name="Обычный 3 28 2 5" xfId="49944"/>
    <cellStyle name="Обычный 3 28 2 5 2" xfId="49945"/>
    <cellStyle name="Обычный 3 28 2 5 2 2" xfId="49946"/>
    <cellStyle name="Обычный 3 28 2 5 3" xfId="49947"/>
    <cellStyle name="Обычный 3 28 2 6" xfId="49948"/>
    <cellStyle name="Обычный 3 28 2 6 2" xfId="49949"/>
    <cellStyle name="Обычный 3 28 2 7" xfId="49950"/>
    <cellStyle name="Обычный 3 28 3" xfId="49951"/>
    <cellStyle name="Обычный 3 28 3 2" xfId="49952"/>
    <cellStyle name="Обычный 3 28 3 2 2" xfId="49953"/>
    <cellStyle name="Обычный 3 28 3 2 2 2" xfId="49954"/>
    <cellStyle name="Обычный 3 28 3 2 2 2 2" xfId="49955"/>
    <cellStyle name="Обычный 3 28 3 2 2 3" xfId="49956"/>
    <cellStyle name="Обычный 3 28 3 2 3" xfId="49957"/>
    <cellStyle name="Обычный 3 28 3 2 3 2" xfId="49958"/>
    <cellStyle name="Обычный 3 28 3 2 4" xfId="49959"/>
    <cellStyle name="Обычный 3 28 3 3" xfId="49960"/>
    <cellStyle name="Обычный 3 28 3 3 2" xfId="49961"/>
    <cellStyle name="Обычный 3 28 3 3 2 2" xfId="49962"/>
    <cellStyle name="Обычный 3 28 3 3 3" xfId="49963"/>
    <cellStyle name="Обычный 3 28 3 4" xfId="49964"/>
    <cellStyle name="Обычный 3 28 3 4 2" xfId="49965"/>
    <cellStyle name="Обычный 3 28 3 5" xfId="49966"/>
    <cellStyle name="Обычный 3 28 4" xfId="49967"/>
    <cellStyle name="Обычный 3 28 4 2" xfId="49968"/>
    <cellStyle name="Обычный 3 28 4 2 2" xfId="49969"/>
    <cellStyle name="Обычный 3 28 4 2 2 2" xfId="49970"/>
    <cellStyle name="Обычный 3 28 4 2 2 2 2" xfId="49971"/>
    <cellStyle name="Обычный 3 28 4 2 2 3" xfId="49972"/>
    <cellStyle name="Обычный 3 28 4 2 3" xfId="49973"/>
    <cellStyle name="Обычный 3 28 4 2 3 2" xfId="49974"/>
    <cellStyle name="Обычный 3 28 4 2 4" xfId="49975"/>
    <cellStyle name="Обычный 3 28 4 3" xfId="49976"/>
    <cellStyle name="Обычный 3 28 4 3 2" xfId="49977"/>
    <cellStyle name="Обычный 3 28 4 3 2 2" xfId="49978"/>
    <cellStyle name="Обычный 3 28 4 3 3" xfId="49979"/>
    <cellStyle name="Обычный 3 28 4 4" xfId="49980"/>
    <cellStyle name="Обычный 3 28 4 4 2" xfId="49981"/>
    <cellStyle name="Обычный 3 28 4 5" xfId="49982"/>
    <cellStyle name="Обычный 3 28 5" xfId="49983"/>
    <cellStyle name="Обычный 3 28 5 2" xfId="49984"/>
    <cellStyle name="Обычный 3 28 5 2 2" xfId="49985"/>
    <cellStyle name="Обычный 3 28 5 2 2 2" xfId="49986"/>
    <cellStyle name="Обычный 3 28 5 2 3" xfId="49987"/>
    <cellStyle name="Обычный 3 28 5 3" xfId="49988"/>
    <cellStyle name="Обычный 3 28 5 3 2" xfId="49989"/>
    <cellStyle name="Обычный 3 28 5 4" xfId="49990"/>
    <cellStyle name="Обычный 3 28 6" xfId="49991"/>
    <cellStyle name="Обычный 3 28 6 2" xfId="49992"/>
    <cellStyle name="Обычный 3 28 6 2 2" xfId="49993"/>
    <cellStyle name="Обычный 3 28 6 3" xfId="49994"/>
    <cellStyle name="Обычный 3 28 7" xfId="49995"/>
    <cellStyle name="Обычный 3 28 7 2" xfId="49996"/>
    <cellStyle name="Обычный 3 28 8" xfId="49997"/>
    <cellStyle name="Обычный 3 29" xfId="49998"/>
    <cellStyle name="Обычный 3 29 2" xfId="49999"/>
    <cellStyle name="Обычный 3 29 2 2" xfId="50000"/>
    <cellStyle name="Обычный 3 29 2 2 2" xfId="50001"/>
    <cellStyle name="Обычный 3 29 2 2 2 2" xfId="50002"/>
    <cellStyle name="Обычный 3 29 2 2 2 2 2" xfId="50003"/>
    <cellStyle name="Обычный 3 29 2 2 2 2 2 2" xfId="50004"/>
    <cellStyle name="Обычный 3 29 2 2 2 2 3" xfId="50005"/>
    <cellStyle name="Обычный 3 29 2 2 2 3" xfId="50006"/>
    <cellStyle name="Обычный 3 29 2 2 2 3 2" xfId="50007"/>
    <cellStyle name="Обычный 3 29 2 2 2 4" xfId="50008"/>
    <cellStyle name="Обычный 3 29 2 2 3" xfId="50009"/>
    <cellStyle name="Обычный 3 29 2 2 3 2" xfId="50010"/>
    <cellStyle name="Обычный 3 29 2 2 3 2 2" xfId="50011"/>
    <cellStyle name="Обычный 3 29 2 2 3 3" xfId="50012"/>
    <cellStyle name="Обычный 3 29 2 2 4" xfId="50013"/>
    <cellStyle name="Обычный 3 29 2 2 4 2" xfId="50014"/>
    <cellStyle name="Обычный 3 29 2 2 5" xfId="50015"/>
    <cellStyle name="Обычный 3 29 2 3" xfId="50016"/>
    <cellStyle name="Обычный 3 29 2 3 2" xfId="50017"/>
    <cellStyle name="Обычный 3 29 2 3 2 2" xfId="50018"/>
    <cellStyle name="Обычный 3 29 2 3 2 2 2" xfId="50019"/>
    <cellStyle name="Обычный 3 29 2 3 2 2 2 2" xfId="50020"/>
    <cellStyle name="Обычный 3 29 2 3 2 2 3" xfId="50021"/>
    <cellStyle name="Обычный 3 29 2 3 2 3" xfId="50022"/>
    <cellStyle name="Обычный 3 29 2 3 2 3 2" xfId="50023"/>
    <cellStyle name="Обычный 3 29 2 3 2 4" xfId="50024"/>
    <cellStyle name="Обычный 3 29 2 3 3" xfId="50025"/>
    <cellStyle name="Обычный 3 29 2 3 3 2" xfId="50026"/>
    <cellStyle name="Обычный 3 29 2 3 3 2 2" xfId="50027"/>
    <cellStyle name="Обычный 3 29 2 3 3 3" xfId="50028"/>
    <cellStyle name="Обычный 3 29 2 3 4" xfId="50029"/>
    <cellStyle name="Обычный 3 29 2 3 4 2" xfId="50030"/>
    <cellStyle name="Обычный 3 29 2 3 5" xfId="50031"/>
    <cellStyle name="Обычный 3 29 2 4" xfId="50032"/>
    <cellStyle name="Обычный 3 29 2 4 2" xfId="50033"/>
    <cellStyle name="Обычный 3 29 2 4 2 2" xfId="50034"/>
    <cellStyle name="Обычный 3 29 2 4 2 2 2" xfId="50035"/>
    <cellStyle name="Обычный 3 29 2 4 2 3" xfId="50036"/>
    <cellStyle name="Обычный 3 29 2 4 3" xfId="50037"/>
    <cellStyle name="Обычный 3 29 2 4 3 2" xfId="50038"/>
    <cellStyle name="Обычный 3 29 2 4 4" xfId="50039"/>
    <cellStyle name="Обычный 3 29 2 5" xfId="50040"/>
    <cellStyle name="Обычный 3 29 2 5 2" xfId="50041"/>
    <cellStyle name="Обычный 3 29 2 5 2 2" xfId="50042"/>
    <cellStyle name="Обычный 3 29 2 5 3" xfId="50043"/>
    <cellStyle name="Обычный 3 29 2 6" xfId="50044"/>
    <cellStyle name="Обычный 3 29 2 6 2" xfId="50045"/>
    <cellStyle name="Обычный 3 29 2 7" xfId="50046"/>
    <cellStyle name="Обычный 3 29 3" xfId="50047"/>
    <cellStyle name="Обычный 3 29 3 2" xfId="50048"/>
    <cellStyle name="Обычный 3 29 3 2 2" xfId="50049"/>
    <cellStyle name="Обычный 3 29 3 2 2 2" xfId="50050"/>
    <cellStyle name="Обычный 3 29 3 2 2 2 2" xfId="50051"/>
    <cellStyle name="Обычный 3 29 3 2 2 3" xfId="50052"/>
    <cellStyle name="Обычный 3 29 3 2 3" xfId="50053"/>
    <cellStyle name="Обычный 3 29 3 2 3 2" xfId="50054"/>
    <cellStyle name="Обычный 3 29 3 2 4" xfId="50055"/>
    <cellStyle name="Обычный 3 29 3 3" xfId="50056"/>
    <cellStyle name="Обычный 3 29 3 3 2" xfId="50057"/>
    <cellStyle name="Обычный 3 29 3 3 2 2" xfId="50058"/>
    <cellStyle name="Обычный 3 29 3 3 3" xfId="50059"/>
    <cellStyle name="Обычный 3 29 3 4" xfId="50060"/>
    <cellStyle name="Обычный 3 29 3 4 2" xfId="50061"/>
    <cellStyle name="Обычный 3 29 3 5" xfId="50062"/>
    <cellStyle name="Обычный 3 29 4" xfId="50063"/>
    <cellStyle name="Обычный 3 29 4 2" xfId="50064"/>
    <cellStyle name="Обычный 3 29 4 2 2" xfId="50065"/>
    <cellStyle name="Обычный 3 29 4 2 2 2" xfId="50066"/>
    <cellStyle name="Обычный 3 29 4 2 2 2 2" xfId="50067"/>
    <cellStyle name="Обычный 3 29 4 2 2 3" xfId="50068"/>
    <cellStyle name="Обычный 3 29 4 2 3" xfId="50069"/>
    <cellStyle name="Обычный 3 29 4 2 3 2" xfId="50070"/>
    <cellStyle name="Обычный 3 29 4 2 4" xfId="50071"/>
    <cellStyle name="Обычный 3 29 4 3" xfId="50072"/>
    <cellStyle name="Обычный 3 29 4 3 2" xfId="50073"/>
    <cellStyle name="Обычный 3 29 4 3 2 2" xfId="50074"/>
    <cellStyle name="Обычный 3 29 4 3 3" xfId="50075"/>
    <cellStyle name="Обычный 3 29 4 4" xfId="50076"/>
    <cellStyle name="Обычный 3 29 4 4 2" xfId="50077"/>
    <cellStyle name="Обычный 3 29 4 5" xfId="50078"/>
    <cellStyle name="Обычный 3 29 5" xfId="50079"/>
    <cellStyle name="Обычный 3 29 5 2" xfId="50080"/>
    <cellStyle name="Обычный 3 29 5 2 2" xfId="50081"/>
    <cellStyle name="Обычный 3 29 5 2 2 2" xfId="50082"/>
    <cellStyle name="Обычный 3 29 5 2 3" xfId="50083"/>
    <cellStyle name="Обычный 3 29 5 3" xfId="50084"/>
    <cellStyle name="Обычный 3 29 5 3 2" xfId="50085"/>
    <cellStyle name="Обычный 3 29 5 4" xfId="50086"/>
    <cellStyle name="Обычный 3 29 6" xfId="50087"/>
    <cellStyle name="Обычный 3 29 6 2" xfId="50088"/>
    <cellStyle name="Обычный 3 29 6 2 2" xfId="50089"/>
    <cellStyle name="Обычный 3 29 6 3" xfId="50090"/>
    <cellStyle name="Обычный 3 29 7" xfId="50091"/>
    <cellStyle name="Обычный 3 29 7 2" xfId="50092"/>
    <cellStyle name="Обычный 3 29 8" xfId="50093"/>
    <cellStyle name="Обычный 3 3" xfId="50094"/>
    <cellStyle name="Обычный 3 30" xfId="50095"/>
    <cellStyle name="Обычный 3 30 2" xfId="50096"/>
    <cellStyle name="Обычный 3 30 2 2" xfId="50097"/>
    <cellStyle name="Обычный 3 30 2 2 2" xfId="50098"/>
    <cellStyle name="Обычный 3 30 2 2 2 2" xfId="50099"/>
    <cellStyle name="Обычный 3 30 2 2 2 2 2" xfId="50100"/>
    <cellStyle name="Обычный 3 30 2 2 2 2 2 2" xfId="50101"/>
    <cellStyle name="Обычный 3 30 2 2 2 2 3" xfId="50102"/>
    <cellStyle name="Обычный 3 30 2 2 2 3" xfId="50103"/>
    <cellStyle name="Обычный 3 30 2 2 2 3 2" xfId="50104"/>
    <cellStyle name="Обычный 3 30 2 2 2 4" xfId="50105"/>
    <cellStyle name="Обычный 3 30 2 2 3" xfId="50106"/>
    <cellStyle name="Обычный 3 30 2 2 3 2" xfId="50107"/>
    <cellStyle name="Обычный 3 30 2 2 3 2 2" xfId="50108"/>
    <cellStyle name="Обычный 3 30 2 2 3 3" xfId="50109"/>
    <cellStyle name="Обычный 3 30 2 2 4" xfId="50110"/>
    <cellStyle name="Обычный 3 30 2 2 4 2" xfId="50111"/>
    <cellStyle name="Обычный 3 30 2 2 5" xfId="50112"/>
    <cellStyle name="Обычный 3 30 2 3" xfId="50113"/>
    <cellStyle name="Обычный 3 30 2 3 2" xfId="50114"/>
    <cellStyle name="Обычный 3 30 2 3 2 2" xfId="50115"/>
    <cellStyle name="Обычный 3 30 2 3 2 2 2" xfId="50116"/>
    <cellStyle name="Обычный 3 30 2 3 2 2 2 2" xfId="50117"/>
    <cellStyle name="Обычный 3 30 2 3 2 2 3" xfId="50118"/>
    <cellStyle name="Обычный 3 30 2 3 2 3" xfId="50119"/>
    <cellStyle name="Обычный 3 30 2 3 2 3 2" xfId="50120"/>
    <cellStyle name="Обычный 3 30 2 3 2 4" xfId="50121"/>
    <cellStyle name="Обычный 3 30 2 3 3" xfId="50122"/>
    <cellStyle name="Обычный 3 30 2 3 3 2" xfId="50123"/>
    <cellStyle name="Обычный 3 30 2 3 3 2 2" xfId="50124"/>
    <cellStyle name="Обычный 3 30 2 3 3 3" xfId="50125"/>
    <cellStyle name="Обычный 3 30 2 3 4" xfId="50126"/>
    <cellStyle name="Обычный 3 30 2 3 4 2" xfId="50127"/>
    <cellStyle name="Обычный 3 30 2 3 5" xfId="50128"/>
    <cellStyle name="Обычный 3 30 2 4" xfId="50129"/>
    <cellStyle name="Обычный 3 30 2 4 2" xfId="50130"/>
    <cellStyle name="Обычный 3 30 2 4 2 2" xfId="50131"/>
    <cellStyle name="Обычный 3 30 2 4 2 2 2" xfId="50132"/>
    <cellStyle name="Обычный 3 30 2 4 2 3" xfId="50133"/>
    <cellStyle name="Обычный 3 30 2 4 3" xfId="50134"/>
    <cellStyle name="Обычный 3 30 2 4 3 2" xfId="50135"/>
    <cellStyle name="Обычный 3 30 2 4 4" xfId="50136"/>
    <cellStyle name="Обычный 3 30 2 5" xfId="50137"/>
    <cellStyle name="Обычный 3 30 2 5 2" xfId="50138"/>
    <cellStyle name="Обычный 3 30 2 5 2 2" xfId="50139"/>
    <cellStyle name="Обычный 3 30 2 5 3" xfId="50140"/>
    <cellStyle name="Обычный 3 30 2 6" xfId="50141"/>
    <cellStyle name="Обычный 3 30 2 7" xfId="50143"/>
    <cellStyle name="Обычный 3 30 3" xfId="50144"/>
    <cellStyle name="Обычный 3 30 3 2" xfId="50145"/>
    <cellStyle name="Обычный 3 30 3 2 2" xfId="50146"/>
    <cellStyle name="Обычный 3 30 3 2 2 2" xfId="50147"/>
    <cellStyle name="Обычный 3 30 3 2 2 2 2" xfId="50148"/>
    <cellStyle name="Обычный 3 30 3 2 2 3" xfId="50149"/>
    <cellStyle name="Обычный 3 30 3 2 3" xfId="50150"/>
    <cellStyle name="Обычный 3 30 3 2 3 2" xfId="50151"/>
    <cellStyle name="Обычный 3 30 3 2 4" xfId="50152"/>
    <cellStyle name="Обычный 3 30 3 3" xfId="50153"/>
    <cellStyle name="Обычный 3 30 3 3 2" xfId="50154"/>
    <cellStyle name="Обычный 3 30 3 3 2 2" xfId="50155"/>
    <cellStyle name="Обычный 3 30 3 3 3" xfId="50156"/>
    <cellStyle name="Обычный 3 30 3 4" xfId="50157"/>
    <cellStyle name="Обычный 3 30 3 4 2" xfId="50158"/>
    <cellStyle name="Обычный 3 30 3 5" xfId="50159"/>
    <cellStyle name="Обычный 3 30 4" xfId="50160"/>
    <cellStyle name="Обычный 3 30 4 2" xfId="50161"/>
    <cellStyle name="Обычный 3 30 4 2 2" xfId="50162"/>
    <cellStyle name="Обычный 3 30 4 2 2 2" xfId="50163"/>
    <cellStyle name="Обычный 3 30 4 2 2 2 2" xfId="50164"/>
    <cellStyle name="Обычный 3 30 4 2 2 3" xfId="50165"/>
    <cellStyle name="Обычный 3 30 4 2 3" xfId="50166"/>
    <cellStyle name="Обычный 3 30 4 2 3 2" xfId="50167"/>
    <cellStyle name="Обычный 3 30 4 2 4" xfId="50168"/>
    <cellStyle name="Обычный 3 30 4 3" xfId="50169"/>
    <cellStyle name="Обычный 3 30 4 3 2" xfId="50170"/>
    <cellStyle name="Обычный 3 30 4 3 2 2" xfId="50171"/>
    <cellStyle name="Обычный 3 30 4 3 3" xfId="50172"/>
    <cellStyle name="Обычный 3 30 4 4" xfId="50173"/>
    <cellStyle name="Обычный 3 30 4 4 2" xfId="50174"/>
    <cellStyle name="Обычный 3 30 4 5" xfId="50175"/>
    <cellStyle name="Обычный 3 30 5" xfId="50176"/>
    <cellStyle name="Обычный 3 30 5 2" xfId="50177"/>
    <cellStyle name="Обычный 3 30 5 2 2" xfId="50178"/>
    <cellStyle name="Обычный 3 30 5 2 2 2" xfId="50179"/>
    <cellStyle name="Обычный 3 30 5 2 3" xfId="50180"/>
    <cellStyle name="Обычный 3 30 5 3" xfId="50181"/>
    <cellStyle name="Обычный 3 30 5 3 2" xfId="50182"/>
    <cellStyle name="Обычный 3 30 5 4" xfId="50183"/>
    <cellStyle name="Обычный 3 30 6" xfId="50184"/>
    <cellStyle name="Обычный 3 30 6 2" xfId="50185"/>
    <cellStyle name="Обычный 3 30 6 2 2" xfId="50186"/>
    <cellStyle name="Обычный 3 30 6 3" xfId="50187"/>
    <cellStyle name="Обычный 3 30 7" xfId="50188"/>
    <cellStyle name="Обычный 3 30 7 2" xfId="50189"/>
    <cellStyle name="Обычный 3 30 8" xfId="50190"/>
    <cellStyle name="Обычный 3 31" xfId="50191"/>
    <cellStyle name="Обычный 3 31 2" xfId="50192"/>
    <cellStyle name="Обычный 3 31 2 2" xfId="50193"/>
    <cellStyle name="Обычный 3 31 2 2 2" xfId="50194"/>
    <cellStyle name="Обычный 3 31 2 2 2 2" xfId="50195"/>
    <cellStyle name="Обычный 3 31 2 2 2 2 2" xfId="50196"/>
    <cellStyle name="Обычный 3 31 2 2 2 2 2 2" xfId="50197"/>
    <cellStyle name="Обычный 3 31 2 2 2 2 3" xfId="50198"/>
    <cellStyle name="Обычный 3 31 2 2 2 3" xfId="50199"/>
    <cellStyle name="Обычный 3 31 2 2 2 3 2" xfId="50200"/>
    <cellStyle name="Обычный 3 31 2 2 2 4" xfId="50201"/>
    <cellStyle name="Обычный 3 31 2 2 3" xfId="50202"/>
    <cellStyle name="Обычный 3 31 2 2 3 2" xfId="50203"/>
    <cellStyle name="Обычный 3 31 2 2 3 2 2" xfId="50204"/>
    <cellStyle name="Обычный 3 31 2 2 3 3" xfId="50205"/>
    <cellStyle name="Обычный 3 31 2 2 4" xfId="50206"/>
    <cellStyle name="Обычный 3 31 2 2 4 2" xfId="50207"/>
    <cellStyle name="Обычный 3 31 2 2 5" xfId="50208"/>
    <cellStyle name="Обычный 3 31 2 3" xfId="50209"/>
    <cellStyle name="Обычный 3 31 2 3 2" xfId="50210"/>
    <cellStyle name="Обычный 3 31 2 3 2 2" xfId="50211"/>
    <cellStyle name="Обычный 3 31 2 3 2 2 2" xfId="50212"/>
    <cellStyle name="Обычный 3 31 2 3 2 2 2 2" xfId="50213"/>
    <cellStyle name="Обычный 3 31 2 3 2 2 3" xfId="50214"/>
    <cellStyle name="Обычный 3 31 2 3 2 3" xfId="50215"/>
    <cellStyle name="Обычный 3 31 2 3 2 3 2" xfId="50216"/>
    <cellStyle name="Обычный 3 31 2 3 2 4" xfId="50217"/>
    <cellStyle name="Обычный 3 31 2 3 3" xfId="50218"/>
    <cellStyle name="Обычный 3 31 2 3 3 2" xfId="50219"/>
    <cellStyle name="Обычный 3 31 2 3 3 2 2" xfId="50220"/>
    <cellStyle name="Обычный 3 31 2 3 3 3" xfId="50221"/>
    <cellStyle name="Обычный 3 31 2 3 4" xfId="50222"/>
    <cellStyle name="Обычный 3 31 2 3 4 2" xfId="50223"/>
    <cellStyle name="Обычный 3 31 2 3 5" xfId="50224"/>
    <cellStyle name="Обычный 3 31 2 4" xfId="50225"/>
    <cellStyle name="Обычный 3 31 2 4 2" xfId="50226"/>
    <cellStyle name="Обычный 3 31 2 4 2 2" xfId="50227"/>
    <cellStyle name="Обычный 3 31 2 4 2 2 2" xfId="50228"/>
    <cellStyle name="Обычный 3 31 2 4 2 3" xfId="50229"/>
    <cellStyle name="Обычный 3 31 2 4 3" xfId="50230"/>
    <cellStyle name="Обычный 3 31 2 4 3 2" xfId="50231"/>
    <cellStyle name="Обычный 3 31 2 4 4" xfId="50232"/>
    <cellStyle name="Обычный 3 31 2 5" xfId="50233"/>
    <cellStyle name="Обычный 3 31 2 5 2" xfId="50234"/>
    <cellStyle name="Обычный 3 31 2 5 2 2" xfId="50235"/>
    <cellStyle name="Обычный 3 31 2 5 3" xfId="50236"/>
    <cellStyle name="Обычный 3 31 2 6" xfId="50237"/>
    <cellStyle name="Обычный 3 31 2 6 2" xfId="50238"/>
    <cellStyle name="Обычный 3 31 2 7" xfId="50239"/>
    <cellStyle name="Обычный 3 31 3" xfId="50240"/>
    <cellStyle name="Обычный 3 31 3 2" xfId="50241"/>
    <cellStyle name="Обычный 3 31 3 2 2" xfId="50242"/>
    <cellStyle name="Обычный 3 31 3 2 2 2" xfId="50243"/>
    <cellStyle name="Обычный 3 31 3 2 2 2 2" xfId="50244"/>
    <cellStyle name="Обычный 3 31 3 2 2 3" xfId="50245"/>
    <cellStyle name="Обычный 3 31 3 2 3" xfId="50246"/>
    <cellStyle name="Обычный 3 31 3 2 3 2" xfId="50247"/>
    <cellStyle name="Обычный 3 31 3 2 4" xfId="50248"/>
    <cellStyle name="Обычный 3 31 3 3" xfId="50249"/>
    <cellStyle name="Обычный 3 31 3 3 2" xfId="50250"/>
    <cellStyle name="Обычный 3 31 3 3 2 2" xfId="50251"/>
    <cellStyle name="Обычный 3 31 3 3 3" xfId="50252"/>
    <cellStyle name="Обычный 3 31 3 4" xfId="50253"/>
    <cellStyle name="Обычный 3 31 3 4 2" xfId="50254"/>
    <cellStyle name="Обычный 3 31 3 5" xfId="50255"/>
    <cellStyle name="Обычный 3 31 4" xfId="50256"/>
    <cellStyle name="Обычный 3 31 4 2" xfId="50257"/>
    <cellStyle name="Обычный 3 31 4 2 2" xfId="50258"/>
    <cellStyle name="Обычный 3 31 4 2 2 2" xfId="50259"/>
    <cellStyle name="Обычный 3 31 4 2 2 2 2" xfId="50260"/>
    <cellStyle name="Обычный 3 31 4 2 2 3" xfId="50261"/>
    <cellStyle name="Обычный 3 31 4 2 3" xfId="50262"/>
    <cellStyle name="Обычный 3 31 4 2 3 2" xfId="50263"/>
    <cellStyle name="Обычный 3 31 4 2 4" xfId="50264"/>
    <cellStyle name="Обычный 3 31 4 3" xfId="50265"/>
    <cellStyle name="Обычный 3 31 4 3 2" xfId="50266"/>
    <cellStyle name="Обычный 3 31 4 3 2 2" xfId="50267"/>
    <cellStyle name="Обычный 3 31 4 3 3" xfId="50268"/>
    <cellStyle name="Обычный 3 31 4 4" xfId="50269"/>
    <cellStyle name="Обычный 3 31 4 4 2" xfId="50270"/>
    <cellStyle name="Обычный 3 31 4 5" xfId="50271"/>
    <cellStyle name="Обычный 3 31 5" xfId="50272"/>
    <cellStyle name="Обычный 3 31 5 2" xfId="50273"/>
    <cellStyle name="Обычный 3 31 5 2 2" xfId="50274"/>
    <cellStyle name="Обычный 3 31 5 2 2 2" xfId="50275"/>
    <cellStyle name="Обычный 3 31 5 2 3" xfId="50276"/>
    <cellStyle name="Обычный 3 31 5 3" xfId="50277"/>
    <cellStyle name="Обычный 3 31 5 3 2" xfId="50278"/>
    <cellStyle name="Обычный 3 31 5 4" xfId="50279"/>
    <cellStyle name="Обычный 3 31 6" xfId="50280"/>
    <cellStyle name="Обычный 3 31 6 2" xfId="50281"/>
    <cellStyle name="Обычный 3 31 6 2 2" xfId="50282"/>
    <cellStyle name="Обычный 3 31 6 3" xfId="50283"/>
    <cellStyle name="Обычный 3 31 7" xfId="50284"/>
    <cellStyle name="Обычный 3 31 7 2" xfId="50285"/>
    <cellStyle name="Обычный 3 31 8" xfId="50286"/>
    <cellStyle name="Обычный 3 32" xfId="50287"/>
    <cellStyle name="Обычный 3 32 2" xfId="50288"/>
    <cellStyle name="Обычный 3 32 2 2" xfId="50289"/>
    <cellStyle name="Обычный 3 32 2 2 2" xfId="50290"/>
    <cellStyle name="Обычный 3 32 2 2 2 2" xfId="50291"/>
    <cellStyle name="Обычный 3 32 2 2 2 2 2" xfId="50292"/>
    <cellStyle name="Обычный 3 32 2 2 2 2 2 2" xfId="50293"/>
    <cellStyle name="Обычный 3 32 2 2 2 2 3" xfId="50294"/>
    <cellStyle name="Обычный 3 32 2 2 2 3" xfId="50295"/>
    <cellStyle name="Обычный 3 32 2 2 2 3 2" xfId="50296"/>
    <cellStyle name="Обычный 3 32 2 2 2 4" xfId="50297"/>
    <cellStyle name="Обычный 3 32 2 2 3" xfId="50298"/>
    <cellStyle name="Обычный 3 32 2 2 3 2" xfId="50299"/>
    <cellStyle name="Обычный 3 32 2 2 3 2 2" xfId="50300"/>
    <cellStyle name="Обычный 3 32 2 2 3 3" xfId="50301"/>
    <cellStyle name="Обычный 3 32 2 2 4" xfId="50302"/>
    <cellStyle name="Обычный 3 32 2 2 4 2" xfId="50303"/>
    <cellStyle name="Обычный 3 32 2 2 5" xfId="50304"/>
    <cellStyle name="Обычный 3 32 2 3" xfId="50305"/>
    <cellStyle name="Обычный 3 32 2 3 2" xfId="50306"/>
    <cellStyle name="Обычный 3 32 2 3 2 2" xfId="50307"/>
    <cellStyle name="Обычный 3 32 2 3 2 2 2" xfId="50308"/>
    <cellStyle name="Обычный 3 32 2 3 2 2 2 2" xfId="50309"/>
    <cellStyle name="Обычный 3 32 2 3 2 2 3" xfId="50310"/>
    <cellStyle name="Обычный 3 32 2 3 2 3" xfId="50311"/>
    <cellStyle name="Обычный 3 32 2 3 2 3 2" xfId="50312"/>
    <cellStyle name="Обычный 3 32 2 3 2 4" xfId="50313"/>
    <cellStyle name="Обычный 3 32 2 3 3" xfId="50314"/>
    <cellStyle name="Обычный 3 32 2 3 3 2" xfId="50315"/>
    <cellStyle name="Обычный 3 32 2 3 3 2 2" xfId="50316"/>
    <cellStyle name="Обычный 3 32 2 3 3 3" xfId="50317"/>
    <cellStyle name="Обычный 3 32 2 3 4" xfId="50318"/>
    <cellStyle name="Обычный 3 32 2 3 4 2" xfId="50319"/>
    <cellStyle name="Обычный 3 32 2 3 5" xfId="50320"/>
    <cellStyle name="Обычный 3 32 2 4" xfId="50321"/>
    <cellStyle name="Обычный 3 32 2 4 2" xfId="50322"/>
    <cellStyle name="Обычный 3 32 2 4 2 2" xfId="50323"/>
    <cellStyle name="Обычный 3 32 2 4 2 2 2" xfId="50324"/>
    <cellStyle name="Обычный 3 32 2 4 2 3" xfId="50325"/>
    <cellStyle name="Обычный 3 32 2 4 3" xfId="50326"/>
    <cellStyle name="Обычный 3 32 2 4 3 2" xfId="50327"/>
    <cellStyle name="Обычный 3 32 2 4 4" xfId="50328"/>
    <cellStyle name="Обычный 3 32 2 5" xfId="50329"/>
    <cellStyle name="Обычный 3 32 2 5 2" xfId="50330"/>
    <cellStyle name="Обычный 3 32 2 5 2 2" xfId="50331"/>
    <cellStyle name="Обычный 3 32 2 5 3" xfId="50332"/>
    <cellStyle name="Обычный 3 32 2 6" xfId="50333"/>
    <cellStyle name="Обычный 3 32 2 6 2" xfId="50334"/>
    <cellStyle name="Обычный 3 32 2 7" xfId="50335"/>
    <cellStyle name="Обычный 3 32 3" xfId="50336"/>
    <cellStyle name="Обычный 3 32 3 2" xfId="50337"/>
    <cellStyle name="Обычный 3 32 3 2 2" xfId="50338"/>
    <cellStyle name="Обычный 3 32 3 2 2 2" xfId="50339"/>
    <cellStyle name="Обычный 3 32 3 2 2 2 2" xfId="50340"/>
    <cellStyle name="Обычный 3 32 3 2 2 3" xfId="50341"/>
    <cellStyle name="Обычный 3 32 3 2 3" xfId="50342"/>
    <cellStyle name="Обычный 3 32 3 2 3 2" xfId="50343"/>
    <cellStyle name="Обычный 3 32 3 2 4" xfId="50344"/>
    <cellStyle name="Обычный 3 32 3 3" xfId="50345"/>
    <cellStyle name="Обычный 3 32 3 3 2" xfId="50346"/>
    <cellStyle name="Обычный 3 32 3 3 2 2" xfId="50347"/>
    <cellStyle name="Обычный 3 32 3 3 3" xfId="50348"/>
    <cellStyle name="Обычный 3 32 3 4" xfId="50349"/>
    <cellStyle name="Обычный 3 32 3 4 2" xfId="50350"/>
    <cellStyle name="Обычный 3 32 3 5" xfId="50351"/>
    <cellStyle name="Обычный 3 32 4" xfId="50352"/>
    <cellStyle name="Обычный 3 32 4 2" xfId="50353"/>
    <cellStyle name="Обычный 3 32 4 2 2" xfId="50354"/>
    <cellStyle name="Обычный 3 32 4 2 2 2" xfId="50355"/>
    <cellStyle name="Обычный 3 32 4 2 2 2 2" xfId="50356"/>
    <cellStyle name="Обычный 3 32 4 2 2 3" xfId="50357"/>
    <cellStyle name="Обычный 3 32 4 2 3" xfId="50358"/>
    <cellStyle name="Обычный 3 32 4 2 3 2" xfId="50359"/>
    <cellStyle name="Обычный 3 32 4 2 4" xfId="50360"/>
    <cellStyle name="Обычный 3 32 4 3" xfId="50361"/>
    <cellStyle name="Обычный 3 32 4 3 2" xfId="50362"/>
    <cellStyle name="Обычный 3 32 4 3 2 2" xfId="50363"/>
    <cellStyle name="Обычный 3 32 4 3 3" xfId="50364"/>
    <cellStyle name="Обычный 3 32 4 4" xfId="50365"/>
    <cellStyle name="Обычный 3 32 4 4 2" xfId="50366"/>
    <cellStyle name="Обычный 3 32 4 5" xfId="50367"/>
    <cellStyle name="Обычный 3 32 5" xfId="50368"/>
    <cellStyle name="Обычный 3 32 5 2" xfId="50369"/>
    <cellStyle name="Обычный 3 32 5 2 2" xfId="50370"/>
    <cellStyle name="Обычный 3 32 5 2 2 2" xfId="50371"/>
    <cellStyle name="Обычный 3 32 5 2 3" xfId="50372"/>
    <cellStyle name="Обычный 3 32 5 3" xfId="50373"/>
    <cellStyle name="Обычный 3 32 5 3 2" xfId="50374"/>
    <cellStyle name="Обычный 3 32 5 4" xfId="50375"/>
    <cellStyle name="Обычный 3 32 6" xfId="50376"/>
    <cellStyle name="Обычный 3 32 6 2" xfId="50377"/>
    <cellStyle name="Обычный 3 32 6 2 2" xfId="50378"/>
    <cellStyle name="Обычный 3 32 6 3" xfId="50379"/>
    <cellStyle name="Обычный 3 32 7" xfId="50380"/>
    <cellStyle name="Обычный 3 32 7 2" xfId="50381"/>
    <cellStyle name="Обычный 3 32 8" xfId="50382"/>
    <cellStyle name="Обычный 3 33" xfId="50383"/>
    <cellStyle name="Обычный 3 33 2" xfId="50384"/>
    <cellStyle name="Обычный 3 33 2 2" xfId="50385"/>
    <cellStyle name="Обычный 3 33 2 2 2" xfId="50386"/>
    <cellStyle name="Обычный 3 33 2 2 2 2" xfId="50387"/>
    <cellStyle name="Обычный 3 33 2 2 2 2 2" xfId="50388"/>
    <cellStyle name="Обычный 3 33 2 2 2 2 2 2" xfId="50389"/>
    <cellStyle name="Обычный 3 33 2 2 2 2 3" xfId="50390"/>
    <cellStyle name="Обычный 3 33 2 2 2 3" xfId="50391"/>
    <cellStyle name="Обычный 3 33 2 2 2 3 2" xfId="50392"/>
    <cellStyle name="Обычный 3 33 2 2 2 4" xfId="50393"/>
    <cellStyle name="Обычный 3 33 2 2 3" xfId="50394"/>
    <cellStyle name="Обычный 3 33 2 2 3 2" xfId="50395"/>
    <cellStyle name="Обычный 3 33 2 2 3 2 2" xfId="50396"/>
    <cellStyle name="Обычный 3 33 2 2 3 3" xfId="50397"/>
    <cellStyle name="Обычный 3 33 2 2 4" xfId="50398"/>
    <cellStyle name="Обычный 3 33 2 2 4 2" xfId="50399"/>
    <cellStyle name="Обычный 3 33 2 2 5" xfId="50400"/>
    <cellStyle name="Обычный 3 33 2 3" xfId="50401"/>
    <cellStyle name="Обычный 3 33 2 3 2" xfId="50402"/>
    <cellStyle name="Обычный 3 33 2 3 2 2" xfId="50403"/>
    <cellStyle name="Обычный 3 33 2 3 2 2 2" xfId="50404"/>
    <cellStyle name="Обычный 3 33 2 3 2 2 2 2" xfId="50405"/>
    <cellStyle name="Обычный 3 33 2 3 2 2 3" xfId="50406"/>
    <cellStyle name="Обычный 3 33 2 3 2 3" xfId="50407"/>
    <cellStyle name="Обычный 3 33 2 3 2 3 2" xfId="50408"/>
    <cellStyle name="Обычный 3 33 2 3 2 4" xfId="50409"/>
    <cellStyle name="Обычный 3 33 2 3 3" xfId="50410"/>
    <cellStyle name="Обычный 3 33 2 3 3 2" xfId="50411"/>
    <cellStyle name="Обычный 3 33 2 3 3 2 2" xfId="50412"/>
    <cellStyle name="Обычный 3 33 2 3 3 3" xfId="50413"/>
    <cellStyle name="Обычный 3 33 2 3 4" xfId="50414"/>
    <cellStyle name="Обычный 3 33 2 3 4 2" xfId="50415"/>
    <cellStyle name="Обычный 3 33 2 3 5" xfId="50416"/>
    <cellStyle name="Обычный 3 33 2 4" xfId="50417"/>
    <cellStyle name="Обычный 3 33 2 4 2" xfId="50418"/>
    <cellStyle name="Обычный 3 33 2 4 2 2" xfId="50419"/>
    <cellStyle name="Обычный 3 33 2 4 2 2 2" xfId="50420"/>
    <cellStyle name="Обычный 3 33 2 4 2 3" xfId="50421"/>
    <cellStyle name="Обычный 3 33 2 4 3" xfId="50422"/>
    <cellStyle name="Обычный 3 33 2 4 3 2" xfId="50423"/>
    <cellStyle name="Обычный 3 33 2 4 4" xfId="50424"/>
    <cellStyle name="Обычный 3 33 2 5" xfId="50425"/>
    <cellStyle name="Обычный 3 33 2 5 2" xfId="50426"/>
    <cellStyle name="Обычный 3 33 2 5 2 2" xfId="50427"/>
    <cellStyle name="Обычный 3 33 2 5 3" xfId="50428"/>
    <cellStyle name="Обычный 3 33 2 6" xfId="50429"/>
    <cellStyle name="Обычный 3 33 2 6 2" xfId="50430"/>
    <cellStyle name="Обычный 3 33 2 7" xfId="50431"/>
    <cellStyle name="Обычный 3 33 3" xfId="50432"/>
    <cellStyle name="Обычный 3 33 3 2" xfId="50433"/>
    <cellStyle name="Обычный 3 33 3 2 2" xfId="50434"/>
    <cellStyle name="Обычный 3 33 3 2 2 2" xfId="50435"/>
    <cellStyle name="Обычный 3 33 3 2 2 2 2" xfId="50436"/>
    <cellStyle name="Обычный 3 33 3 2 2 3" xfId="50437"/>
    <cellStyle name="Обычный 3 33 3 2 3" xfId="50438"/>
    <cellStyle name="Обычный 3 33 3 2 3 2" xfId="50439"/>
    <cellStyle name="Обычный 3 33 3 2 4" xfId="50440"/>
    <cellStyle name="Обычный 3 33 3 3" xfId="50441"/>
    <cellStyle name="Обычный 3 33 3 3 2" xfId="50442"/>
    <cellStyle name="Обычный 3 33 3 3 2 2" xfId="50443"/>
    <cellStyle name="Обычный 3 33 3 3 3" xfId="50444"/>
    <cellStyle name="Обычный 3 33 3 4" xfId="50445"/>
    <cellStyle name="Обычный 3 33 3 4 2" xfId="50446"/>
    <cellStyle name="Обычный 3 33 3 5" xfId="50447"/>
    <cellStyle name="Обычный 3 33 4" xfId="50448"/>
    <cellStyle name="Обычный 3 33 4 2" xfId="50449"/>
    <cellStyle name="Обычный 3 33 4 2 2" xfId="50450"/>
    <cellStyle name="Обычный 3 33 4 2 2 2" xfId="50451"/>
    <cellStyle name="Обычный 3 33 4 2 2 2 2" xfId="50452"/>
    <cellStyle name="Обычный 3 33 4 2 2 3" xfId="50453"/>
    <cellStyle name="Обычный 3 33 4 2 3" xfId="50454"/>
    <cellStyle name="Обычный 3 33 4 2 3 2" xfId="50455"/>
    <cellStyle name="Обычный 3 33 4 2 4" xfId="50456"/>
    <cellStyle name="Обычный 3 33 4 3" xfId="50457"/>
    <cellStyle name="Обычный 3 33 4 3 2" xfId="50458"/>
    <cellStyle name="Обычный 3 33 4 3 2 2" xfId="50459"/>
    <cellStyle name="Обычный 3 33 4 3 3" xfId="50460"/>
    <cellStyle name="Обычный 3 33 4 4" xfId="50461"/>
    <cellStyle name="Обычный 3 33 4 4 2" xfId="50462"/>
    <cellStyle name="Обычный 3 33 4 5" xfId="50463"/>
    <cellStyle name="Обычный 3 33 5" xfId="50464"/>
    <cellStyle name="Обычный 3 33 5 2" xfId="50465"/>
    <cellStyle name="Обычный 3 33 5 2 2" xfId="50466"/>
    <cellStyle name="Обычный 3 33 5 2 2 2" xfId="50467"/>
    <cellStyle name="Обычный 3 33 5 2 3" xfId="50468"/>
    <cellStyle name="Обычный 3 33 5 3" xfId="50469"/>
    <cellStyle name="Обычный 3 33 5 3 2" xfId="50470"/>
    <cellStyle name="Обычный 3 33 5 4" xfId="50471"/>
    <cellStyle name="Обычный 3 33 6" xfId="50472"/>
    <cellStyle name="Обычный 3 33 6 2" xfId="50473"/>
    <cellStyle name="Обычный 3 33 6 2 2" xfId="50474"/>
    <cellStyle name="Обычный 3 33 6 3" xfId="50475"/>
    <cellStyle name="Обычный 3 33 7" xfId="50476"/>
    <cellStyle name="Обычный 3 33 7 2" xfId="50477"/>
    <cellStyle name="Обычный 3 33 8" xfId="50478"/>
    <cellStyle name="Обычный 3 34" xfId="50479"/>
    <cellStyle name="Обычный 3 34 2" xfId="50480"/>
    <cellStyle name="Обычный 3 34 2 2" xfId="50481"/>
    <cellStyle name="Обычный 3 34 2 2 2" xfId="50482"/>
    <cellStyle name="Обычный 3 34 2 2 2 2" xfId="50483"/>
    <cellStyle name="Обычный 3 34 2 2 2 2 2" xfId="50484"/>
    <cellStyle name="Обычный 3 34 2 2 2 2 2 2" xfId="50485"/>
    <cellStyle name="Обычный 3 34 2 2 2 2 3" xfId="50486"/>
    <cellStyle name="Обычный 3 34 2 2 2 3" xfId="50487"/>
    <cellStyle name="Обычный 3 34 2 2 2 3 2" xfId="50488"/>
    <cellStyle name="Обычный 3 34 2 2 2 4" xfId="50489"/>
    <cellStyle name="Обычный 3 34 2 2 3" xfId="50490"/>
    <cellStyle name="Обычный 3 34 2 2 3 2" xfId="50491"/>
    <cellStyle name="Обычный 3 34 2 2 3 2 2" xfId="50492"/>
    <cellStyle name="Обычный 3 34 2 2 3 3" xfId="50493"/>
    <cellStyle name="Обычный 3 34 2 2 4" xfId="50494"/>
    <cellStyle name="Обычный 3 34 2 2 4 2" xfId="50495"/>
    <cellStyle name="Обычный 3 34 2 2 5" xfId="50496"/>
    <cellStyle name="Обычный 3 34 2 3" xfId="50497"/>
    <cellStyle name="Обычный 3 34 2 3 2" xfId="50498"/>
    <cellStyle name="Обычный 3 34 2 3 2 2" xfId="50499"/>
    <cellStyle name="Обычный 3 34 2 3 2 2 2" xfId="50500"/>
    <cellStyle name="Обычный 3 34 2 3 2 2 2 2" xfId="50501"/>
    <cellStyle name="Обычный 3 34 2 3 2 2 3" xfId="50502"/>
    <cellStyle name="Обычный 3 34 2 3 2 3" xfId="50503"/>
    <cellStyle name="Обычный 3 34 2 3 2 3 2" xfId="50504"/>
    <cellStyle name="Обычный 3 34 2 3 2 4" xfId="50505"/>
    <cellStyle name="Обычный 3 34 2 3 3" xfId="50506"/>
    <cellStyle name="Обычный 3 34 2 3 3 2" xfId="50507"/>
    <cellStyle name="Обычный 3 34 2 3 3 2 2" xfId="50508"/>
    <cellStyle name="Обычный 3 34 2 3 3 3" xfId="50509"/>
    <cellStyle name="Обычный 3 34 2 3 4" xfId="50510"/>
    <cellStyle name="Обычный 3 34 2 3 4 2" xfId="50511"/>
    <cellStyle name="Обычный 3 34 2 3 5" xfId="50512"/>
    <cellStyle name="Обычный 3 34 2 4" xfId="50513"/>
    <cellStyle name="Обычный 3 34 2 4 2" xfId="50514"/>
    <cellStyle name="Обычный 3 34 2 4 2 2" xfId="50515"/>
    <cellStyle name="Обычный 3 34 2 4 2 2 2" xfId="50516"/>
    <cellStyle name="Обычный 3 34 2 4 2 3" xfId="50517"/>
    <cellStyle name="Обычный 3 34 2 4 3" xfId="50518"/>
    <cellStyle name="Обычный 3 34 2 4 3 2" xfId="50519"/>
    <cellStyle name="Обычный 3 34 2 4 4" xfId="50520"/>
    <cellStyle name="Обычный 3 34 2 5" xfId="50521"/>
    <cellStyle name="Обычный 3 34 2 5 2" xfId="50522"/>
    <cellStyle name="Обычный 3 34 2 5 2 2" xfId="50523"/>
    <cellStyle name="Обычный 3 34 2 5 3" xfId="50524"/>
    <cellStyle name="Обычный 3 34 2 6" xfId="50525"/>
    <cellStyle name="Обычный 3 34 2 6 2" xfId="50526"/>
    <cellStyle name="Обычный 3 34 2 7" xfId="50527"/>
    <cellStyle name="Обычный 3 34 3" xfId="50528"/>
    <cellStyle name="Обычный 3 34 3 2" xfId="50529"/>
    <cellStyle name="Обычный 3 34 3 2 2" xfId="50530"/>
    <cellStyle name="Обычный 3 34 3 2 2 2" xfId="50531"/>
    <cellStyle name="Обычный 3 34 3 2 2 2 2" xfId="50532"/>
    <cellStyle name="Обычный 3 34 3 2 2 3" xfId="50533"/>
    <cellStyle name="Обычный 3 34 3 2 3" xfId="50534"/>
    <cellStyle name="Обычный 3 34 3 2 3 2" xfId="50535"/>
    <cellStyle name="Обычный 3 34 3 2 4" xfId="50536"/>
    <cellStyle name="Обычный 3 34 3 3" xfId="50537"/>
    <cellStyle name="Обычный 3 34 3 3 2" xfId="50538"/>
    <cellStyle name="Обычный 3 34 3 3 2 2" xfId="50539"/>
    <cellStyle name="Обычный 3 34 3 3 3" xfId="50540"/>
    <cellStyle name="Обычный 3 34 3 4" xfId="50541"/>
    <cellStyle name="Обычный 3 34 3 4 2" xfId="50542"/>
    <cellStyle name="Обычный 3 34 3 5" xfId="50543"/>
    <cellStyle name="Обычный 3 34 4" xfId="50544"/>
    <cellStyle name="Обычный 3 34 4 2" xfId="50545"/>
    <cellStyle name="Обычный 3 34 4 2 2" xfId="50546"/>
    <cellStyle name="Обычный 3 34 4 2 2 2" xfId="50547"/>
    <cellStyle name="Обычный 3 34 4 2 2 2 2" xfId="50548"/>
    <cellStyle name="Обычный 3 34 4 2 2 3" xfId="50549"/>
    <cellStyle name="Обычный 3 34 4 2 3" xfId="50550"/>
    <cellStyle name="Обычный 3 34 4 2 3 2" xfId="50551"/>
    <cellStyle name="Обычный 3 34 4 2 4" xfId="50552"/>
    <cellStyle name="Обычный 3 34 4 3" xfId="50553"/>
    <cellStyle name="Обычный 3 34 4 3 2" xfId="50554"/>
    <cellStyle name="Обычный 3 34 4 3 2 2" xfId="50555"/>
    <cellStyle name="Обычный 3 34 4 3 3" xfId="50556"/>
    <cellStyle name="Обычный 3 34 4 4" xfId="50557"/>
    <cellStyle name="Обычный 3 34 4 4 2" xfId="50558"/>
    <cellStyle name="Обычный 3 34 4 5" xfId="50559"/>
    <cellStyle name="Обычный 3 34 5" xfId="50560"/>
    <cellStyle name="Обычный 3 34 5 2" xfId="50561"/>
    <cellStyle name="Обычный 3 34 5 2 2" xfId="50562"/>
    <cellStyle name="Обычный 3 34 5 2 2 2" xfId="50563"/>
    <cellStyle name="Обычный 3 34 5 2 3" xfId="50564"/>
    <cellStyle name="Обычный 3 34 5 3" xfId="50565"/>
    <cellStyle name="Обычный 3 34 5 3 2" xfId="50566"/>
    <cellStyle name="Обычный 3 34 5 4" xfId="50567"/>
    <cellStyle name="Обычный 3 34 6" xfId="50568"/>
    <cellStyle name="Обычный 3 34 6 2" xfId="50569"/>
    <cellStyle name="Обычный 3 34 6 2 2" xfId="50570"/>
    <cellStyle name="Обычный 3 34 6 3" xfId="50571"/>
    <cellStyle name="Обычный 3 34 7" xfId="50572"/>
    <cellStyle name="Обычный 3 34 7 2" xfId="50573"/>
    <cellStyle name="Обычный 3 34 8" xfId="50574"/>
    <cellStyle name="Обычный 3 35" xfId="50575"/>
    <cellStyle name="Обычный 3 35 2" xfId="50576"/>
    <cellStyle name="Обычный 3 35 2 2" xfId="50577"/>
    <cellStyle name="Обычный 3 35 2 2 2" xfId="50578"/>
    <cellStyle name="Обычный 3 35 2 2 2 2" xfId="50579"/>
    <cellStyle name="Обычный 3 35 2 2 2 2 2" xfId="50580"/>
    <cellStyle name="Обычный 3 35 2 2 2 2 2 2" xfId="50581"/>
    <cellStyle name="Обычный 3 35 2 2 2 2 3" xfId="50582"/>
    <cellStyle name="Обычный 3 35 2 2 2 3" xfId="50583"/>
    <cellStyle name="Обычный 3 35 2 2 2 3 2" xfId="50584"/>
    <cellStyle name="Обычный 3 35 2 2 2 4" xfId="50585"/>
    <cellStyle name="Обычный 3 35 2 2 3" xfId="50586"/>
    <cellStyle name="Обычный 3 35 2 2 3 2" xfId="50587"/>
    <cellStyle name="Обычный 3 35 2 2 3 2 2" xfId="50588"/>
    <cellStyle name="Обычный 3 35 2 2 3 3" xfId="50589"/>
    <cellStyle name="Обычный 3 35 2 2 4" xfId="50590"/>
    <cellStyle name="Обычный 3 35 2 2 4 2" xfId="50591"/>
    <cellStyle name="Обычный 3 35 2 2 5" xfId="50592"/>
    <cellStyle name="Обычный 3 35 2 3" xfId="50593"/>
    <cellStyle name="Обычный 3 35 2 3 2" xfId="50594"/>
    <cellStyle name="Обычный 3 35 2 3 2 2" xfId="50595"/>
    <cellStyle name="Обычный 3 35 2 3 2 2 2" xfId="50596"/>
    <cellStyle name="Обычный 3 35 2 3 2 2 2 2" xfId="50597"/>
    <cellStyle name="Обычный 3 35 2 3 2 2 3" xfId="50598"/>
    <cellStyle name="Обычный 3 35 2 3 2 3" xfId="50599"/>
    <cellStyle name="Обычный 3 35 2 3 2 3 2" xfId="50600"/>
    <cellStyle name="Обычный 3 35 2 3 2 4" xfId="50601"/>
    <cellStyle name="Обычный 3 35 2 3 3" xfId="50602"/>
    <cellStyle name="Обычный 3 35 2 3 3 2" xfId="50603"/>
    <cellStyle name="Обычный 3 35 2 3 3 2 2" xfId="50604"/>
    <cellStyle name="Обычный 3 35 2 3 3 3" xfId="50605"/>
    <cellStyle name="Обычный 3 35 2 3 4" xfId="50606"/>
    <cellStyle name="Обычный 3 35 2 3 4 2" xfId="50607"/>
    <cellStyle name="Обычный 3 35 2 3 5" xfId="50608"/>
    <cellStyle name="Обычный 3 35 2 4" xfId="50609"/>
    <cellStyle name="Обычный 3 35 2 4 2" xfId="50610"/>
    <cellStyle name="Обычный 3 35 2 4 2 2" xfId="50611"/>
    <cellStyle name="Обычный 3 35 2 4 2 2 2" xfId="50612"/>
    <cellStyle name="Обычный 3 35 2 4 2 3" xfId="50613"/>
    <cellStyle name="Обычный 3 35 2 4 3" xfId="50614"/>
    <cellStyle name="Обычный 3 35 2 4 3 2" xfId="50615"/>
    <cellStyle name="Обычный 3 35 2 4 4" xfId="50616"/>
    <cellStyle name="Обычный 3 35 2 5" xfId="50617"/>
    <cellStyle name="Обычный 3 35 2 5 2" xfId="50618"/>
    <cellStyle name="Обычный 3 35 2 5 2 2" xfId="50619"/>
    <cellStyle name="Обычный 3 35 2 5 3" xfId="50620"/>
    <cellStyle name="Обычный 3 35 2 6" xfId="50621"/>
    <cellStyle name="Обычный 3 35 2 6 2" xfId="50622"/>
    <cellStyle name="Обычный 3 35 2 7" xfId="50623"/>
    <cellStyle name="Обычный 3 35 3" xfId="50624"/>
    <cellStyle name="Обычный 3 35 3 2" xfId="50625"/>
    <cellStyle name="Обычный 3 35 3 2 2" xfId="50626"/>
    <cellStyle name="Обычный 3 35 3 2 2 2" xfId="50627"/>
    <cellStyle name="Обычный 3 35 3 2 2 2 2" xfId="50628"/>
    <cellStyle name="Обычный 3 35 3 2 2 3" xfId="50629"/>
    <cellStyle name="Обычный 3 35 3 2 3" xfId="50630"/>
    <cellStyle name="Обычный 3 35 3 2 3 2" xfId="50631"/>
    <cellStyle name="Обычный 3 35 3 2 4" xfId="50632"/>
    <cellStyle name="Обычный 3 35 3 3" xfId="50633"/>
    <cellStyle name="Обычный 3 35 3 3 2" xfId="50634"/>
    <cellStyle name="Обычный 3 35 3 3 2 2" xfId="50635"/>
    <cellStyle name="Обычный 3 35 3 3 3" xfId="50636"/>
    <cellStyle name="Обычный 3 35 3 4" xfId="50637"/>
    <cellStyle name="Обычный 3 35 3 4 2" xfId="50638"/>
    <cellStyle name="Обычный 3 35 3 5" xfId="50639"/>
    <cellStyle name="Обычный 3 35 4" xfId="50640"/>
    <cellStyle name="Обычный 3 35 4 2" xfId="50641"/>
    <cellStyle name="Обычный 3 35 4 2 2" xfId="50642"/>
    <cellStyle name="Обычный 3 35 4 2 2 2" xfId="50643"/>
    <cellStyle name="Обычный 3 35 4 2 2 2 2" xfId="50644"/>
    <cellStyle name="Обычный 3 35 4 2 2 3" xfId="50645"/>
    <cellStyle name="Обычный 3 35 4 2 3" xfId="50646"/>
    <cellStyle name="Обычный 3 35 4 2 3 2" xfId="50647"/>
    <cellStyle name="Обычный 3 35 4 2 4" xfId="50648"/>
    <cellStyle name="Обычный 3 35 4 3" xfId="50649"/>
    <cellStyle name="Обычный 3 35 4 3 2" xfId="50650"/>
    <cellStyle name="Обычный 3 35 4 3 2 2" xfId="50651"/>
    <cellStyle name="Обычный 3 35 4 3 3" xfId="50652"/>
    <cellStyle name="Обычный 3 35 4 4" xfId="50653"/>
    <cellStyle name="Обычный 3 35 4 4 2" xfId="50654"/>
    <cellStyle name="Обычный 3 35 4 5" xfId="50655"/>
    <cellStyle name="Обычный 3 35 5" xfId="50656"/>
    <cellStyle name="Обычный 3 35 5 2" xfId="50657"/>
    <cellStyle name="Обычный 3 35 5 2 2" xfId="50658"/>
    <cellStyle name="Обычный 3 35 5 2 2 2" xfId="50659"/>
    <cellStyle name="Обычный 3 35 5 2 3" xfId="50660"/>
    <cellStyle name="Обычный 3 35 5 3" xfId="50661"/>
    <cellStyle name="Обычный 3 35 5 3 2" xfId="50662"/>
    <cellStyle name="Обычный 3 35 5 4" xfId="50663"/>
    <cellStyle name="Обычный 3 35 6" xfId="50664"/>
    <cellStyle name="Обычный 3 35 6 2" xfId="50665"/>
    <cellStyle name="Обычный 3 35 6 2 2" xfId="50666"/>
    <cellStyle name="Обычный 3 35 6 3" xfId="50667"/>
    <cellStyle name="Обычный 3 35 7" xfId="50668"/>
    <cellStyle name="Обычный 3 35 7 2" xfId="50669"/>
    <cellStyle name="Обычный 3 35 8" xfId="50670"/>
    <cellStyle name="Обычный 3 36" xfId="50671"/>
    <cellStyle name="Обычный 3 36 2" xfId="50672"/>
    <cellStyle name="Обычный 3 36 2 2" xfId="50673"/>
    <cellStyle name="Обычный 3 36 2 2 2" xfId="50674"/>
    <cellStyle name="Обычный 3 36 2 2 2 2" xfId="50675"/>
    <cellStyle name="Обычный 3 36 2 2 2 2 2" xfId="50676"/>
    <cellStyle name="Обычный 3 36 2 2 2 2 2 2" xfId="50677"/>
    <cellStyle name="Обычный 3 36 2 2 2 2 3" xfId="50678"/>
    <cellStyle name="Обычный 3 36 2 2 2 3" xfId="50679"/>
    <cellStyle name="Обычный 3 36 2 2 2 3 2" xfId="50680"/>
    <cellStyle name="Обычный 3 36 2 2 2 4" xfId="50681"/>
    <cellStyle name="Обычный 3 36 2 2 3" xfId="50682"/>
    <cellStyle name="Обычный 3 36 2 2 3 2" xfId="50683"/>
    <cellStyle name="Обычный 3 36 2 2 3 2 2" xfId="50684"/>
    <cellStyle name="Обычный 3 36 2 2 3 3" xfId="50685"/>
    <cellStyle name="Обычный 3 36 2 2 4" xfId="50686"/>
    <cellStyle name="Обычный 3 36 2 2 4 2" xfId="50687"/>
    <cellStyle name="Обычный 3 36 2 2 5" xfId="50688"/>
    <cellStyle name="Обычный 3 36 2 3" xfId="50689"/>
    <cellStyle name="Обычный 3 36 2 3 2" xfId="50690"/>
    <cellStyle name="Обычный 3 36 2 3 2 2" xfId="50691"/>
    <cellStyle name="Обычный 3 36 2 3 2 2 2" xfId="50692"/>
    <cellStyle name="Обычный 3 36 2 3 2 2 2 2" xfId="50693"/>
    <cellStyle name="Обычный 3 36 2 3 2 2 3" xfId="50694"/>
    <cellStyle name="Обычный 3 36 2 3 2 3" xfId="50695"/>
    <cellStyle name="Обычный 3 36 2 3 2 3 2" xfId="50696"/>
    <cellStyle name="Обычный 3 36 2 3 2 4" xfId="50697"/>
    <cellStyle name="Обычный 3 36 2 3 3" xfId="50698"/>
    <cellStyle name="Обычный 3 36 2 3 3 2" xfId="50699"/>
    <cellStyle name="Обычный 3 36 2 3 3 2 2" xfId="50700"/>
    <cellStyle name="Обычный 3 36 2 3 3 3" xfId="50701"/>
    <cellStyle name="Обычный 3 36 2 3 4" xfId="50702"/>
    <cellStyle name="Обычный 3 36 2 3 4 2" xfId="50703"/>
    <cellStyle name="Обычный 3 36 2 3 5" xfId="50704"/>
    <cellStyle name="Обычный 3 36 2 4" xfId="50705"/>
    <cellStyle name="Обычный 3 36 2 4 2" xfId="50706"/>
    <cellStyle name="Обычный 3 36 2 4 2 2" xfId="50707"/>
    <cellStyle name="Обычный 3 36 2 4 2 2 2" xfId="50708"/>
    <cellStyle name="Обычный 3 36 2 4 2 3" xfId="50709"/>
    <cellStyle name="Обычный 3 36 2 4 3" xfId="50710"/>
    <cellStyle name="Обычный 3 36 2 4 3 2" xfId="50711"/>
    <cellStyle name="Обычный 3 36 2 4 4" xfId="50712"/>
    <cellStyle name="Обычный 3 36 2 5" xfId="50713"/>
    <cellStyle name="Обычный 3 36 2 5 2" xfId="50714"/>
    <cellStyle name="Обычный 3 36 2 5 2 2" xfId="50715"/>
    <cellStyle name="Обычный 3 36 2 5 3" xfId="50716"/>
    <cellStyle name="Обычный 3 36 2 6" xfId="50717"/>
    <cellStyle name="Обычный 3 36 2 6 2" xfId="50718"/>
    <cellStyle name="Обычный 3 36 2 7" xfId="50719"/>
    <cellStyle name="Обычный 3 36 3" xfId="50720"/>
    <cellStyle name="Обычный 3 36 3 2" xfId="50721"/>
    <cellStyle name="Обычный 3 36 3 2 2" xfId="50722"/>
    <cellStyle name="Обычный 3 36 3 2 2 2" xfId="50723"/>
    <cellStyle name="Обычный 3 36 3 2 2 2 2" xfId="50724"/>
    <cellStyle name="Обычный 3 36 3 2 2 3" xfId="50725"/>
    <cellStyle name="Обычный 3 36 3 2 3" xfId="50726"/>
    <cellStyle name="Обычный 3 36 3 2 3 2" xfId="50727"/>
    <cellStyle name="Обычный 3 36 3 2 4" xfId="50728"/>
    <cellStyle name="Обычный 3 36 3 3" xfId="50729"/>
    <cellStyle name="Обычный 3 36 3 3 2" xfId="50730"/>
    <cellStyle name="Обычный 3 36 3 3 2 2" xfId="50731"/>
    <cellStyle name="Обычный 3 36 3 3 3" xfId="50732"/>
    <cellStyle name="Обычный 3 36 3 4" xfId="50733"/>
    <cellStyle name="Обычный 3 36 3 4 2" xfId="50734"/>
    <cellStyle name="Обычный 3 36 3 5" xfId="50735"/>
    <cellStyle name="Обычный 3 36 4" xfId="50736"/>
    <cellStyle name="Обычный 3 36 4 2" xfId="50737"/>
    <cellStyle name="Обычный 3 36 4 2 2" xfId="50738"/>
    <cellStyle name="Обычный 3 36 4 2 2 2" xfId="50739"/>
    <cellStyle name="Обычный 3 36 4 2 2 2 2" xfId="50740"/>
    <cellStyle name="Обычный 3 36 4 2 2 3" xfId="50741"/>
    <cellStyle name="Обычный 3 36 4 2 3" xfId="50742"/>
    <cellStyle name="Обычный 3 36 4 2 3 2" xfId="50743"/>
    <cellStyle name="Обычный 3 36 4 2 4" xfId="50744"/>
    <cellStyle name="Обычный 3 36 4 3" xfId="50745"/>
    <cellStyle name="Обычный 3 36 4 3 2" xfId="50746"/>
    <cellStyle name="Обычный 3 36 4 3 2 2" xfId="50747"/>
    <cellStyle name="Обычный 3 36 4 3 3" xfId="50748"/>
    <cellStyle name="Обычный 3 36 4 4" xfId="50749"/>
    <cellStyle name="Обычный 3 36 4 4 2" xfId="50750"/>
    <cellStyle name="Обычный 3 36 4 5" xfId="50751"/>
    <cellStyle name="Обычный 3 36 5" xfId="50752"/>
    <cellStyle name="Обычный 3 36 5 2" xfId="50753"/>
    <cellStyle name="Обычный 3 36 5 2 2" xfId="50754"/>
    <cellStyle name="Обычный 3 36 5 2 2 2" xfId="50755"/>
    <cellStyle name="Обычный 3 36 5 2 3" xfId="50756"/>
    <cellStyle name="Обычный 3 36 5 3" xfId="50757"/>
    <cellStyle name="Обычный 3 36 5 3 2" xfId="50758"/>
    <cellStyle name="Обычный 3 36 5 4" xfId="50759"/>
    <cellStyle name="Обычный 3 36 6" xfId="50760"/>
    <cellStyle name="Обычный 3 36 6 2" xfId="50761"/>
    <cellStyle name="Обычный 3 36 6 2 2" xfId="50762"/>
    <cellStyle name="Обычный 3 36 6 3" xfId="50763"/>
    <cellStyle name="Обычный 3 36 7" xfId="50764"/>
    <cellStyle name="Обычный 3 36 7 2" xfId="50765"/>
    <cellStyle name="Обычный 3 36 8" xfId="50766"/>
    <cellStyle name="Обычный 3 37" xfId="50767"/>
    <cellStyle name="Обычный 3 37 2" xfId="50768"/>
    <cellStyle name="Обычный 3 37 2 2" xfId="50769"/>
    <cellStyle name="Обычный 3 37 2 2 2" xfId="50770"/>
    <cellStyle name="Обычный 3 37 2 2 2 2" xfId="50771"/>
    <cellStyle name="Обычный 3 37 2 2 2 2 2" xfId="50772"/>
    <cellStyle name="Обычный 3 37 2 2 2 2 2 2" xfId="50773"/>
    <cellStyle name="Обычный 3 37 2 2 2 2 3" xfId="50774"/>
    <cellStyle name="Обычный 3 37 2 2 2 3" xfId="50775"/>
    <cellStyle name="Обычный 3 37 2 2 2 3 2" xfId="50776"/>
    <cellStyle name="Обычный 3 37 2 2 2 4" xfId="50777"/>
    <cellStyle name="Обычный 3 37 2 2 3" xfId="50778"/>
    <cellStyle name="Обычный 3 37 2 2 3 2" xfId="50779"/>
    <cellStyle name="Обычный 3 37 2 2 3 2 2" xfId="50780"/>
    <cellStyle name="Обычный 3 37 2 2 3 3" xfId="50781"/>
    <cellStyle name="Обычный 3 37 2 2 4" xfId="50782"/>
    <cellStyle name="Обычный 3 37 2 2 4 2" xfId="50783"/>
    <cellStyle name="Обычный 3 37 2 2 5" xfId="50784"/>
    <cellStyle name="Обычный 3 37 2 3" xfId="50785"/>
    <cellStyle name="Обычный 3 37 2 3 2" xfId="50786"/>
    <cellStyle name="Обычный 3 37 2 3 2 2" xfId="50787"/>
    <cellStyle name="Обычный 3 37 2 3 2 2 2" xfId="50788"/>
    <cellStyle name="Обычный 3 37 2 3 2 2 2 2" xfId="50789"/>
    <cellStyle name="Обычный 3 37 2 3 2 2 3" xfId="50790"/>
    <cellStyle name="Обычный 3 37 2 3 2 3" xfId="50791"/>
    <cellStyle name="Обычный 3 37 2 3 2 3 2" xfId="50792"/>
    <cellStyle name="Обычный 3 37 2 3 2 4" xfId="50793"/>
    <cellStyle name="Обычный 3 37 2 3 3" xfId="50794"/>
    <cellStyle name="Обычный 3 37 2 3 3 2" xfId="50795"/>
    <cellStyle name="Обычный 3 37 2 3 3 2 2" xfId="50796"/>
    <cellStyle name="Обычный 3 37 2 3 3 3" xfId="50797"/>
    <cellStyle name="Обычный 3 37 2 3 4" xfId="50798"/>
    <cellStyle name="Обычный 3 37 2 3 4 2" xfId="50799"/>
    <cellStyle name="Обычный 3 37 2 3 5" xfId="50800"/>
    <cellStyle name="Обычный 3 37 2 4" xfId="50801"/>
    <cellStyle name="Обычный 3 37 2 4 2" xfId="50802"/>
    <cellStyle name="Обычный 3 37 2 4 2 2" xfId="50803"/>
    <cellStyle name="Обычный 3 37 2 4 2 2 2" xfId="50804"/>
    <cellStyle name="Обычный 3 37 2 4 2 3" xfId="50805"/>
    <cellStyle name="Обычный 3 37 2 4 3" xfId="50806"/>
    <cellStyle name="Обычный 3 37 2 4 3 2" xfId="50807"/>
    <cellStyle name="Обычный 3 37 2 4 4" xfId="50808"/>
    <cellStyle name="Обычный 3 37 2 5" xfId="50809"/>
    <cellStyle name="Обычный 3 37 2 5 2" xfId="50810"/>
    <cellStyle name="Обычный 3 37 2 5 2 2" xfId="50811"/>
    <cellStyle name="Обычный 3 37 2 5 3" xfId="50812"/>
    <cellStyle name="Обычный 3 37 2 6" xfId="50813"/>
    <cellStyle name="Обычный 3 37 2 6 2" xfId="50814"/>
    <cellStyle name="Обычный 3 37 2 7" xfId="50815"/>
    <cellStyle name="Обычный 3 37 3" xfId="50816"/>
    <cellStyle name="Обычный 3 37 3 2" xfId="50817"/>
    <cellStyle name="Обычный 3 37 3 2 2" xfId="50818"/>
    <cellStyle name="Обычный 3 37 3 2 2 2" xfId="50819"/>
    <cellStyle name="Обычный 3 37 3 2 2 2 2" xfId="50820"/>
    <cellStyle name="Обычный 3 37 3 2 2 3" xfId="50821"/>
    <cellStyle name="Обычный 3 37 3 2 3" xfId="50822"/>
    <cellStyle name="Обычный 3 37 3 2 3 2" xfId="50823"/>
    <cellStyle name="Обычный 3 37 3 2 4" xfId="50824"/>
    <cellStyle name="Обычный 3 37 3 3" xfId="50825"/>
    <cellStyle name="Обычный 3 37 3 3 2" xfId="50826"/>
    <cellStyle name="Обычный 3 37 3 3 2 2" xfId="50827"/>
    <cellStyle name="Обычный 3 37 3 3 3" xfId="50828"/>
    <cellStyle name="Обычный 3 37 3 4" xfId="50829"/>
    <cellStyle name="Обычный 3 37 3 4 2" xfId="50830"/>
    <cellStyle name="Обычный 3 37 3 5" xfId="50831"/>
    <cellStyle name="Обычный 3 37 4" xfId="50832"/>
    <cellStyle name="Обычный 3 37 4 2" xfId="50833"/>
    <cellStyle name="Обычный 3 37 4 2 2" xfId="50834"/>
    <cellStyle name="Обычный 3 37 4 2 2 2" xfId="50835"/>
    <cellStyle name="Обычный 3 37 4 2 2 2 2" xfId="50836"/>
    <cellStyle name="Обычный 3 37 4 2 2 3" xfId="50837"/>
    <cellStyle name="Обычный 3 37 4 2 3" xfId="50838"/>
    <cellStyle name="Обычный 3 37 4 2 3 2" xfId="50839"/>
    <cellStyle name="Обычный 3 37 4 2 4" xfId="50840"/>
    <cellStyle name="Обычный 3 37 4 3" xfId="50841"/>
    <cellStyle name="Обычный 3 37 4 3 2" xfId="50842"/>
    <cellStyle name="Обычный 3 37 4 3 2 2" xfId="50843"/>
    <cellStyle name="Обычный 3 37 4 3 3" xfId="50844"/>
    <cellStyle name="Обычный 3 37 4 4" xfId="50845"/>
    <cellStyle name="Обычный 3 37 4 4 2" xfId="50846"/>
    <cellStyle name="Обычный 3 37 4 5" xfId="50847"/>
    <cellStyle name="Обычный 3 37 5" xfId="50848"/>
    <cellStyle name="Обычный 3 37 5 2" xfId="50849"/>
    <cellStyle name="Обычный 3 37 5 2 2" xfId="50850"/>
    <cellStyle name="Обычный 3 37 5 2 2 2" xfId="50851"/>
    <cellStyle name="Обычный 3 37 5 2 3" xfId="50852"/>
    <cellStyle name="Обычный 3 37 5 3" xfId="50853"/>
    <cellStyle name="Обычный 3 37 5 3 2" xfId="50854"/>
    <cellStyle name="Обычный 3 37 5 4" xfId="50855"/>
    <cellStyle name="Обычный 3 37 6" xfId="50856"/>
    <cellStyle name="Обычный 3 37 6 2" xfId="50857"/>
    <cellStyle name="Обычный 3 37 6 2 2" xfId="50858"/>
    <cellStyle name="Обычный 3 37 6 3" xfId="50859"/>
    <cellStyle name="Обычный 3 37 7" xfId="50860"/>
    <cellStyle name="Обычный 3 37 7 2" xfId="50861"/>
    <cellStyle name="Обычный 3 37 8" xfId="50862"/>
    <cellStyle name="Обычный 3 38" xfId="50863"/>
    <cellStyle name="Обычный 3 38 2" xfId="50864"/>
    <cellStyle name="Обычный 3 38 2 2" xfId="50865"/>
    <cellStyle name="Обычный 3 38 2 2 2" xfId="50866"/>
    <cellStyle name="Обычный 3 38 2 2 2 2" xfId="50867"/>
    <cellStyle name="Обычный 3 38 2 2 2 2 2" xfId="50868"/>
    <cellStyle name="Обычный 3 38 2 2 2 2 2 2" xfId="50869"/>
    <cellStyle name="Обычный 3 38 2 2 2 2 3" xfId="50870"/>
    <cellStyle name="Обычный 3 38 2 2 2 3" xfId="50871"/>
    <cellStyle name="Обычный 3 38 2 2 2 3 2" xfId="50872"/>
    <cellStyle name="Обычный 3 38 2 2 2 4" xfId="50873"/>
    <cellStyle name="Обычный 3 38 2 2 3" xfId="50874"/>
    <cellStyle name="Обычный 3 38 2 2 3 2" xfId="50875"/>
    <cellStyle name="Обычный 3 38 2 2 3 2 2" xfId="50876"/>
    <cellStyle name="Обычный 3 38 2 2 3 3" xfId="50877"/>
    <cellStyle name="Обычный 3 38 2 2 4" xfId="50878"/>
    <cellStyle name="Обычный 3 38 2 2 4 2" xfId="50879"/>
    <cellStyle name="Обычный 3 38 2 2 5" xfId="50880"/>
    <cellStyle name="Обычный 3 38 2 3" xfId="50881"/>
    <cellStyle name="Обычный 3 38 2 3 2" xfId="50882"/>
    <cellStyle name="Обычный 3 38 2 3 2 2" xfId="50883"/>
    <cellStyle name="Обычный 3 38 2 3 2 2 2" xfId="50884"/>
    <cellStyle name="Обычный 3 38 2 3 2 2 2 2" xfId="50885"/>
    <cellStyle name="Обычный 3 38 2 3 2 2 3" xfId="50886"/>
    <cellStyle name="Обычный 3 38 2 3 2 3" xfId="50887"/>
    <cellStyle name="Обычный 3 38 2 3 2 3 2" xfId="50888"/>
    <cellStyle name="Обычный 3 38 2 3 2 4" xfId="50889"/>
    <cellStyle name="Обычный 3 38 2 3 3" xfId="50890"/>
    <cellStyle name="Обычный 3 38 2 3 3 2" xfId="50891"/>
    <cellStyle name="Обычный 3 38 2 3 3 2 2" xfId="50892"/>
    <cellStyle name="Обычный 3 38 2 3 3 3" xfId="50893"/>
    <cellStyle name="Обычный 3 38 2 3 4" xfId="50894"/>
    <cellStyle name="Обычный 3 38 2 3 4 2" xfId="50895"/>
    <cellStyle name="Обычный 3 38 2 3 5" xfId="50896"/>
    <cellStyle name="Обычный 3 38 2 4" xfId="50897"/>
    <cellStyle name="Обычный 3 38 2 4 2" xfId="50898"/>
    <cellStyle name="Обычный 3 38 2 4 2 2" xfId="50899"/>
    <cellStyle name="Обычный 3 38 2 4 2 2 2" xfId="50900"/>
    <cellStyle name="Обычный 3 38 2 4 2 3" xfId="50901"/>
    <cellStyle name="Обычный 3 38 2 4 3" xfId="50902"/>
    <cellStyle name="Обычный 3 38 2 4 3 2" xfId="50903"/>
    <cellStyle name="Обычный 3 38 2 4 4" xfId="50904"/>
    <cellStyle name="Обычный 3 38 2 5" xfId="50905"/>
    <cellStyle name="Обычный 3 38 2 5 2" xfId="50906"/>
    <cellStyle name="Обычный 3 38 2 5 2 2" xfId="50907"/>
    <cellStyle name="Обычный 3 38 2 5 3" xfId="50908"/>
    <cellStyle name="Обычный 3 38 2 6" xfId="50909"/>
    <cellStyle name="Обычный 3 38 2 6 2" xfId="50910"/>
    <cellStyle name="Обычный 3 38 2 7" xfId="50911"/>
    <cellStyle name="Обычный 3 38 3" xfId="50912"/>
    <cellStyle name="Обычный 3 38 3 2" xfId="50913"/>
    <cellStyle name="Обычный 3 38 3 2 2" xfId="50914"/>
    <cellStyle name="Обычный 3 38 3 2 2 2" xfId="50915"/>
    <cellStyle name="Обычный 3 38 3 2 2 2 2" xfId="50916"/>
    <cellStyle name="Обычный 3 38 3 2 2 3" xfId="50917"/>
    <cellStyle name="Обычный 3 38 3 2 3" xfId="50918"/>
    <cellStyle name="Обычный 3 38 3 2 3 2" xfId="50919"/>
    <cellStyle name="Обычный 3 38 3 2 4" xfId="50920"/>
    <cellStyle name="Обычный 3 38 3 3" xfId="50921"/>
    <cellStyle name="Обычный 3 38 3 3 2" xfId="50922"/>
    <cellStyle name="Обычный 3 38 3 3 2 2" xfId="50923"/>
    <cellStyle name="Обычный 3 38 3 3 3" xfId="50924"/>
    <cellStyle name="Обычный 3 38 3 4" xfId="50925"/>
    <cellStyle name="Обычный 3 38 3 4 2" xfId="50926"/>
    <cellStyle name="Обычный 3 38 3 5" xfId="50927"/>
    <cellStyle name="Обычный 3 38 4" xfId="50928"/>
    <cellStyle name="Обычный 3 38 4 2" xfId="50929"/>
    <cellStyle name="Обычный 3 38 4 2 2" xfId="50930"/>
    <cellStyle name="Обычный 3 38 4 2 2 2" xfId="50931"/>
    <cellStyle name="Обычный 3 38 4 2 2 2 2" xfId="50932"/>
    <cellStyle name="Обычный 3 38 4 2 2 3" xfId="50933"/>
    <cellStyle name="Обычный 3 38 4 2 3" xfId="50934"/>
    <cellStyle name="Обычный 3 38 4 2 3 2" xfId="50935"/>
    <cellStyle name="Обычный 3 38 4 2 4" xfId="50936"/>
    <cellStyle name="Обычный 3 38 4 3" xfId="50937"/>
    <cellStyle name="Обычный 3 38 4 3 2" xfId="50938"/>
    <cellStyle name="Обычный 3 38 4 3 2 2" xfId="50939"/>
    <cellStyle name="Обычный 3 38 4 3 3" xfId="50940"/>
    <cellStyle name="Обычный 3 38 4 4" xfId="50941"/>
    <cellStyle name="Обычный 3 38 4 4 2" xfId="50942"/>
    <cellStyle name="Обычный 3 38 4 5" xfId="50943"/>
    <cellStyle name="Обычный 3 38 5" xfId="50944"/>
    <cellStyle name="Обычный 3 38 5 2" xfId="50945"/>
    <cellStyle name="Обычный 3 38 5 2 2" xfId="50946"/>
    <cellStyle name="Обычный 3 38 5 2 2 2" xfId="50947"/>
    <cellStyle name="Обычный 3 38 5 2 3" xfId="50948"/>
    <cellStyle name="Обычный 3 38 5 3" xfId="50949"/>
    <cellStyle name="Обычный 3 38 5 3 2" xfId="50950"/>
    <cellStyle name="Обычный 3 38 5 4" xfId="50951"/>
    <cellStyle name="Обычный 3 38 6" xfId="50952"/>
    <cellStyle name="Обычный 3 38 6 2" xfId="50953"/>
    <cellStyle name="Обычный 3 38 6 2 2" xfId="50954"/>
    <cellStyle name="Обычный 3 38 6 3" xfId="50955"/>
    <cellStyle name="Обычный 3 38 7" xfId="50956"/>
    <cellStyle name="Обычный 3 38 7 2" xfId="50957"/>
    <cellStyle name="Обычный 3 38 8" xfId="50958"/>
    <cellStyle name="Обычный 3 39" xfId="50959"/>
    <cellStyle name="Обычный 3 39 2" xfId="50960"/>
    <cellStyle name="Обычный 3 39 2 2" xfId="50961"/>
    <cellStyle name="Обычный 3 39 2 2 2" xfId="50962"/>
    <cellStyle name="Обычный 3 39 2 2 2 2" xfId="50963"/>
    <cellStyle name="Обычный 3 39 2 2 2 2 2" xfId="50964"/>
    <cellStyle name="Обычный 3 39 2 2 2 2 2 2" xfId="50965"/>
    <cellStyle name="Обычный 3 39 2 2 2 2 3" xfId="50966"/>
    <cellStyle name="Обычный 3 39 2 2 2 3" xfId="50967"/>
    <cellStyle name="Обычный 3 39 2 2 2 3 2" xfId="50968"/>
    <cellStyle name="Обычный 3 39 2 2 2 4" xfId="50969"/>
    <cellStyle name="Обычный 3 39 2 2 3" xfId="50970"/>
    <cellStyle name="Обычный 3 39 2 2 3 2" xfId="50971"/>
    <cellStyle name="Обычный 3 39 2 2 3 2 2" xfId="50972"/>
    <cellStyle name="Обычный 3 39 2 2 3 3" xfId="50973"/>
    <cellStyle name="Обычный 3 39 2 2 4" xfId="50974"/>
    <cellStyle name="Обычный 3 39 2 2 4 2" xfId="50975"/>
    <cellStyle name="Обычный 3 39 2 2 5" xfId="50976"/>
    <cellStyle name="Обычный 3 39 2 3" xfId="50977"/>
    <cellStyle name="Обычный 3 39 2 3 2" xfId="50978"/>
    <cellStyle name="Обычный 3 39 2 3 2 2" xfId="50979"/>
    <cellStyle name="Обычный 3 39 2 3 2 2 2" xfId="50980"/>
    <cellStyle name="Обычный 3 39 2 3 2 2 2 2" xfId="50981"/>
    <cellStyle name="Обычный 3 39 2 3 2 2 3" xfId="50982"/>
    <cellStyle name="Обычный 3 39 2 3 2 3" xfId="50983"/>
    <cellStyle name="Обычный 3 39 2 3 2 3 2" xfId="50984"/>
    <cellStyle name="Обычный 3 39 2 3 2 4" xfId="50985"/>
    <cellStyle name="Обычный 3 39 2 3 3" xfId="50986"/>
    <cellStyle name="Обычный 3 39 2 3 3 2" xfId="50987"/>
    <cellStyle name="Обычный 3 39 2 3 3 2 2" xfId="50988"/>
    <cellStyle name="Обычный 3 39 2 3 3 3" xfId="50989"/>
    <cellStyle name="Обычный 3 39 2 3 4" xfId="50990"/>
    <cellStyle name="Обычный 3 39 2 3 4 2" xfId="50991"/>
    <cellStyle name="Обычный 3 39 2 3 5" xfId="50992"/>
    <cellStyle name="Обычный 3 39 2 4" xfId="50993"/>
    <cellStyle name="Обычный 3 39 2 4 2" xfId="50994"/>
    <cellStyle name="Обычный 3 39 2 4 2 2" xfId="50995"/>
    <cellStyle name="Обычный 3 39 2 4 2 2 2" xfId="50996"/>
    <cellStyle name="Обычный 3 39 2 4 2 3" xfId="50997"/>
    <cellStyle name="Обычный 3 39 2 4 3" xfId="50998"/>
    <cellStyle name="Обычный 3 39 2 4 3 2" xfId="50999"/>
    <cellStyle name="Обычный 3 39 2 4 4" xfId="51000"/>
    <cellStyle name="Обычный 3 39 2 5" xfId="51001"/>
    <cellStyle name="Обычный 3 39 2 5 2" xfId="51002"/>
    <cellStyle name="Обычный 3 39 2 5 2 2" xfId="51003"/>
    <cellStyle name="Обычный 3 39 2 5 3" xfId="51004"/>
    <cellStyle name="Обычный 3 39 2 6" xfId="51005"/>
    <cellStyle name="Обычный 3 39 2 6 2" xfId="51006"/>
    <cellStyle name="Обычный 3 39 2 7" xfId="51007"/>
    <cellStyle name="Обычный 3 39 3" xfId="51008"/>
    <cellStyle name="Обычный 3 39 3 2" xfId="51009"/>
    <cellStyle name="Обычный 3 39 3 2 2" xfId="51010"/>
    <cellStyle name="Обычный 3 39 3 2 2 2" xfId="51011"/>
    <cellStyle name="Обычный 3 39 3 2 2 2 2" xfId="51012"/>
    <cellStyle name="Обычный 3 39 3 2 2 3" xfId="51013"/>
    <cellStyle name="Обычный 3 39 3 2 3" xfId="51014"/>
    <cellStyle name="Обычный 3 39 3 2 3 2" xfId="51015"/>
    <cellStyle name="Обычный 3 39 3 2 4" xfId="51016"/>
    <cellStyle name="Обычный 3 39 3 3" xfId="51017"/>
    <cellStyle name="Обычный 3 39 3 3 2" xfId="51018"/>
    <cellStyle name="Обычный 3 39 3 3 2 2" xfId="51019"/>
    <cellStyle name="Обычный 3 39 3 3 3" xfId="51020"/>
    <cellStyle name="Обычный 3 39 3 4" xfId="51021"/>
    <cellStyle name="Обычный 3 39 3 4 2" xfId="51022"/>
    <cellStyle name="Обычный 3 39 3 5" xfId="51023"/>
    <cellStyle name="Обычный 3 39 4" xfId="51024"/>
    <cellStyle name="Обычный 3 39 4 2" xfId="51025"/>
    <cellStyle name="Обычный 3 39 4 2 2" xfId="51026"/>
    <cellStyle name="Обычный 3 39 4 2 2 2" xfId="51027"/>
    <cellStyle name="Обычный 3 39 4 2 2 2 2" xfId="51028"/>
    <cellStyle name="Обычный 3 39 4 2 2 3" xfId="51029"/>
    <cellStyle name="Обычный 3 39 4 2 3" xfId="51030"/>
    <cellStyle name="Обычный 3 39 4 2 3 2" xfId="51031"/>
    <cellStyle name="Обычный 3 39 4 2 4" xfId="51032"/>
    <cellStyle name="Обычный 3 39 4 3" xfId="51033"/>
    <cellStyle name="Обычный 3 39 4 3 2" xfId="51034"/>
    <cellStyle name="Обычный 3 39 4 3 2 2" xfId="51035"/>
    <cellStyle name="Обычный 3 39 4 3 3" xfId="51036"/>
    <cellStyle name="Обычный 3 39 4 4" xfId="51037"/>
    <cellStyle name="Обычный 3 39 4 4 2" xfId="51038"/>
    <cellStyle name="Обычный 3 39 4 5" xfId="51039"/>
    <cellStyle name="Обычный 3 39 5" xfId="51040"/>
    <cellStyle name="Обычный 3 39 5 2" xfId="51041"/>
    <cellStyle name="Обычный 3 39 5 2 2" xfId="51042"/>
    <cellStyle name="Обычный 3 39 5 2 2 2" xfId="51043"/>
    <cellStyle name="Обычный 3 39 5 2 3" xfId="51044"/>
    <cellStyle name="Обычный 3 39 5 3" xfId="51045"/>
    <cellStyle name="Обычный 3 39 5 3 2" xfId="51046"/>
    <cellStyle name="Обычный 3 39 5 4" xfId="51047"/>
    <cellStyle name="Обычный 3 39 6" xfId="51048"/>
    <cellStyle name="Обычный 3 39 6 2" xfId="51049"/>
    <cellStyle name="Обычный 3 39 6 2 2" xfId="51050"/>
    <cellStyle name="Обычный 3 39 6 3" xfId="51051"/>
    <cellStyle name="Обычный 3 39 7" xfId="51052"/>
    <cellStyle name="Обычный 3 39 7 2" xfId="51053"/>
    <cellStyle name="Обычный 3 39 8" xfId="51054"/>
    <cellStyle name="Обычный 3 4" xfId="51055"/>
    <cellStyle name="Обычный 3 4 2" xfId="51056"/>
    <cellStyle name="Обычный 3 40" xfId="51057"/>
    <cellStyle name="Обычный 3 40 2" xfId="51058"/>
    <cellStyle name="Обычный 3 40 2 2" xfId="51059"/>
    <cellStyle name="Обычный 3 40 2 2 2" xfId="51060"/>
    <cellStyle name="Обычный 3 40 2 2 2 2" xfId="51061"/>
    <cellStyle name="Обычный 3 40 2 2 2 2 2" xfId="51062"/>
    <cellStyle name="Обычный 3 40 2 2 2 2 2 2" xfId="51063"/>
    <cellStyle name="Обычный 3 40 2 2 2 2 3" xfId="51064"/>
    <cellStyle name="Обычный 3 40 2 2 2 3" xfId="51065"/>
    <cellStyle name="Обычный 3 40 2 2 2 3 2" xfId="51066"/>
    <cellStyle name="Обычный 3 40 2 2 2 4" xfId="51067"/>
    <cellStyle name="Обычный 3 40 2 2 3" xfId="51068"/>
    <cellStyle name="Обычный 3 40 2 2 3 2" xfId="51069"/>
    <cellStyle name="Обычный 3 40 2 2 3 2 2" xfId="51070"/>
    <cellStyle name="Обычный 3 40 2 2 3 3" xfId="51071"/>
    <cellStyle name="Обычный 3 40 2 2 4" xfId="51072"/>
    <cellStyle name="Обычный 3 40 2 2 4 2" xfId="51073"/>
    <cellStyle name="Обычный 3 40 2 2 5" xfId="51074"/>
    <cellStyle name="Обычный 3 40 2 3" xfId="51075"/>
    <cellStyle name="Обычный 3 40 2 3 2" xfId="51076"/>
    <cellStyle name="Обычный 3 40 2 3 2 2" xfId="51077"/>
    <cellStyle name="Обычный 3 40 2 3 2 2 2" xfId="51078"/>
    <cellStyle name="Обычный 3 40 2 3 2 2 2 2" xfId="51079"/>
    <cellStyle name="Обычный 3 40 2 3 2 2 3" xfId="51080"/>
    <cellStyle name="Обычный 3 40 2 3 2 3" xfId="51081"/>
    <cellStyle name="Обычный 3 40 2 3 2 3 2" xfId="51082"/>
    <cellStyle name="Обычный 3 40 2 3 2 4" xfId="51083"/>
    <cellStyle name="Обычный 3 40 2 3 3" xfId="51084"/>
    <cellStyle name="Обычный 3 40 2 3 3 2" xfId="51085"/>
    <cellStyle name="Обычный 3 40 2 3 3 2 2" xfId="51086"/>
    <cellStyle name="Обычный 3 40 2 3 3 3" xfId="51087"/>
    <cellStyle name="Обычный 3 40 2 3 4" xfId="51088"/>
    <cellStyle name="Обычный 3 40 2 3 4 2" xfId="51089"/>
    <cellStyle name="Обычный 3 40 2 3 5" xfId="51090"/>
    <cellStyle name="Обычный 3 40 2 4" xfId="51091"/>
    <cellStyle name="Обычный 3 40 2 4 2" xfId="51092"/>
    <cellStyle name="Обычный 3 40 2 4 2 2" xfId="51093"/>
    <cellStyle name="Обычный 3 40 2 4 2 2 2" xfId="51094"/>
    <cellStyle name="Обычный 3 40 2 4 2 3" xfId="51095"/>
    <cellStyle name="Обычный 3 40 2 4 3" xfId="51096"/>
    <cellStyle name="Обычный 3 40 2 4 3 2" xfId="51097"/>
    <cellStyle name="Обычный 3 40 2 4 4" xfId="51098"/>
    <cellStyle name="Обычный 3 40 2 5" xfId="51099"/>
    <cellStyle name="Обычный 3 40 2 5 2" xfId="51100"/>
    <cellStyle name="Обычный 3 40 2 5 2 2" xfId="51101"/>
    <cellStyle name="Обычный 3 40 2 5 3" xfId="51102"/>
    <cellStyle name="Обычный 3 40 2 6" xfId="51103"/>
    <cellStyle name="Обычный 3 40 2 6 2" xfId="51104"/>
    <cellStyle name="Обычный 3 40 2 7" xfId="51105"/>
    <cellStyle name="Обычный 3 40 3" xfId="51106"/>
    <cellStyle name="Обычный 3 40 3 2" xfId="51107"/>
    <cellStyle name="Обычный 3 40 3 2 2" xfId="51108"/>
    <cellStyle name="Обычный 3 40 3 2 2 2" xfId="51109"/>
    <cellStyle name="Обычный 3 40 3 2 2 2 2" xfId="51110"/>
    <cellStyle name="Обычный 3 40 3 2 2 3" xfId="51111"/>
    <cellStyle name="Обычный 3 40 3 2 3" xfId="51112"/>
    <cellStyle name="Обычный 3 40 3 2 3 2" xfId="51113"/>
    <cellStyle name="Обычный 3 40 3 2 4" xfId="51114"/>
    <cellStyle name="Обычный 3 40 3 3" xfId="51115"/>
    <cellStyle name="Обычный 3 40 3 3 2" xfId="51116"/>
    <cellStyle name="Обычный 3 40 3 3 2 2" xfId="51117"/>
    <cellStyle name="Обычный 3 40 3 3 3" xfId="51118"/>
    <cellStyle name="Обычный 3 40 3 4" xfId="51119"/>
    <cellStyle name="Обычный 3 40 3 4 2" xfId="51120"/>
    <cellStyle name="Обычный 3 40 3 5" xfId="51121"/>
    <cellStyle name="Обычный 3 40 4" xfId="51122"/>
    <cellStyle name="Обычный 3 40 4 2" xfId="51123"/>
    <cellStyle name="Обычный 3 40 4 2 2" xfId="51124"/>
    <cellStyle name="Обычный 3 40 4 2 2 2" xfId="51125"/>
    <cellStyle name="Обычный 3 40 4 2 2 2 2" xfId="51126"/>
    <cellStyle name="Обычный 3 40 4 2 2 3" xfId="51127"/>
    <cellStyle name="Обычный 3 40 4 2 3" xfId="51128"/>
    <cellStyle name="Обычный 3 40 4 2 3 2" xfId="51129"/>
    <cellStyle name="Обычный 3 40 4 2 4" xfId="51130"/>
    <cellStyle name="Обычный 3 40 4 3" xfId="51131"/>
    <cellStyle name="Обычный 3 40 4 3 2" xfId="51132"/>
    <cellStyle name="Обычный 3 40 4 3 2 2" xfId="51133"/>
    <cellStyle name="Обычный 3 40 4 3 3" xfId="51134"/>
    <cellStyle name="Обычный 3 40 4 4" xfId="51135"/>
    <cellStyle name="Обычный 3 40 4 4 2" xfId="51136"/>
    <cellStyle name="Обычный 3 40 4 5" xfId="51137"/>
    <cellStyle name="Обычный 3 40 5" xfId="51138"/>
    <cellStyle name="Обычный 3 40 5 2" xfId="51139"/>
    <cellStyle name="Обычный 3 40 5 2 2" xfId="51140"/>
    <cellStyle name="Обычный 3 40 5 2 2 2" xfId="51141"/>
    <cellStyle name="Обычный 3 40 5 2 3" xfId="51142"/>
    <cellStyle name="Обычный 3 40 5 3" xfId="51143"/>
    <cellStyle name="Обычный 3 40 5 3 2" xfId="51144"/>
    <cellStyle name="Обычный 3 40 5 4" xfId="51145"/>
    <cellStyle name="Обычный 3 40 6" xfId="51146"/>
    <cellStyle name="Обычный 3 40 6 2" xfId="51147"/>
    <cellStyle name="Обычный 3 40 6 2 2" xfId="51148"/>
    <cellStyle name="Обычный 3 40 6 3" xfId="51149"/>
    <cellStyle name="Обычный 3 40 7" xfId="51150"/>
    <cellStyle name="Обычный 3 40 7 2" xfId="51151"/>
    <cellStyle name="Обычный 3 40 8" xfId="51152"/>
    <cellStyle name="Обычный 3 41" xfId="51153"/>
    <cellStyle name="Обычный 3 41 2" xfId="51154"/>
    <cellStyle name="Обычный 3 41 2 2" xfId="51155"/>
    <cellStyle name="Обычный 3 41 2 2 2" xfId="51156"/>
    <cellStyle name="Обычный 3 41 2 2 2 2" xfId="51157"/>
    <cellStyle name="Обычный 3 41 2 2 2 2 2" xfId="51158"/>
    <cellStyle name="Обычный 3 41 2 2 2 2 2 2" xfId="51159"/>
    <cellStyle name="Обычный 3 41 2 2 2 2 3" xfId="51160"/>
    <cellStyle name="Обычный 3 41 2 2 2 3" xfId="51161"/>
    <cellStyle name="Обычный 3 41 2 2 2 3 2" xfId="51162"/>
    <cellStyle name="Обычный 3 41 2 2 2 4" xfId="51163"/>
    <cellStyle name="Обычный 3 41 2 2 3" xfId="51164"/>
    <cellStyle name="Обычный 3 41 2 2 3 2" xfId="51165"/>
    <cellStyle name="Обычный 3 41 2 2 3 2 2" xfId="51166"/>
    <cellStyle name="Обычный 3 41 2 2 3 3" xfId="51167"/>
    <cellStyle name="Обычный 3 41 2 2 4" xfId="51168"/>
    <cellStyle name="Обычный 3 41 2 2 4 2" xfId="51169"/>
    <cellStyle name="Обычный 3 41 2 2 5" xfId="51170"/>
    <cellStyle name="Обычный 3 41 2 3" xfId="51171"/>
    <cellStyle name="Обычный 3 41 2 3 2" xfId="51172"/>
    <cellStyle name="Обычный 3 41 2 3 2 2" xfId="51173"/>
    <cellStyle name="Обычный 3 41 2 3 2 2 2" xfId="51174"/>
    <cellStyle name="Обычный 3 41 2 3 2 2 2 2" xfId="51175"/>
    <cellStyle name="Обычный 3 41 2 3 2 2 3" xfId="51176"/>
    <cellStyle name="Обычный 3 41 2 3 2 3" xfId="51177"/>
    <cellStyle name="Обычный 3 41 2 3 2 3 2" xfId="51178"/>
    <cellStyle name="Обычный 3 41 2 3 2 4" xfId="51179"/>
    <cellStyle name="Обычный 3 41 2 3 3" xfId="51180"/>
    <cellStyle name="Обычный 3 41 2 3 3 2" xfId="51181"/>
    <cellStyle name="Обычный 3 41 2 3 3 2 2" xfId="51182"/>
    <cellStyle name="Обычный 3 41 2 3 3 3" xfId="51183"/>
    <cellStyle name="Обычный 3 41 2 3 4" xfId="51184"/>
    <cellStyle name="Обычный 3 41 2 3 4 2" xfId="51185"/>
    <cellStyle name="Обычный 3 41 2 3 5" xfId="51186"/>
    <cellStyle name="Обычный 3 41 2 4" xfId="51187"/>
    <cellStyle name="Обычный 3 41 2 4 2" xfId="51188"/>
    <cellStyle name="Обычный 3 41 2 4 2 2" xfId="51189"/>
    <cellStyle name="Обычный 3 41 2 4 2 2 2" xfId="51190"/>
    <cellStyle name="Обычный 3 41 2 4 2 3" xfId="51191"/>
    <cellStyle name="Обычный 3 41 2 4 3" xfId="51192"/>
    <cellStyle name="Обычный 3 41 2 4 3 2" xfId="51193"/>
    <cellStyle name="Обычный 3 41 2 4 4" xfId="51194"/>
    <cellStyle name="Обычный 3 41 2 5" xfId="51195"/>
    <cellStyle name="Обычный 3 41 2 5 2" xfId="51196"/>
    <cellStyle name="Обычный 3 41 2 5 2 2" xfId="51197"/>
    <cellStyle name="Обычный 3 41 2 5 3" xfId="51198"/>
    <cellStyle name="Обычный 3 41 2 6" xfId="51199"/>
    <cellStyle name="Обычный 3 41 2 6 2" xfId="51200"/>
    <cellStyle name="Обычный 3 41 2 7" xfId="51201"/>
    <cellStyle name="Обычный 3 41 3" xfId="51202"/>
    <cellStyle name="Обычный 3 41 3 2" xfId="51203"/>
    <cellStyle name="Обычный 3 41 3 2 2" xfId="51204"/>
    <cellStyle name="Обычный 3 41 3 2 2 2" xfId="51205"/>
    <cellStyle name="Обычный 3 41 3 2 2 2 2" xfId="51206"/>
    <cellStyle name="Обычный 3 41 3 2 2 3" xfId="51207"/>
    <cellStyle name="Обычный 3 41 3 2 3" xfId="51208"/>
    <cellStyle name="Обычный 3 41 3 2 3 2" xfId="51209"/>
    <cellStyle name="Обычный 3 41 3 2 4" xfId="51210"/>
    <cellStyle name="Обычный 3 41 3 3" xfId="51211"/>
    <cellStyle name="Обычный 3 41 3 3 2" xfId="51212"/>
    <cellStyle name="Обычный 3 41 3 3 2 2" xfId="51213"/>
    <cellStyle name="Обычный 3 41 3 3 3" xfId="51214"/>
    <cellStyle name="Обычный 3 41 3 4" xfId="51215"/>
    <cellStyle name="Обычный 3 41 3 4 2" xfId="51216"/>
    <cellStyle name="Обычный 3 41 3 5" xfId="51217"/>
    <cellStyle name="Обычный 3 41 4" xfId="51218"/>
    <cellStyle name="Обычный 3 41 4 2" xfId="51219"/>
    <cellStyle name="Обычный 3 41 4 2 2" xfId="51220"/>
    <cellStyle name="Обычный 3 41 4 2 2 2" xfId="51221"/>
    <cellStyle name="Обычный 3 41 4 2 2 2 2" xfId="51222"/>
    <cellStyle name="Обычный 3 41 4 2 2 3" xfId="51223"/>
    <cellStyle name="Обычный 3 41 4 2 3" xfId="51224"/>
    <cellStyle name="Обычный 3 41 4 2 3 2" xfId="51225"/>
    <cellStyle name="Обычный 3 41 4 2 4" xfId="51226"/>
    <cellStyle name="Обычный 3 41 4 3" xfId="51227"/>
    <cellStyle name="Обычный 3 41 4 3 2" xfId="51228"/>
    <cellStyle name="Обычный 3 41 4 3 2 2" xfId="51229"/>
    <cellStyle name="Обычный 3 41 4 3 3" xfId="51230"/>
    <cellStyle name="Обычный 3 41 4 4" xfId="51231"/>
    <cellStyle name="Обычный 3 41 4 4 2" xfId="51232"/>
    <cellStyle name="Обычный 3 41 4 5" xfId="51233"/>
    <cellStyle name="Обычный 3 41 5" xfId="51234"/>
    <cellStyle name="Обычный 3 41 5 2" xfId="51235"/>
    <cellStyle name="Обычный 3 41 5 2 2" xfId="51236"/>
    <cellStyle name="Обычный 3 41 5 2 2 2" xfId="51237"/>
    <cellStyle name="Обычный 3 41 5 2 3" xfId="51238"/>
    <cellStyle name="Обычный 3 41 5 3" xfId="51239"/>
    <cellStyle name="Обычный 3 41 5 3 2" xfId="51240"/>
    <cellStyle name="Обычный 3 41 5 4" xfId="51241"/>
    <cellStyle name="Обычный 3 41 6" xfId="51242"/>
    <cellStyle name="Обычный 3 41 6 2" xfId="51243"/>
    <cellStyle name="Обычный 3 41 6 2 2" xfId="51244"/>
    <cellStyle name="Обычный 3 41 6 3" xfId="51245"/>
    <cellStyle name="Обычный 3 41 7" xfId="51246"/>
    <cellStyle name="Обычный 3 41 7 2" xfId="51247"/>
    <cellStyle name="Обычный 3 41 8" xfId="51248"/>
    <cellStyle name="Обычный 3 42" xfId="51249"/>
    <cellStyle name="Обычный 3 42 2" xfId="51250"/>
    <cellStyle name="Обычный 3 42 2 2" xfId="51251"/>
    <cellStyle name="Обычный 3 42 2 2 2" xfId="51252"/>
    <cellStyle name="Обычный 3 42 2 2 2 2" xfId="51253"/>
    <cellStyle name="Обычный 3 42 2 2 2 2 2" xfId="51254"/>
    <cellStyle name="Обычный 3 42 2 2 2 2 2 2" xfId="51255"/>
    <cellStyle name="Обычный 3 42 2 2 2 2 3" xfId="51256"/>
    <cellStyle name="Обычный 3 42 2 2 2 3" xfId="51257"/>
    <cellStyle name="Обычный 3 42 2 2 2 3 2" xfId="51258"/>
    <cellStyle name="Обычный 3 42 2 2 2 4" xfId="51259"/>
    <cellStyle name="Обычный 3 42 2 2 3" xfId="51260"/>
    <cellStyle name="Обычный 3 42 2 2 3 2" xfId="51261"/>
    <cellStyle name="Обычный 3 42 2 2 3 2 2" xfId="51262"/>
    <cellStyle name="Обычный 3 42 2 2 3 3" xfId="51263"/>
    <cellStyle name="Обычный 3 42 2 2 4" xfId="51264"/>
    <cellStyle name="Обычный 3 42 2 2 4 2" xfId="51265"/>
    <cellStyle name="Обычный 3 42 2 2 5" xfId="51266"/>
    <cellStyle name="Обычный 3 42 2 3" xfId="51267"/>
    <cellStyle name="Обычный 3 42 2 3 2" xfId="51268"/>
    <cellStyle name="Обычный 3 42 2 3 2 2" xfId="51269"/>
    <cellStyle name="Обычный 3 42 2 3 2 2 2" xfId="51270"/>
    <cellStyle name="Обычный 3 42 2 3 2 2 2 2" xfId="51271"/>
    <cellStyle name="Обычный 3 42 2 3 2 2 3" xfId="51272"/>
    <cellStyle name="Обычный 3 42 2 3 2 3" xfId="51273"/>
    <cellStyle name="Обычный 3 42 2 3 2 3 2" xfId="51274"/>
    <cellStyle name="Обычный 3 42 2 3 2 4" xfId="51275"/>
    <cellStyle name="Обычный 3 42 2 3 3" xfId="51276"/>
    <cellStyle name="Обычный 3 42 2 3 3 2" xfId="51277"/>
    <cellStyle name="Обычный 3 42 2 3 3 2 2" xfId="51278"/>
    <cellStyle name="Обычный 3 42 2 3 3 3" xfId="51279"/>
    <cellStyle name="Обычный 3 42 2 3 4" xfId="51280"/>
    <cellStyle name="Обычный 3 42 2 3 4 2" xfId="51281"/>
    <cellStyle name="Обычный 3 42 2 3 5" xfId="51282"/>
    <cellStyle name="Обычный 3 42 2 4" xfId="51283"/>
    <cellStyle name="Обычный 3 42 2 4 2" xfId="51284"/>
    <cellStyle name="Обычный 3 42 2 4 2 2" xfId="51285"/>
    <cellStyle name="Обычный 3 42 2 4 2 2 2" xfId="51286"/>
    <cellStyle name="Обычный 3 42 2 4 2 3" xfId="51287"/>
    <cellStyle name="Обычный 3 42 2 4 3" xfId="51288"/>
    <cellStyle name="Обычный 3 42 2 4 3 2" xfId="51289"/>
    <cellStyle name="Обычный 3 42 2 4 4" xfId="51290"/>
    <cellStyle name="Обычный 3 42 2 5" xfId="51291"/>
    <cellStyle name="Обычный 3 42 2 5 2" xfId="51292"/>
    <cellStyle name="Обычный 3 42 2 5 2 2" xfId="51293"/>
    <cellStyle name="Обычный 3 42 2 5 3" xfId="51294"/>
    <cellStyle name="Обычный 3 42 2 6" xfId="51295"/>
    <cellStyle name="Обычный 3 42 2 6 2" xfId="51296"/>
    <cellStyle name="Обычный 3 42 2 7" xfId="51297"/>
    <cellStyle name="Обычный 3 42 3" xfId="51298"/>
    <cellStyle name="Обычный 3 42 3 2" xfId="51299"/>
    <cellStyle name="Обычный 3 42 3 2 2" xfId="51300"/>
    <cellStyle name="Обычный 3 42 3 2 2 2" xfId="51301"/>
    <cellStyle name="Обычный 3 42 3 2 2 2 2" xfId="51302"/>
    <cellStyle name="Обычный 3 42 3 2 2 3" xfId="51303"/>
    <cellStyle name="Обычный 3 42 3 2 3" xfId="51304"/>
    <cellStyle name="Обычный 3 42 3 2 3 2" xfId="51305"/>
    <cellStyle name="Обычный 3 42 3 2 4" xfId="51306"/>
    <cellStyle name="Обычный 3 42 3 3" xfId="51307"/>
    <cellStyle name="Обычный 3 42 3 3 2" xfId="51308"/>
    <cellStyle name="Обычный 3 42 3 3 2 2" xfId="51309"/>
    <cellStyle name="Обычный 3 42 3 3 3" xfId="51310"/>
    <cellStyle name="Обычный 3 42 3 4" xfId="51311"/>
    <cellStyle name="Обычный 3 42 3 4 2" xfId="51312"/>
    <cellStyle name="Обычный 3 42 3 5" xfId="51313"/>
    <cellStyle name="Обычный 3 42 4" xfId="51314"/>
    <cellStyle name="Обычный 3 42 4 2" xfId="51315"/>
    <cellStyle name="Обычный 3 42 4 2 2" xfId="51316"/>
    <cellStyle name="Обычный 3 42 4 2 2 2" xfId="51317"/>
    <cellStyle name="Обычный 3 42 4 2 2 2 2" xfId="51318"/>
    <cellStyle name="Обычный 3 42 4 2 2 3" xfId="51319"/>
    <cellStyle name="Обычный 3 42 4 2 3" xfId="51320"/>
    <cellStyle name="Обычный 3 42 4 2 3 2" xfId="51321"/>
    <cellStyle name="Обычный 3 42 4 2 4" xfId="51322"/>
    <cellStyle name="Обычный 3 42 4 3" xfId="51323"/>
    <cellStyle name="Обычный 3 42 4 3 2" xfId="51324"/>
    <cellStyle name="Обычный 3 42 4 3 2 2" xfId="51325"/>
    <cellStyle name="Обычный 3 42 4 3 3" xfId="51326"/>
    <cellStyle name="Обычный 3 42 4 4" xfId="51327"/>
    <cellStyle name="Обычный 3 42 4 4 2" xfId="51328"/>
    <cellStyle name="Обычный 3 42 4 5" xfId="51329"/>
    <cellStyle name="Обычный 3 42 5" xfId="51330"/>
    <cellStyle name="Обычный 3 42 5 2" xfId="51331"/>
    <cellStyle name="Обычный 3 42 5 2 2" xfId="51332"/>
    <cellStyle name="Обычный 3 42 5 2 2 2" xfId="51333"/>
    <cellStyle name="Обычный 3 42 5 2 3" xfId="51334"/>
    <cellStyle name="Обычный 3 42 5 3" xfId="51335"/>
    <cellStyle name="Обычный 3 42 5 3 2" xfId="51336"/>
    <cellStyle name="Обычный 3 42 5 4" xfId="51337"/>
    <cellStyle name="Обычный 3 42 6" xfId="51338"/>
    <cellStyle name="Обычный 3 42 6 2" xfId="51339"/>
    <cellStyle name="Обычный 3 42 6 2 2" xfId="51340"/>
    <cellStyle name="Обычный 3 42 6 3" xfId="51341"/>
    <cellStyle name="Обычный 3 42 7" xfId="51342"/>
    <cellStyle name="Обычный 3 42 7 2" xfId="51343"/>
    <cellStyle name="Обычный 3 42 8" xfId="51344"/>
    <cellStyle name="Обычный 3 43" xfId="51345"/>
    <cellStyle name="Обычный 3 43 2" xfId="51346"/>
    <cellStyle name="Обычный 3 43 2 2" xfId="51347"/>
    <cellStyle name="Обычный 3 43 2 2 2" xfId="51348"/>
    <cellStyle name="Обычный 3 43 2 2 2 2" xfId="51349"/>
    <cellStyle name="Обычный 3 43 2 2 2 2 2" xfId="51350"/>
    <cellStyle name="Обычный 3 43 2 2 2 2 2 2" xfId="51351"/>
    <cellStyle name="Обычный 3 43 2 2 2 2 3" xfId="51352"/>
    <cellStyle name="Обычный 3 43 2 2 2 3" xfId="51353"/>
    <cellStyle name="Обычный 3 43 2 2 2 3 2" xfId="51354"/>
    <cellStyle name="Обычный 3 43 2 2 2 4" xfId="51355"/>
    <cellStyle name="Обычный 3 43 2 2 3" xfId="51356"/>
    <cellStyle name="Обычный 3 43 2 2 3 2" xfId="51357"/>
    <cellStyle name="Обычный 3 43 2 2 3 2 2" xfId="51358"/>
    <cellStyle name="Обычный 3 43 2 2 3 3" xfId="51359"/>
    <cellStyle name="Обычный 3 43 2 2 4" xfId="51360"/>
    <cellStyle name="Обычный 3 43 2 2 4 2" xfId="51361"/>
    <cellStyle name="Обычный 3 43 2 2 5" xfId="51362"/>
    <cellStyle name="Обычный 3 43 2 3" xfId="51363"/>
    <cellStyle name="Обычный 3 43 2 3 2" xfId="51364"/>
    <cellStyle name="Обычный 3 43 2 3 2 2" xfId="51365"/>
    <cellStyle name="Обычный 3 43 2 3 2 2 2" xfId="51366"/>
    <cellStyle name="Обычный 3 43 2 3 2 2 2 2" xfId="51367"/>
    <cellStyle name="Обычный 3 43 2 3 2 2 3" xfId="51368"/>
    <cellStyle name="Обычный 3 43 2 3 2 3" xfId="51369"/>
    <cellStyle name="Обычный 3 43 2 3 2 3 2" xfId="51370"/>
    <cellStyle name="Обычный 3 43 2 3 2 4" xfId="51371"/>
    <cellStyle name="Обычный 3 43 2 3 3" xfId="51372"/>
    <cellStyle name="Обычный 3 43 2 3 3 2" xfId="51373"/>
    <cellStyle name="Обычный 3 43 2 3 3 2 2" xfId="51374"/>
    <cellStyle name="Обычный 3 43 2 3 3 3" xfId="51375"/>
    <cellStyle name="Обычный 3 43 2 3 4" xfId="51376"/>
    <cellStyle name="Обычный 3 43 2 3 4 2" xfId="51377"/>
    <cellStyle name="Обычный 3 43 2 3 5" xfId="51378"/>
    <cellStyle name="Обычный 3 43 2 4" xfId="51379"/>
    <cellStyle name="Обычный 3 43 2 4 2" xfId="51380"/>
    <cellStyle name="Обычный 3 43 2 4 2 2" xfId="51381"/>
    <cellStyle name="Обычный 3 43 2 4 2 2 2" xfId="51382"/>
    <cellStyle name="Обычный 3 43 2 4 2 3" xfId="51383"/>
    <cellStyle name="Обычный 3 43 2 4 3" xfId="51384"/>
    <cellStyle name="Обычный 3 43 2 4 3 2" xfId="51385"/>
    <cellStyle name="Обычный 3 43 2 4 4" xfId="51386"/>
    <cellStyle name="Обычный 3 43 2 5" xfId="51387"/>
    <cellStyle name="Обычный 3 43 2 5 2" xfId="51388"/>
    <cellStyle name="Обычный 3 43 2 5 2 2" xfId="51389"/>
    <cellStyle name="Обычный 3 43 2 5 3" xfId="51390"/>
    <cellStyle name="Обычный 3 43 2 6" xfId="51391"/>
    <cellStyle name="Обычный 3 43 2 6 2" xfId="51392"/>
    <cellStyle name="Обычный 3 43 2 7" xfId="51393"/>
    <cellStyle name="Обычный 3 43 3" xfId="51394"/>
    <cellStyle name="Обычный 3 43 3 2" xfId="51395"/>
    <cellStyle name="Обычный 3 43 3 2 2" xfId="51396"/>
    <cellStyle name="Обычный 3 43 3 2 2 2" xfId="51397"/>
    <cellStyle name="Обычный 3 43 3 2 2 2 2" xfId="51398"/>
    <cellStyle name="Обычный 3 43 3 2 2 3" xfId="51399"/>
    <cellStyle name="Обычный 3 43 3 2 3" xfId="51400"/>
    <cellStyle name="Обычный 3 43 3 2 3 2" xfId="51401"/>
    <cellStyle name="Обычный 3 43 3 2 4" xfId="51402"/>
    <cellStyle name="Обычный 3 43 3 3" xfId="51403"/>
    <cellStyle name="Обычный 3 43 3 3 2" xfId="51404"/>
    <cellStyle name="Обычный 3 43 3 3 2 2" xfId="51405"/>
    <cellStyle name="Обычный 3 43 3 3 3" xfId="51406"/>
    <cellStyle name="Обычный 3 43 3 4" xfId="51407"/>
    <cellStyle name="Обычный 3 43 3 4 2" xfId="51408"/>
    <cellStyle name="Обычный 3 43 3 5" xfId="51409"/>
    <cellStyle name="Обычный 3 43 4" xfId="51410"/>
    <cellStyle name="Обычный 3 43 4 2" xfId="51411"/>
    <cellStyle name="Обычный 3 43 4 2 2" xfId="51412"/>
    <cellStyle name="Обычный 3 43 4 2 2 2" xfId="51413"/>
    <cellStyle name="Обычный 3 43 4 2 2 2 2" xfId="51414"/>
    <cellStyle name="Обычный 3 43 4 2 2 3" xfId="51415"/>
    <cellStyle name="Обычный 3 43 4 2 3" xfId="51416"/>
    <cellStyle name="Обычный 3 43 4 2 3 2" xfId="51417"/>
    <cellStyle name="Обычный 3 43 4 2 4" xfId="51418"/>
    <cellStyle name="Обычный 3 43 4 3" xfId="51419"/>
    <cellStyle name="Обычный 3 43 4 3 2" xfId="51420"/>
    <cellStyle name="Обычный 3 43 4 3 2 2" xfId="51421"/>
    <cellStyle name="Обычный 3 43 4 3 3" xfId="51422"/>
    <cellStyle name="Обычный 3 43 4 4" xfId="51423"/>
    <cellStyle name="Обычный 3 43 4 4 2" xfId="51424"/>
    <cellStyle name="Обычный 3 43 4 5" xfId="51425"/>
    <cellStyle name="Обычный 3 43 5" xfId="51426"/>
    <cellStyle name="Обычный 3 43 5 2" xfId="51427"/>
    <cellStyle name="Обычный 3 43 5 2 2" xfId="51428"/>
    <cellStyle name="Обычный 3 43 5 2 2 2" xfId="51429"/>
    <cellStyle name="Обычный 3 43 5 2 3" xfId="51430"/>
    <cellStyle name="Обычный 3 43 5 3" xfId="51431"/>
    <cellStyle name="Обычный 3 43 5 3 2" xfId="51432"/>
    <cellStyle name="Обычный 3 43 5 4" xfId="51433"/>
    <cellStyle name="Обычный 3 43 6" xfId="51434"/>
    <cellStyle name="Обычный 3 43 6 2" xfId="51435"/>
    <cellStyle name="Обычный 3 43 6 2 2" xfId="51436"/>
    <cellStyle name="Обычный 3 43 6 3" xfId="51437"/>
    <cellStyle name="Обычный 3 43 7" xfId="51438"/>
    <cellStyle name="Обычный 3 43 7 2" xfId="51439"/>
    <cellStyle name="Обычный 3 43 8" xfId="51440"/>
    <cellStyle name="Обычный 3 44" xfId="51441"/>
    <cellStyle name="Обычный 3 44 2" xfId="51442"/>
    <cellStyle name="Обычный 3 44 2 2" xfId="51443"/>
    <cellStyle name="Обычный 3 44 2 2 2" xfId="51444"/>
    <cellStyle name="Обычный 3 44 2 2 2 2" xfId="51445"/>
    <cellStyle name="Обычный 3 44 2 2 2 2 2" xfId="51446"/>
    <cellStyle name="Обычный 3 44 2 2 2 2 2 2" xfId="51447"/>
    <cellStyle name="Обычный 3 44 2 2 2 2 3" xfId="51448"/>
    <cellStyle name="Обычный 3 44 2 2 2 3" xfId="51449"/>
    <cellStyle name="Обычный 3 44 2 2 2 3 2" xfId="51450"/>
    <cellStyle name="Обычный 3 44 2 2 2 4" xfId="51451"/>
    <cellStyle name="Обычный 3 44 2 2 3" xfId="51452"/>
    <cellStyle name="Обычный 3 44 2 2 3 2" xfId="51453"/>
    <cellStyle name="Обычный 3 44 2 2 3 2 2" xfId="51454"/>
    <cellStyle name="Обычный 3 44 2 2 3 3" xfId="51455"/>
    <cellStyle name="Обычный 3 44 2 2 4" xfId="51456"/>
    <cellStyle name="Обычный 3 44 2 2 4 2" xfId="51457"/>
    <cellStyle name="Обычный 3 44 2 2 5" xfId="51458"/>
    <cellStyle name="Обычный 3 44 2 3" xfId="51459"/>
    <cellStyle name="Обычный 3 44 2 3 2" xfId="51460"/>
    <cellStyle name="Обычный 3 44 2 3 2 2" xfId="51461"/>
    <cellStyle name="Обычный 3 44 2 3 2 2 2" xfId="51462"/>
    <cellStyle name="Обычный 3 44 2 3 2 2 2 2" xfId="51463"/>
    <cellStyle name="Обычный 3 44 2 3 2 2 3" xfId="51464"/>
    <cellStyle name="Обычный 3 44 2 3 2 3" xfId="51465"/>
    <cellStyle name="Обычный 3 44 2 3 2 3 2" xfId="51466"/>
    <cellStyle name="Обычный 3 44 2 3 2 4" xfId="51467"/>
    <cellStyle name="Обычный 3 44 2 3 3" xfId="51468"/>
    <cellStyle name="Обычный 3 44 2 3 3 2" xfId="51469"/>
    <cellStyle name="Обычный 3 44 2 3 3 2 2" xfId="51470"/>
    <cellStyle name="Обычный 3 44 2 3 3 3" xfId="51471"/>
    <cellStyle name="Обычный 3 44 2 3 4" xfId="51472"/>
    <cellStyle name="Обычный 3 44 2 3 4 2" xfId="51473"/>
    <cellStyle name="Обычный 3 44 2 3 5" xfId="51474"/>
    <cellStyle name="Обычный 3 44 2 4" xfId="51475"/>
    <cellStyle name="Обычный 3 44 2 4 2" xfId="51476"/>
    <cellStyle name="Обычный 3 44 2 4 2 2" xfId="51477"/>
    <cellStyle name="Обычный 3 44 2 4 2 2 2" xfId="51478"/>
    <cellStyle name="Обычный 3 44 2 4 2 3" xfId="51479"/>
    <cellStyle name="Обычный 3 44 2 4 3" xfId="51480"/>
    <cellStyle name="Обычный 3 44 2 4 3 2" xfId="51481"/>
    <cellStyle name="Обычный 3 44 2 4 4" xfId="51482"/>
    <cellStyle name="Обычный 3 44 2 5" xfId="51483"/>
    <cellStyle name="Обычный 3 44 2 5 2" xfId="51484"/>
    <cellStyle name="Обычный 3 44 2 5 2 2" xfId="51485"/>
    <cellStyle name="Обычный 3 44 2 5 3" xfId="51486"/>
    <cellStyle name="Обычный 3 44 2 6" xfId="51487"/>
    <cellStyle name="Обычный 3 44 2 6 2" xfId="51488"/>
    <cellStyle name="Обычный 3 44 2 7" xfId="51489"/>
    <cellStyle name="Обычный 3 44 3" xfId="51490"/>
    <cellStyle name="Обычный 3 44 3 2" xfId="51491"/>
    <cellStyle name="Обычный 3 44 3 2 2" xfId="51492"/>
    <cellStyle name="Обычный 3 44 3 2 2 2" xfId="51493"/>
    <cellStyle name="Обычный 3 44 3 2 2 2 2" xfId="51494"/>
    <cellStyle name="Обычный 3 44 3 2 2 3" xfId="51495"/>
    <cellStyle name="Обычный 3 44 3 2 3" xfId="51496"/>
    <cellStyle name="Обычный 3 44 3 2 3 2" xfId="51497"/>
    <cellStyle name="Обычный 3 44 3 2 4" xfId="51498"/>
    <cellStyle name="Обычный 3 44 3 3" xfId="51499"/>
    <cellStyle name="Обычный 3 44 3 3 2" xfId="51500"/>
    <cellStyle name="Обычный 3 44 3 3 2 2" xfId="51501"/>
    <cellStyle name="Обычный 3 44 3 3 3" xfId="51502"/>
    <cellStyle name="Обычный 3 44 3 4" xfId="51503"/>
    <cellStyle name="Обычный 3 44 3 4 2" xfId="51504"/>
    <cellStyle name="Обычный 3 44 3 5" xfId="51505"/>
    <cellStyle name="Обычный 3 44 4" xfId="51506"/>
    <cellStyle name="Обычный 3 44 4 2" xfId="51507"/>
    <cellStyle name="Обычный 3 44 4 2 2" xfId="51508"/>
    <cellStyle name="Обычный 3 44 4 2 2 2" xfId="51509"/>
    <cellStyle name="Обычный 3 44 4 2 2 2 2" xfId="51510"/>
    <cellStyle name="Обычный 3 44 4 2 2 3" xfId="51511"/>
    <cellStyle name="Обычный 3 44 4 2 3" xfId="51512"/>
    <cellStyle name="Обычный 3 44 4 2 3 2" xfId="51513"/>
    <cellStyle name="Обычный 3 44 4 2 4" xfId="51514"/>
    <cellStyle name="Обычный 3 44 4 3" xfId="51515"/>
    <cellStyle name="Обычный 3 44 4 3 2" xfId="51516"/>
    <cellStyle name="Обычный 3 44 4 3 2 2" xfId="51517"/>
    <cellStyle name="Обычный 3 44 4 3 3" xfId="51518"/>
    <cellStyle name="Обычный 3 44 4 4" xfId="51519"/>
    <cellStyle name="Обычный 3 44 4 4 2" xfId="51520"/>
    <cellStyle name="Обычный 3 44 4 5" xfId="51521"/>
    <cellStyle name="Обычный 3 44 5" xfId="51522"/>
    <cellStyle name="Обычный 3 44 5 2" xfId="51523"/>
    <cellStyle name="Обычный 3 44 5 2 2" xfId="51524"/>
    <cellStyle name="Обычный 3 44 5 2 2 2" xfId="51525"/>
    <cellStyle name="Обычный 3 44 5 2 3" xfId="51526"/>
    <cellStyle name="Обычный 3 44 5 3" xfId="51527"/>
    <cellStyle name="Обычный 3 44 5 3 2" xfId="51528"/>
    <cellStyle name="Обычный 3 44 5 4" xfId="51529"/>
    <cellStyle name="Обычный 3 44 6" xfId="51530"/>
    <cellStyle name="Обычный 3 44 6 2" xfId="51531"/>
    <cellStyle name="Обычный 3 44 6 2 2" xfId="51532"/>
    <cellStyle name="Обычный 3 44 6 3" xfId="51533"/>
    <cellStyle name="Обычный 3 44 7" xfId="51534"/>
    <cellStyle name="Обычный 3 44 7 2" xfId="51535"/>
    <cellStyle name="Обычный 3 44 8" xfId="51536"/>
    <cellStyle name="Обычный 3 45" xfId="51537"/>
    <cellStyle name="Обычный 3 45 2" xfId="51538"/>
    <cellStyle name="Обычный 3 45 2 2" xfId="51539"/>
    <cellStyle name="Обычный 3 45 2 2 2" xfId="51540"/>
    <cellStyle name="Обычный 3 45 2 2 2 2" xfId="51541"/>
    <cellStyle name="Обычный 3 45 2 2 2 2 2" xfId="51542"/>
    <cellStyle name="Обычный 3 45 2 2 2 2 2 2" xfId="51543"/>
    <cellStyle name="Обычный 3 45 2 2 2 2 3" xfId="51544"/>
    <cellStyle name="Обычный 3 45 2 2 2 3" xfId="51545"/>
    <cellStyle name="Обычный 3 45 2 2 2 3 2" xfId="51546"/>
    <cellStyle name="Обычный 3 45 2 2 2 4" xfId="51547"/>
    <cellStyle name="Обычный 3 45 2 2 3" xfId="51548"/>
    <cellStyle name="Обычный 3 45 2 2 3 2" xfId="51549"/>
    <cellStyle name="Обычный 3 45 2 2 3 2 2" xfId="51550"/>
    <cellStyle name="Обычный 3 45 2 2 3 3" xfId="51551"/>
    <cellStyle name="Обычный 3 45 2 2 4" xfId="51552"/>
    <cellStyle name="Обычный 3 45 2 2 4 2" xfId="51553"/>
    <cellStyle name="Обычный 3 45 2 2 5" xfId="51554"/>
    <cellStyle name="Обычный 3 45 2 3" xfId="51555"/>
    <cellStyle name="Обычный 3 45 2 3 2" xfId="51556"/>
    <cellStyle name="Обычный 3 45 2 3 2 2" xfId="51557"/>
    <cellStyle name="Обычный 3 45 2 3 2 2 2" xfId="51558"/>
    <cellStyle name="Обычный 3 45 2 3 2 2 2 2" xfId="51559"/>
    <cellStyle name="Обычный 3 45 2 3 2 2 3" xfId="51560"/>
    <cellStyle name="Обычный 3 45 2 3 2 3" xfId="51561"/>
    <cellStyle name="Обычный 3 45 2 3 2 3 2" xfId="51562"/>
    <cellStyle name="Обычный 3 45 2 3 2 4" xfId="51563"/>
    <cellStyle name="Обычный 3 45 2 3 3" xfId="51564"/>
    <cellStyle name="Обычный 3 45 2 3 3 2" xfId="51565"/>
    <cellStyle name="Обычный 3 45 2 3 3 2 2" xfId="51566"/>
    <cellStyle name="Обычный 3 45 2 3 3 3" xfId="51567"/>
    <cellStyle name="Обычный 3 45 2 3 4" xfId="51568"/>
    <cellStyle name="Обычный 3 45 2 3 4 2" xfId="51569"/>
    <cellStyle name="Обычный 3 45 2 3 5" xfId="51570"/>
    <cellStyle name="Обычный 3 45 2 4" xfId="51571"/>
    <cellStyle name="Обычный 3 45 2 4 2" xfId="51572"/>
    <cellStyle name="Обычный 3 45 2 4 2 2" xfId="51573"/>
    <cellStyle name="Обычный 3 45 2 4 2 2 2" xfId="51574"/>
    <cellStyle name="Обычный 3 45 2 4 2 3" xfId="51575"/>
    <cellStyle name="Обычный 3 45 2 4 3" xfId="51576"/>
    <cellStyle name="Обычный 3 45 2 4 3 2" xfId="51577"/>
    <cellStyle name="Обычный 3 45 2 4 4" xfId="51578"/>
    <cellStyle name="Обычный 3 45 2 5" xfId="51579"/>
    <cellStyle name="Обычный 3 45 2 5 2" xfId="51580"/>
    <cellStyle name="Обычный 3 45 2 5 2 2" xfId="51581"/>
    <cellStyle name="Обычный 3 45 2 5 3" xfId="51582"/>
    <cellStyle name="Обычный 3 45 2 6" xfId="51583"/>
    <cellStyle name="Обычный 3 45 2 6 2" xfId="51584"/>
    <cellStyle name="Обычный 3 45 2 7" xfId="51585"/>
    <cellStyle name="Обычный 3 45 3" xfId="51586"/>
    <cellStyle name="Обычный 3 45 3 2" xfId="51587"/>
    <cellStyle name="Обычный 3 45 3 2 2" xfId="51588"/>
    <cellStyle name="Обычный 3 45 3 2 2 2" xfId="51589"/>
    <cellStyle name="Обычный 3 45 3 2 2 2 2" xfId="51590"/>
    <cellStyle name="Обычный 3 45 3 2 2 3" xfId="51591"/>
    <cellStyle name="Обычный 3 45 3 2 3" xfId="51592"/>
    <cellStyle name="Обычный 3 45 3 2 3 2" xfId="51593"/>
    <cellStyle name="Обычный 3 45 3 2 4" xfId="51594"/>
    <cellStyle name="Обычный 3 45 3 3" xfId="51595"/>
    <cellStyle name="Обычный 3 45 3 3 2" xfId="51596"/>
    <cellStyle name="Обычный 3 45 3 3 2 2" xfId="51597"/>
    <cellStyle name="Обычный 3 45 3 3 3" xfId="51598"/>
    <cellStyle name="Обычный 3 45 3 4" xfId="51599"/>
    <cellStyle name="Обычный 3 45 3 4 2" xfId="51600"/>
    <cellStyle name="Обычный 3 45 3 5" xfId="51601"/>
    <cellStyle name="Обычный 3 45 4" xfId="51602"/>
    <cellStyle name="Обычный 3 45 4 2" xfId="51603"/>
    <cellStyle name="Обычный 3 45 4 2 2" xfId="51604"/>
    <cellStyle name="Обычный 3 45 4 2 2 2" xfId="51605"/>
    <cellStyle name="Обычный 3 45 4 2 2 2 2" xfId="51606"/>
    <cellStyle name="Обычный 3 45 4 2 2 3" xfId="51607"/>
    <cellStyle name="Обычный 3 45 4 2 3" xfId="51608"/>
    <cellStyle name="Обычный 3 45 4 2 3 2" xfId="51609"/>
    <cellStyle name="Обычный 3 45 4 2 4" xfId="51610"/>
    <cellStyle name="Обычный 3 45 4 3" xfId="51611"/>
    <cellStyle name="Обычный 3 45 4 3 2" xfId="51612"/>
    <cellStyle name="Обычный 3 45 4 3 2 2" xfId="51613"/>
    <cellStyle name="Обычный 3 45 4 3 3" xfId="51614"/>
    <cellStyle name="Обычный 3 45 4 4" xfId="51615"/>
    <cellStyle name="Обычный 3 45 4 4 2" xfId="51616"/>
    <cellStyle name="Обычный 3 45 4 5" xfId="51617"/>
    <cellStyle name="Обычный 3 45 5" xfId="51618"/>
    <cellStyle name="Обычный 3 45 5 2" xfId="51619"/>
    <cellStyle name="Обычный 3 45 5 2 2" xfId="51620"/>
    <cellStyle name="Обычный 3 45 5 2 2 2" xfId="51621"/>
    <cellStyle name="Обычный 3 45 5 2 3" xfId="51622"/>
    <cellStyle name="Обычный 3 45 5 3" xfId="51623"/>
    <cellStyle name="Обычный 3 45 5 3 2" xfId="51624"/>
    <cellStyle name="Обычный 3 45 5 4" xfId="51625"/>
    <cellStyle name="Обычный 3 45 6" xfId="51626"/>
    <cellStyle name="Обычный 3 45 6 2" xfId="51627"/>
    <cellStyle name="Обычный 3 45 6 2 2" xfId="51628"/>
    <cellStyle name="Обычный 3 45 6 3" xfId="51629"/>
    <cellStyle name="Обычный 3 45 7" xfId="51630"/>
    <cellStyle name="Обычный 3 45 7 2" xfId="51631"/>
    <cellStyle name="Обычный 3 45 8" xfId="51632"/>
    <cellStyle name="Обычный 3 46" xfId="51633"/>
    <cellStyle name="Обычный 3 46 2" xfId="51634"/>
    <cellStyle name="Обычный 3 46 2 2" xfId="51635"/>
    <cellStyle name="Обычный 3 46 2 2 2" xfId="51636"/>
    <cellStyle name="Обычный 3 46 2 2 2 2" xfId="51637"/>
    <cellStyle name="Обычный 3 46 2 2 2 2 2" xfId="51638"/>
    <cellStyle name="Обычный 3 46 2 2 2 2 2 2" xfId="51639"/>
    <cellStyle name="Обычный 3 46 2 2 2 2 3" xfId="51640"/>
    <cellStyle name="Обычный 3 46 2 2 2 3" xfId="51641"/>
    <cellStyle name="Обычный 3 46 2 2 2 3 2" xfId="51642"/>
    <cellStyle name="Обычный 3 46 2 2 2 4" xfId="51643"/>
    <cellStyle name="Обычный 3 46 2 2 3" xfId="51644"/>
    <cellStyle name="Обычный 3 46 2 2 3 2" xfId="51645"/>
    <cellStyle name="Обычный 3 46 2 2 3 2 2" xfId="51646"/>
    <cellStyle name="Обычный 3 46 2 2 3 3" xfId="51647"/>
    <cellStyle name="Обычный 3 46 2 2 4" xfId="51648"/>
    <cellStyle name="Обычный 3 46 2 2 4 2" xfId="51649"/>
    <cellStyle name="Обычный 3 46 2 2 5" xfId="51650"/>
    <cellStyle name="Обычный 3 46 2 3" xfId="51651"/>
    <cellStyle name="Обычный 3 46 2 3 2" xfId="51652"/>
    <cellStyle name="Обычный 3 46 2 3 2 2" xfId="51653"/>
    <cellStyle name="Обычный 3 46 2 3 2 2 2" xfId="51654"/>
    <cellStyle name="Обычный 3 46 2 3 2 2 2 2" xfId="51655"/>
    <cellStyle name="Обычный 3 46 2 3 2 2 3" xfId="51656"/>
    <cellStyle name="Обычный 3 46 2 3 2 3" xfId="51657"/>
    <cellStyle name="Обычный 3 46 2 3 2 3 2" xfId="51658"/>
    <cellStyle name="Обычный 3 46 2 3 2 4" xfId="51659"/>
    <cellStyle name="Обычный 3 46 2 3 3" xfId="51660"/>
    <cellStyle name="Обычный 3 46 2 3 3 2" xfId="51661"/>
    <cellStyle name="Обычный 3 46 2 3 3 2 2" xfId="51662"/>
    <cellStyle name="Обычный 3 46 2 3 3 3" xfId="51663"/>
    <cellStyle name="Обычный 3 46 2 3 4" xfId="51664"/>
    <cellStyle name="Обычный 3 46 2 3 4 2" xfId="51665"/>
    <cellStyle name="Обычный 3 46 2 3 5" xfId="51666"/>
    <cellStyle name="Обычный 3 46 2 4" xfId="51667"/>
    <cellStyle name="Обычный 3 46 2 4 2" xfId="51668"/>
    <cellStyle name="Обычный 3 46 2 4 2 2" xfId="51669"/>
    <cellStyle name="Обычный 3 46 2 4 2 2 2" xfId="51670"/>
    <cellStyle name="Обычный 3 46 2 4 2 3" xfId="51671"/>
    <cellStyle name="Обычный 3 46 2 4 3" xfId="51672"/>
    <cellStyle name="Обычный 3 46 2 4 3 2" xfId="51673"/>
    <cellStyle name="Обычный 3 46 2 4 4" xfId="51674"/>
    <cellStyle name="Обычный 3 46 2 5" xfId="51675"/>
    <cellStyle name="Обычный 3 46 2 5 2" xfId="51676"/>
    <cellStyle name="Обычный 3 46 2 5 2 2" xfId="51677"/>
    <cellStyle name="Обычный 3 46 2 5 3" xfId="51678"/>
    <cellStyle name="Обычный 3 46 2 6" xfId="51679"/>
    <cellStyle name="Обычный 3 46 2 6 2" xfId="51680"/>
    <cellStyle name="Обычный 3 46 2 7" xfId="51681"/>
    <cellStyle name="Обычный 3 46 3" xfId="51682"/>
    <cellStyle name="Обычный 3 46 3 2" xfId="51683"/>
    <cellStyle name="Обычный 3 46 3 2 2" xfId="51684"/>
    <cellStyle name="Обычный 3 46 3 2 2 2" xfId="51685"/>
    <cellStyle name="Обычный 3 46 3 2 2 2 2" xfId="51686"/>
    <cellStyle name="Обычный 3 46 3 2 2 3" xfId="51687"/>
    <cellStyle name="Обычный 3 46 3 2 3" xfId="51688"/>
    <cellStyle name="Обычный 3 46 3 2 3 2" xfId="51689"/>
    <cellStyle name="Обычный 3 46 3 2 4" xfId="51690"/>
    <cellStyle name="Обычный 3 46 3 3" xfId="51691"/>
    <cellStyle name="Обычный 3 46 3 3 2" xfId="51692"/>
    <cellStyle name="Обычный 3 46 3 3 2 2" xfId="51693"/>
    <cellStyle name="Обычный 3 46 3 3 3" xfId="51694"/>
    <cellStyle name="Обычный 3 46 3 4" xfId="51695"/>
    <cellStyle name="Обычный 3 46 3 4 2" xfId="51696"/>
    <cellStyle name="Обычный 3 46 3 5" xfId="51697"/>
    <cellStyle name="Обычный 3 46 4" xfId="51698"/>
    <cellStyle name="Обычный 3 46 4 2" xfId="51699"/>
    <cellStyle name="Обычный 3 46 4 2 2" xfId="51700"/>
    <cellStyle name="Обычный 3 46 4 2 2 2" xfId="51701"/>
    <cellStyle name="Обычный 3 46 4 2 2 2 2" xfId="51702"/>
    <cellStyle name="Обычный 3 46 4 2 2 3" xfId="51703"/>
    <cellStyle name="Обычный 3 46 4 2 3" xfId="51704"/>
    <cellStyle name="Обычный 3 46 4 2 3 2" xfId="51705"/>
    <cellStyle name="Обычный 3 46 4 2 4" xfId="51706"/>
    <cellStyle name="Обычный 3 46 4 3" xfId="51707"/>
    <cellStyle name="Обычный 3 46 4 3 2" xfId="51708"/>
    <cellStyle name="Обычный 3 46 4 3 2 2" xfId="51709"/>
    <cellStyle name="Обычный 3 46 4 3 3" xfId="51710"/>
    <cellStyle name="Обычный 3 46 4 4" xfId="51711"/>
    <cellStyle name="Обычный 3 46 4 4 2" xfId="51712"/>
    <cellStyle name="Обычный 3 46 4 5" xfId="51713"/>
    <cellStyle name="Обычный 3 46 5" xfId="51714"/>
    <cellStyle name="Обычный 3 46 5 2" xfId="51715"/>
    <cellStyle name="Обычный 3 46 5 2 2" xfId="51716"/>
    <cellStyle name="Обычный 3 46 5 2 2 2" xfId="51717"/>
    <cellStyle name="Обычный 3 46 5 2 3" xfId="51718"/>
    <cellStyle name="Обычный 3 46 5 3" xfId="51719"/>
    <cellStyle name="Обычный 3 46 5 3 2" xfId="51720"/>
    <cellStyle name="Обычный 3 46 5 4" xfId="51721"/>
    <cellStyle name="Обычный 3 46 6" xfId="51722"/>
    <cellStyle name="Обычный 3 46 6 2" xfId="51723"/>
    <cellStyle name="Обычный 3 46 6 2 2" xfId="51724"/>
    <cellStyle name="Обычный 3 46 6 3" xfId="51725"/>
    <cellStyle name="Обычный 3 46 7" xfId="51726"/>
    <cellStyle name="Обычный 3 46 7 2" xfId="51727"/>
    <cellStyle name="Обычный 3 46 8" xfId="51728"/>
    <cellStyle name="Обычный 3 47" xfId="51729"/>
    <cellStyle name="Обычный 3 47 2" xfId="51730"/>
    <cellStyle name="Обычный 3 47 2 2" xfId="51731"/>
    <cellStyle name="Обычный 3 47 2 2 2" xfId="51732"/>
    <cellStyle name="Обычный 3 47 2 2 2 2" xfId="51733"/>
    <cellStyle name="Обычный 3 47 2 2 2 2 2" xfId="51734"/>
    <cellStyle name="Обычный 3 47 2 2 2 2 2 2" xfId="51735"/>
    <cellStyle name="Обычный 3 47 2 2 2 2 3" xfId="51736"/>
    <cellStyle name="Обычный 3 47 2 2 2 3" xfId="51737"/>
    <cellStyle name="Обычный 3 47 2 2 2 3 2" xfId="51738"/>
    <cellStyle name="Обычный 3 47 2 2 2 4" xfId="51739"/>
    <cellStyle name="Обычный 3 47 2 2 3" xfId="51740"/>
    <cellStyle name="Обычный 3 47 2 2 3 2" xfId="51741"/>
    <cellStyle name="Обычный 3 47 2 2 3 2 2" xfId="51742"/>
    <cellStyle name="Обычный 3 47 2 2 3 3" xfId="51743"/>
    <cellStyle name="Обычный 3 47 2 2 4" xfId="51744"/>
    <cellStyle name="Обычный 3 47 2 2 4 2" xfId="51745"/>
    <cellStyle name="Обычный 3 47 2 2 5" xfId="51746"/>
    <cellStyle name="Обычный 3 47 2 3" xfId="51747"/>
    <cellStyle name="Обычный 3 47 2 3 2" xfId="51748"/>
    <cellStyle name="Обычный 3 47 2 3 2 2" xfId="51749"/>
    <cellStyle name="Обычный 3 47 2 3 2 2 2" xfId="51750"/>
    <cellStyle name="Обычный 3 47 2 3 2 2 2 2" xfId="51751"/>
    <cellStyle name="Обычный 3 47 2 3 2 2 3" xfId="51752"/>
    <cellStyle name="Обычный 3 47 2 3 2 3" xfId="51753"/>
    <cellStyle name="Обычный 3 47 2 3 2 3 2" xfId="51754"/>
    <cellStyle name="Обычный 3 47 2 3 2 4" xfId="51755"/>
    <cellStyle name="Обычный 3 47 2 3 3" xfId="51756"/>
    <cellStyle name="Обычный 3 47 2 3 3 2" xfId="51757"/>
    <cellStyle name="Обычный 3 47 2 3 3 2 2" xfId="51758"/>
    <cellStyle name="Обычный 3 47 2 3 3 3" xfId="51759"/>
    <cellStyle name="Обычный 3 47 2 3 4" xfId="51760"/>
    <cellStyle name="Обычный 3 47 2 3 4 2" xfId="51761"/>
    <cellStyle name="Обычный 3 47 2 3 5" xfId="51762"/>
    <cellStyle name="Обычный 3 47 2 4" xfId="51763"/>
    <cellStyle name="Обычный 3 47 2 4 2" xfId="51764"/>
    <cellStyle name="Обычный 3 47 2 4 2 2" xfId="51765"/>
    <cellStyle name="Обычный 3 47 2 4 2 2 2" xfId="51766"/>
    <cellStyle name="Обычный 3 47 2 4 2 3" xfId="51767"/>
    <cellStyle name="Обычный 3 47 2 4 3" xfId="51768"/>
    <cellStyle name="Обычный 3 47 2 4 3 2" xfId="51769"/>
    <cellStyle name="Обычный 3 47 2 4 4" xfId="51770"/>
    <cellStyle name="Обычный 3 47 2 5" xfId="51771"/>
    <cellStyle name="Обычный 3 47 2 5 2" xfId="51772"/>
    <cellStyle name="Обычный 3 47 2 5 2 2" xfId="51773"/>
    <cellStyle name="Обычный 3 47 2 5 3" xfId="51774"/>
    <cellStyle name="Обычный 3 47 2 6" xfId="51775"/>
    <cellStyle name="Обычный 3 47 2 6 2" xfId="51776"/>
    <cellStyle name="Обычный 3 47 2 7" xfId="51777"/>
    <cellStyle name="Обычный 3 47 3" xfId="51778"/>
    <cellStyle name="Обычный 3 47 3 2" xfId="51779"/>
    <cellStyle name="Обычный 3 47 3 2 2" xfId="51780"/>
    <cellStyle name="Обычный 3 47 3 2 2 2" xfId="51781"/>
    <cellStyle name="Обычный 3 47 3 2 2 2 2" xfId="51782"/>
    <cellStyle name="Обычный 3 47 3 2 2 3" xfId="51783"/>
    <cellStyle name="Обычный 3 47 3 2 3" xfId="51784"/>
    <cellStyle name="Обычный 3 47 3 2 3 2" xfId="51785"/>
    <cellStyle name="Обычный 3 47 3 2 4" xfId="51786"/>
    <cellStyle name="Обычный 3 47 3 3" xfId="51787"/>
    <cellStyle name="Обычный 3 47 3 3 2" xfId="51788"/>
    <cellStyle name="Обычный 3 47 3 3 2 2" xfId="51789"/>
    <cellStyle name="Обычный 3 47 3 3 3" xfId="51790"/>
    <cellStyle name="Обычный 3 47 3 4" xfId="51791"/>
    <cellStyle name="Обычный 3 47 3 4 2" xfId="51792"/>
    <cellStyle name="Обычный 3 47 3 5" xfId="51793"/>
    <cellStyle name="Обычный 3 47 4" xfId="51794"/>
    <cellStyle name="Обычный 3 47 4 2" xfId="51795"/>
    <cellStyle name="Обычный 3 47 4 2 2" xfId="51796"/>
    <cellStyle name="Обычный 3 47 4 2 2 2" xfId="51797"/>
    <cellStyle name="Обычный 3 47 4 2 2 2 2" xfId="51798"/>
    <cellStyle name="Обычный 3 47 4 2 2 3" xfId="51799"/>
    <cellStyle name="Обычный 3 47 4 2 3" xfId="51800"/>
    <cellStyle name="Обычный 3 47 4 2 3 2" xfId="51801"/>
    <cellStyle name="Обычный 3 47 4 2 4" xfId="51802"/>
    <cellStyle name="Обычный 3 47 4 3" xfId="51803"/>
    <cellStyle name="Обычный 3 47 4 3 2" xfId="51804"/>
    <cellStyle name="Обычный 3 47 4 3 2 2" xfId="51805"/>
    <cellStyle name="Обычный 3 47 4 3 3" xfId="51806"/>
    <cellStyle name="Обычный 3 47 4 4" xfId="51807"/>
    <cellStyle name="Обычный 3 47 4 4 2" xfId="51808"/>
    <cellStyle name="Обычный 3 47 4 5" xfId="51809"/>
    <cellStyle name="Обычный 3 47 5" xfId="51810"/>
    <cellStyle name="Обычный 3 47 5 2" xfId="51811"/>
    <cellStyle name="Обычный 3 47 5 2 2" xfId="51812"/>
    <cellStyle name="Обычный 3 47 5 2 2 2" xfId="51813"/>
    <cellStyle name="Обычный 3 47 5 2 3" xfId="51814"/>
    <cellStyle name="Обычный 3 47 5 3" xfId="51815"/>
    <cellStyle name="Обычный 3 47 5 3 2" xfId="51816"/>
    <cellStyle name="Обычный 3 47 5 4" xfId="51817"/>
    <cellStyle name="Обычный 3 47 6" xfId="51818"/>
    <cellStyle name="Обычный 3 47 6 2" xfId="51819"/>
    <cellStyle name="Обычный 3 47 6 2 2" xfId="51820"/>
    <cellStyle name="Обычный 3 47 6 3" xfId="51821"/>
    <cellStyle name="Обычный 3 47 7" xfId="51822"/>
    <cellStyle name="Обычный 3 47 7 2" xfId="51823"/>
    <cellStyle name="Обычный 3 47 8" xfId="51824"/>
    <cellStyle name="Обычный 3 48" xfId="51825"/>
    <cellStyle name="Обычный 3 48 2" xfId="51826"/>
    <cellStyle name="Обычный 3 48 2 2" xfId="51827"/>
    <cellStyle name="Обычный 3 48 2 2 2" xfId="51828"/>
    <cellStyle name="Обычный 3 48 2 2 2 2" xfId="51829"/>
    <cellStyle name="Обычный 3 48 2 2 2 2 2" xfId="51830"/>
    <cellStyle name="Обычный 3 48 2 2 2 2 2 2" xfId="51831"/>
    <cellStyle name="Обычный 3 48 2 2 2 2 3" xfId="51832"/>
    <cellStyle name="Обычный 3 48 2 2 2 3" xfId="51833"/>
    <cellStyle name="Обычный 3 48 2 2 2 3 2" xfId="51834"/>
    <cellStyle name="Обычный 3 48 2 2 2 4" xfId="51835"/>
    <cellStyle name="Обычный 3 48 2 2 3" xfId="51836"/>
    <cellStyle name="Обычный 3 48 2 2 3 2" xfId="51837"/>
    <cellStyle name="Обычный 3 48 2 2 3 2 2" xfId="51838"/>
    <cellStyle name="Обычный 3 48 2 2 3 3" xfId="51839"/>
    <cellStyle name="Обычный 3 48 2 2 4" xfId="51840"/>
    <cellStyle name="Обычный 3 48 2 2 4 2" xfId="51841"/>
    <cellStyle name="Обычный 3 48 2 2 5" xfId="51842"/>
    <cellStyle name="Обычный 3 48 2 3" xfId="51843"/>
    <cellStyle name="Обычный 3 48 2 3 2" xfId="51844"/>
    <cellStyle name="Обычный 3 48 2 3 2 2" xfId="51845"/>
    <cellStyle name="Обычный 3 48 2 3 2 2 2" xfId="51846"/>
    <cellStyle name="Обычный 3 48 2 3 2 2 2 2" xfId="51847"/>
    <cellStyle name="Обычный 3 48 2 3 2 2 3" xfId="51848"/>
    <cellStyle name="Обычный 3 48 2 3 2 3" xfId="51849"/>
    <cellStyle name="Обычный 3 48 2 3 2 3 2" xfId="51850"/>
    <cellStyle name="Обычный 3 48 2 3 2 4" xfId="51851"/>
    <cellStyle name="Обычный 3 48 2 3 3" xfId="51852"/>
    <cellStyle name="Обычный 3 48 2 3 3 2" xfId="51853"/>
    <cellStyle name="Обычный 3 48 2 3 3 2 2" xfId="51854"/>
    <cellStyle name="Обычный 3 48 2 3 3 3" xfId="51855"/>
    <cellStyle name="Обычный 3 48 2 3 4" xfId="51856"/>
    <cellStyle name="Обычный 3 48 2 3 4 2" xfId="51857"/>
    <cellStyle name="Обычный 3 48 2 3 5" xfId="51858"/>
    <cellStyle name="Обычный 3 48 2 4" xfId="51859"/>
    <cellStyle name="Обычный 3 48 2 4 2" xfId="51860"/>
    <cellStyle name="Обычный 3 48 2 4 2 2" xfId="51861"/>
    <cellStyle name="Обычный 3 48 2 4 2 2 2" xfId="51862"/>
    <cellStyle name="Обычный 3 48 2 4 2 3" xfId="51863"/>
    <cellStyle name="Обычный 3 48 2 4 3" xfId="51864"/>
    <cellStyle name="Обычный 3 48 2 4 3 2" xfId="51865"/>
    <cellStyle name="Обычный 3 48 2 4 4" xfId="51866"/>
    <cellStyle name="Обычный 3 48 2 5" xfId="51867"/>
    <cellStyle name="Обычный 3 48 2 5 2" xfId="51868"/>
    <cellStyle name="Обычный 3 48 2 5 2 2" xfId="51869"/>
    <cellStyle name="Обычный 3 48 2 5 3" xfId="51870"/>
    <cellStyle name="Обычный 3 48 2 6" xfId="51871"/>
    <cellStyle name="Обычный 3 48 2 6 2" xfId="51872"/>
    <cellStyle name="Обычный 3 48 2 7" xfId="51873"/>
    <cellStyle name="Обычный 3 48 3" xfId="51874"/>
    <cellStyle name="Обычный 3 48 3 2" xfId="51875"/>
    <cellStyle name="Обычный 3 48 3 2 2" xfId="51876"/>
    <cellStyle name="Обычный 3 48 3 2 2 2" xfId="51877"/>
    <cellStyle name="Обычный 3 48 3 2 2 2 2" xfId="51878"/>
    <cellStyle name="Обычный 3 48 3 2 2 3" xfId="51879"/>
    <cellStyle name="Обычный 3 48 3 2 3" xfId="51880"/>
    <cellStyle name="Обычный 3 48 3 2 3 2" xfId="51881"/>
    <cellStyle name="Обычный 3 48 3 2 4" xfId="51882"/>
    <cellStyle name="Обычный 3 48 3 3" xfId="51883"/>
    <cellStyle name="Обычный 3 48 3 3 2" xfId="51884"/>
    <cellStyle name="Обычный 3 48 3 3 2 2" xfId="51885"/>
    <cellStyle name="Обычный 3 48 3 3 3" xfId="51886"/>
    <cellStyle name="Обычный 3 48 3 4" xfId="51887"/>
    <cellStyle name="Обычный 3 48 3 4 2" xfId="51888"/>
    <cellStyle name="Обычный 3 48 3 5" xfId="51889"/>
    <cellStyle name="Обычный 3 48 4" xfId="51890"/>
    <cellStyle name="Обычный 3 48 4 2" xfId="51891"/>
    <cellStyle name="Обычный 3 48 4 2 2" xfId="51892"/>
    <cellStyle name="Обычный 3 48 4 2 2 2" xfId="51893"/>
    <cellStyle name="Обычный 3 48 4 2 2 2 2" xfId="51894"/>
    <cellStyle name="Обычный 3 48 4 2 2 3" xfId="51895"/>
    <cellStyle name="Обычный 3 48 4 2 3" xfId="51896"/>
    <cellStyle name="Обычный 3 48 4 2 3 2" xfId="51897"/>
    <cellStyle name="Обычный 3 48 4 2 4" xfId="51898"/>
    <cellStyle name="Обычный 3 48 4 3" xfId="51899"/>
    <cellStyle name="Обычный 3 48 4 3 2" xfId="51900"/>
    <cellStyle name="Обычный 3 48 4 3 2 2" xfId="51901"/>
    <cellStyle name="Обычный 3 48 4 3 3" xfId="51902"/>
    <cellStyle name="Обычный 3 48 4 4" xfId="51903"/>
    <cellStyle name="Обычный 3 48 4 4 2" xfId="51904"/>
    <cellStyle name="Обычный 3 48 4 5" xfId="51905"/>
    <cellStyle name="Обычный 3 48 5" xfId="51906"/>
    <cellStyle name="Обычный 3 48 5 2" xfId="51907"/>
    <cellStyle name="Обычный 3 48 5 2 2" xfId="51908"/>
    <cellStyle name="Обычный 3 48 5 2 2 2" xfId="51909"/>
    <cellStyle name="Обычный 3 48 5 2 3" xfId="51910"/>
    <cellStyle name="Обычный 3 48 5 3" xfId="51911"/>
    <cellStyle name="Обычный 3 48 5 3 2" xfId="51912"/>
    <cellStyle name="Обычный 3 48 5 4" xfId="51913"/>
    <cellStyle name="Обычный 3 48 6" xfId="51914"/>
    <cellStyle name="Обычный 3 48 6 2" xfId="51915"/>
    <cellStyle name="Обычный 3 48 6 2 2" xfId="51916"/>
    <cellStyle name="Обычный 3 48 6 3" xfId="51917"/>
    <cellStyle name="Обычный 3 48 7" xfId="51918"/>
    <cellStyle name="Обычный 3 48 7 2" xfId="51919"/>
    <cellStyle name="Обычный 3 48 8" xfId="51920"/>
    <cellStyle name="Обычный 3 49" xfId="51921"/>
    <cellStyle name="Обычный 3 49 2" xfId="51922"/>
    <cellStyle name="Обычный 3 49 2 2" xfId="51923"/>
    <cellStyle name="Обычный 3 49 2 2 2" xfId="51924"/>
    <cellStyle name="Обычный 3 49 2 2 2 2" xfId="51925"/>
    <cellStyle name="Обычный 3 49 2 2 2 2 2" xfId="51926"/>
    <cellStyle name="Обычный 3 49 2 2 2 2 2 2" xfId="51927"/>
    <cellStyle name="Обычный 3 49 2 2 2 2 3" xfId="51928"/>
    <cellStyle name="Обычный 3 49 2 2 2 3" xfId="51929"/>
    <cellStyle name="Обычный 3 49 2 2 2 3 2" xfId="51930"/>
    <cellStyle name="Обычный 3 49 2 2 2 4" xfId="51931"/>
    <cellStyle name="Обычный 3 49 2 2 3" xfId="51932"/>
    <cellStyle name="Обычный 3 49 2 2 3 2" xfId="51933"/>
    <cellStyle name="Обычный 3 49 2 2 3 2 2" xfId="51934"/>
    <cellStyle name="Обычный 3 49 2 2 3 3" xfId="51935"/>
    <cellStyle name="Обычный 3 49 2 2 4" xfId="51936"/>
    <cellStyle name="Обычный 3 49 2 2 4 2" xfId="51937"/>
    <cellStyle name="Обычный 3 49 2 2 5" xfId="51938"/>
    <cellStyle name="Обычный 3 49 2 3" xfId="51939"/>
    <cellStyle name="Обычный 3 49 2 3 2" xfId="51940"/>
    <cellStyle name="Обычный 3 49 2 3 2 2" xfId="51941"/>
    <cellStyle name="Обычный 3 49 2 3 2 2 2" xfId="51942"/>
    <cellStyle name="Обычный 3 49 2 3 2 2 2 2" xfId="51943"/>
    <cellStyle name="Обычный 3 49 2 3 2 2 3" xfId="51944"/>
    <cellStyle name="Обычный 3 49 2 3 2 3" xfId="51945"/>
    <cellStyle name="Обычный 3 49 2 3 2 3 2" xfId="51946"/>
    <cellStyle name="Обычный 3 49 2 3 2 4" xfId="51947"/>
    <cellStyle name="Обычный 3 49 2 3 3" xfId="51948"/>
    <cellStyle name="Обычный 3 49 2 3 3 2" xfId="51949"/>
    <cellStyle name="Обычный 3 49 2 3 3 2 2" xfId="51950"/>
    <cellStyle name="Обычный 3 49 2 3 3 3" xfId="51951"/>
    <cellStyle name="Обычный 3 49 2 3 4" xfId="51952"/>
    <cellStyle name="Обычный 3 49 2 3 4 2" xfId="51953"/>
    <cellStyle name="Обычный 3 49 2 3 5" xfId="51954"/>
    <cellStyle name="Обычный 3 49 2 4" xfId="51955"/>
    <cellStyle name="Обычный 3 49 2 4 2" xfId="51956"/>
    <cellStyle name="Обычный 3 49 2 4 2 2" xfId="51957"/>
    <cellStyle name="Обычный 3 49 2 4 2 2 2" xfId="51958"/>
    <cellStyle name="Обычный 3 49 2 4 2 3" xfId="51959"/>
    <cellStyle name="Обычный 3 49 2 4 3" xfId="51960"/>
    <cellStyle name="Обычный 3 49 2 4 3 2" xfId="51961"/>
    <cellStyle name="Обычный 3 49 2 4 4" xfId="51962"/>
    <cellStyle name="Обычный 3 49 2 5" xfId="51963"/>
    <cellStyle name="Обычный 3 49 2 5 2" xfId="51964"/>
    <cellStyle name="Обычный 3 49 2 5 2 2" xfId="51965"/>
    <cellStyle name="Обычный 3 49 2 5 3" xfId="51966"/>
    <cellStyle name="Обычный 3 49 2 6" xfId="51967"/>
    <cellStyle name="Обычный 3 49 2 6 2" xfId="51968"/>
    <cellStyle name="Обычный 3 49 2 7" xfId="51969"/>
    <cellStyle name="Обычный 3 49 3" xfId="51970"/>
    <cellStyle name="Обычный 3 49 3 2" xfId="51971"/>
    <cellStyle name="Обычный 3 49 3 2 2" xfId="51972"/>
    <cellStyle name="Обычный 3 49 3 2 2 2" xfId="51973"/>
    <cellStyle name="Обычный 3 49 3 2 2 2 2" xfId="51974"/>
    <cellStyle name="Обычный 3 49 3 2 2 3" xfId="51975"/>
    <cellStyle name="Обычный 3 49 3 2 3" xfId="51976"/>
    <cellStyle name="Обычный 3 49 3 2 3 2" xfId="51977"/>
    <cellStyle name="Обычный 3 49 3 2 4" xfId="51978"/>
    <cellStyle name="Обычный 3 49 3 3" xfId="51979"/>
    <cellStyle name="Обычный 3 49 3 3 2" xfId="51980"/>
    <cellStyle name="Обычный 3 49 3 3 2 2" xfId="51981"/>
    <cellStyle name="Обычный 3 49 3 3 3" xfId="51982"/>
    <cellStyle name="Обычный 3 49 3 4" xfId="51983"/>
    <cellStyle name="Обычный 3 49 3 4 2" xfId="51984"/>
    <cellStyle name="Обычный 3 49 3 5" xfId="51985"/>
    <cellStyle name="Обычный 3 49 4" xfId="51986"/>
    <cellStyle name="Обычный 3 49 4 2" xfId="51987"/>
    <cellStyle name="Обычный 3 49 4 2 2" xfId="51988"/>
    <cellStyle name="Обычный 3 49 4 2 2 2" xfId="51989"/>
    <cellStyle name="Обычный 3 49 4 2 2 2 2" xfId="51990"/>
    <cellStyle name="Обычный 3 49 4 2 2 3" xfId="51991"/>
    <cellStyle name="Обычный 3 49 4 2 3" xfId="51992"/>
    <cellStyle name="Обычный 3 49 4 2 3 2" xfId="51993"/>
    <cellStyle name="Обычный 3 49 4 2 4" xfId="51994"/>
    <cellStyle name="Обычный 3 49 4 3" xfId="51995"/>
    <cellStyle name="Обычный 3 49 4 3 2" xfId="51996"/>
    <cellStyle name="Обычный 3 49 4 3 2 2" xfId="51997"/>
    <cellStyle name="Обычный 3 49 4 3 3" xfId="51998"/>
    <cellStyle name="Обычный 3 49 4 4" xfId="51999"/>
    <cellStyle name="Обычный 3 49 4 4 2" xfId="52000"/>
    <cellStyle name="Обычный 3 49 4 5" xfId="52001"/>
    <cellStyle name="Обычный 3 49 5" xfId="52002"/>
    <cellStyle name="Обычный 3 49 5 2" xfId="52003"/>
    <cellStyle name="Обычный 3 49 5 2 2" xfId="52004"/>
    <cellStyle name="Обычный 3 49 5 2 2 2" xfId="52005"/>
    <cellStyle name="Обычный 3 49 5 2 3" xfId="52006"/>
    <cellStyle name="Обычный 3 49 5 3" xfId="52007"/>
    <cellStyle name="Обычный 3 49 5 3 2" xfId="52008"/>
    <cellStyle name="Обычный 3 49 5 4" xfId="52009"/>
    <cellStyle name="Обычный 3 49 6" xfId="52010"/>
    <cellStyle name="Обычный 3 49 6 2" xfId="52011"/>
    <cellStyle name="Обычный 3 49 6 2 2" xfId="52012"/>
    <cellStyle name="Обычный 3 49 6 3" xfId="52013"/>
    <cellStyle name="Обычный 3 49 7" xfId="52014"/>
    <cellStyle name="Обычный 3 49 7 2" xfId="52015"/>
    <cellStyle name="Обычный 3 49 8" xfId="52016"/>
    <cellStyle name="Обычный 3 5" xfId="52017"/>
    <cellStyle name="Обычный 3 50" xfId="52018"/>
    <cellStyle name="Обычный 3 50 2" xfId="52019"/>
    <cellStyle name="Обычный 3 50 2 2" xfId="52020"/>
    <cellStyle name="Обычный 3 50 2 2 2" xfId="52021"/>
    <cellStyle name="Обычный 3 50 2 2 2 2" xfId="52022"/>
    <cellStyle name="Обычный 3 50 2 2 2 2 2" xfId="52023"/>
    <cellStyle name="Обычный 3 50 2 2 2 2 2 2" xfId="52024"/>
    <cellStyle name="Обычный 3 50 2 2 2 2 3" xfId="52025"/>
    <cellStyle name="Обычный 3 50 2 2 2 3" xfId="52026"/>
    <cellStyle name="Обычный 3 50 2 2 2 3 2" xfId="52027"/>
    <cellStyle name="Обычный 3 50 2 2 2 4" xfId="52028"/>
    <cellStyle name="Обычный 3 50 2 2 3" xfId="52029"/>
    <cellStyle name="Обычный 3 50 2 2 3 2" xfId="52030"/>
    <cellStyle name="Обычный 3 50 2 2 3 2 2" xfId="52031"/>
    <cellStyle name="Обычный 3 50 2 2 3 3" xfId="52032"/>
    <cellStyle name="Обычный 3 50 2 2 4" xfId="52033"/>
    <cellStyle name="Обычный 3 50 2 2 4 2" xfId="52034"/>
    <cellStyle name="Обычный 3 50 2 2 5" xfId="52035"/>
    <cellStyle name="Обычный 3 50 2 3" xfId="52036"/>
    <cellStyle name="Обычный 3 50 2 3 2" xfId="52037"/>
    <cellStyle name="Обычный 3 50 2 3 2 2" xfId="52038"/>
    <cellStyle name="Обычный 3 50 2 3 2 2 2" xfId="52039"/>
    <cellStyle name="Обычный 3 50 2 3 2 2 2 2" xfId="52040"/>
    <cellStyle name="Обычный 3 50 2 3 2 2 3" xfId="52041"/>
    <cellStyle name="Обычный 3 50 2 3 2 3" xfId="52042"/>
    <cellStyle name="Обычный 3 50 2 3 2 3 2" xfId="52043"/>
    <cellStyle name="Обычный 3 50 2 3 2 4" xfId="52044"/>
    <cellStyle name="Обычный 3 50 2 3 3" xfId="52045"/>
    <cellStyle name="Обычный 3 50 2 3 3 2" xfId="52046"/>
    <cellStyle name="Обычный 3 50 2 3 3 2 2" xfId="52047"/>
    <cellStyle name="Обычный 3 50 2 3 3 3" xfId="52048"/>
    <cellStyle name="Обычный 3 50 2 3 4" xfId="52049"/>
    <cellStyle name="Обычный 3 50 2 3 4 2" xfId="52050"/>
    <cellStyle name="Обычный 3 50 2 3 5" xfId="52051"/>
    <cellStyle name="Обычный 3 50 2 4" xfId="52052"/>
    <cellStyle name="Обычный 3 50 2 4 2" xfId="52053"/>
    <cellStyle name="Обычный 3 50 2 4 2 2" xfId="52054"/>
    <cellStyle name="Обычный 3 50 2 4 2 2 2" xfId="52055"/>
    <cellStyle name="Обычный 3 50 2 4 2 3" xfId="52056"/>
    <cellStyle name="Обычный 3 50 2 4 3" xfId="52057"/>
    <cellStyle name="Обычный 3 50 2 4 3 2" xfId="52058"/>
    <cellStyle name="Обычный 3 50 2 4 4" xfId="52059"/>
    <cellStyle name="Обычный 3 50 2 5" xfId="52060"/>
    <cellStyle name="Обычный 3 50 2 5 2" xfId="52061"/>
    <cellStyle name="Обычный 3 50 2 5 2 2" xfId="52062"/>
    <cellStyle name="Обычный 3 50 2 5 3" xfId="52063"/>
    <cellStyle name="Обычный 3 50 2 6" xfId="52064"/>
    <cellStyle name="Обычный 3 50 2 6 2" xfId="52065"/>
    <cellStyle name="Обычный 3 50 2 7" xfId="52066"/>
    <cellStyle name="Обычный 3 50 3" xfId="52067"/>
    <cellStyle name="Обычный 3 50 3 2" xfId="52068"/>
    <cellStyle name="Обычный 3 50 3 2 2" xfId="52069"/>
    <cellStyle name="Обычный 3 50 3 2 2 2" xfId="52070"/>
    <cellStyle name="Обычный 3 50 3 2 2 2 2" xfId="52071"/>
    <cellStyle name="Обычный 3 50 3 2 2 3" xfId="52072"/>
    <cellStyle name="Обычный 3 50 3 2 3" xfId="52073"/>
    <cellStyle name="Обычный 3 50 3 2 3 2" xfId="52074"/>
    <cellStyle name="Обычный 3 50 3 2 4" xfId="52075"/>
    <cellStyle name="Обычный 3 50 3 3" xfId="52076"/>
    <cellStyle name="Обычный 3 50 3 3 2" xfId="52077"/>
    <cellStyle name="Обычный 3 50 3 3 2 2" xfId="52078"/>
    <cellStyle name="Обычный 3 50 3 3 3" xfId="52079"/>
    <cellStyle name="Обычный 3 50 3 4" xfId="52080"/>
    <cellStyle name="Обычный 3 50 3 4 2" xfId="52081"/>
    <cellStyle name="Обычный 3 50 3 5" xfId="52082"/>
    <cellStyle name="Обычный 3 50 4" xfId="52083"/>
    <cellStyle name="Обычный 3 50 4 2" xfId="52084"/>
    <cellStyle name="Обычный 3 50 4 2 2" xfId="52085"/>
    <cellStyle name="Обычный 3 50 4 2 2 2" xfId="52086"/>
    <cellStyle name="Обычный 3 50 4 2 2 2 2" xfId="52087"/>
    <cellStyle name="Обычный 3 50 4 2 2 3" xfId="52088"/>
    <cellStyle name="Обычный 3 50 4 2 3" xfId="52089"/>
    <cellStyle name="Обычный 3 50 4 2 3 2" xfId="52090"/>
    <cellStyle name="Обычный 3 50 4 2 4" xfId="52091"/>
    <cellStyle name="Обычный 3 50 4 3" xfId="52092"/>
    <cellStyle name="Обычный 3 50 4 3 2" xfId="52093"/>
    <cellStyle name="Обычный 3 50 4 3 2 2" xfId="52094"/>
    <cellStyle name="Обычный 3 50 4 3 3" xfId="52095"/>
    <cellStyle name="Обычный 3 50 4 4" xfId="52096"/>
    <cellStyle name="Обычный 3 50 4 4 2" xfId="52097"/>
    <cellStyle name="Обычный 3 50 4 5" xfId="52098"/>
    <cellStyle name="Обычный 3 50 5" xfId="52099"/>
    <cellStyle name="Обычный 3 50 5 2" xfId="52100"/>
    <cellStyle name="Обычный 3 50 5 2 2" xfId="52101"/>
    <cellStyle name="Обычный 3 50 5 2 2 2" xfId="52102"/>
    <cellStyle name="Обычный 3 50 5 2 3" xfId="52103"/>
    <cellStyle name="Обычный 3 50 5 3" xfId="52104"/>
    <cellStyle name="Обычный 3 50 5 3 2" xfId="52105"/>
    <cellStyle name="Обычный 3 50 5 4" xfId="52106"/>
    <cellStyle name="Обычный 3 50 6" xfId="52107"/>
    <cellStyle name="Обычный 3 50 6 2" xfId="52108"/>
    <cellStyle name="Обычный 3 50 6 2 2" xfId="52109"/>
    <cellStyle name="Обычный 3 50 6 3" xfId="52110"/>
    <cellStyle name="Обычный 3 50 7" xfId="52111"/>
    <cellStyle name="Обычный 3 50 7 2" xfId="52112"/>
    <cellStyle name="Обычный 3 50 8" xfId="52113"/>
    <cellStyle name="Обычный 3 51" xfId="52114"/>
    <cellStyle name="Обычный 3 51 2" xfId="52115"/>
    <cellStyle name="Обычный 3 51 2 2" xfId="52116"/>
    <cellStyle name="Обычный 3 51 2 2 2" xfId="52117"/>
    <cellStyle name="Обычный 3 51 2 2 2 2" xfId="52118"/>
    <cellStyle name="Обычный 3 51 2 2 2 2 2" xfId="52119"/>
    <cellStyle name="Обычный 3 51 2 2 2 2 2 2" xfId="52120"/>
    <cellStyle name="Обычный 3 51 2 2 2 2 3" xfId="52121"/>
    <cellStyle name="Обычный 3 51 2 2 2 3" xfId="52122"/>
    <cellStyle name="Обычный 3 51 2 2 2 3 2" xfId="52123"/>
    <cellStyle name="Обычный 3 51 2 2 2 4" xfId="52124"/>
    <cellStyle name="Обычный 3 51 2 2 3" xfId="52125"/>
    <cellStyle name="Обычный 3 51 2 2 3 2" xfId="52126"/>
    <cellStyle name="Обычный 3 51 2 2 3 2 2" xfId="52127"/>
    <cellStyle name="Обычный 3 51 2 2 3 3" xfId="52128"/>
    <cellStyle name="Обычный 3 51 2 2 4" xfId="52129"/>
    <cellStyle name="Обычный 3 51 2 2 4 2" xfId="52130"/>
    <cellStyle name="Обычный 3 51 2 2 5" xfId="52131"/>
    <cellStyle name="Обычный 3 51 2 3" xfId="52132"/>
    <cellStyle name="Обычный 3 51 2 3 2" xfId="52133"/>
    <cellStyle name="Обычный 3 51 2 3 2 2" xfId="52134"/>
    <cellStyle name="Обычный 3 51 2 3 2 2 2" xfId="52135"/>
    <cellStyle name="Обычный 3 51 2 3 2 2 2 2" xfId="52136"/>
    <cellStyle name="Обычный 3 51 2 3 2 2 3" xfId="52137"/>
    <cellStyle name="Обычный 3 51 2 3 2 3" xfId="52138"/>
    <cellStyle name="Обычный 3 51 2 3 2 3 2" xfId="52139"/>
    <cellStyle name="Обычный 3 51 2 3 2 4" xfId="52140"/>
    <cellStyle name="Обычный 3 51 2 3 3" xfId="52141"/>
    <cellStyle name="Обычный 3 51 2 3 3 2" xfId="52142"/>
    <cellStyle name="Обычный 3 51 2 3 3 2 2" xfId="52143"/>
    <cellStyle name="Обычный 3 51 2 3 3 3" xfId="52144"/>
    <cellStyle name="Обычный 3 51 2 3 4" xfId="52145"/>
    <cellStyle name="Обычный 3 51 2 3 4 2" xfId="52146"/>
    <cellStyle name="Обычный 3 51 2 3 5" xfId="52147"/>
    <cellStyle name="Обычный 3 51 2 4" xfId="52148"/>
    <cellStyle name="Обычный 3 51 2 4 2" xfId="52149"/>
    <cellStyle name="Обычный 3 51 2 4 2 2" xfId="52150"/>
    <cellStyle name="Обычный 3 51 2 4 2 2 2" xfId="52151"/>
    <cellStyle name="Обычный 3 51 2 4 2 3" xfId="52152"/>
    <cellStyle name="Обычный 3 51 2 4 3" xfId="52153"/>
    <cellStyle name="Обычный 3 51 2 4 3 2" xfId="52154"/>
    <cellStyle name="Обычный 3 51 2 4 4" xfId="52155"/>
    <cellStyle name="Обычный 3 51 2 5" xfId="52156"/>
    <cellStyle name="Обычный 3 51 2 5 2" xfId="52157"/>
    <cellStyle name="Обычный 3 51 2 5 2 2" xfId="52158"/>
    <cellStyle name="Обычный 3 51 2 5 3" xfId="52159"/>
    <cellStyle name="Обычный 3 51 2 6" xfId="52160"/>
    <cellStyle name="Обычный 3 51 2 6 2" xfId="52161"/>
    <cellStyle name="Обычный 3 51 2 7" xfId="52162"/>
    <cellStyle name="Обычный 3 51 3" xfId="52163"/>
    <cellStyle name="Обычный 3 51 3 2" xfId="52164"/>
    <cellStyle name="Обычный 3 51 3 2 2" xfId="52165"/>
    <cellStyle name="Обычный 3 51 3 2 2 2" xfId="52166"/>
    <cellStyle name="Обычный 3 51 3 2 2 2 2" xfId="52167"/>
    <cellStyle name="Обычный 3 51 3 2 2 3" xfId="52168"/>
    <cellStyle name="Обычный 3 51 3 2 3" xfId="52169"/>
    <cellStyle name="Обычный 3 51 3 2 3 2" xfId="52170"/>
    <cellStyle name="Обычный 3 51 3 2 4" xfId="52171"/>
    <cellStyle name="Обычный 3 51 3 3" xfId="52172"/>
    <cellStyle name="Обычный 3 51 3 3 2" xfId="52173"/>
    <cellStyle name="Обычный 3 51 3 3 2 2" xfId="52174"/>
    <cellStyle name="Обычный 3 51 3 3 3" xfId="52175"/>
    <cellStyle name="Обычный 3 51 3 4" xfId="52176"/>
    <cellStyle name="Обычный 3 51 3 4 2" xfId="52177"/>
    <cellStyle name="Обычный 3 51 3 5" xfId="52178"/>
    <cellStyle name="Обычный 3 51 4" xfId="52179"/>
    <cellStyle name="Обычный 3 51 4 2" xfId="52180"/>
    <cellStyle name="Обычный 3 51 4 2 2" xfId="52181"/>
    <cellStyle name="Обычный 3 51 4 2 2 2" xfId="52182"/>
    <cellStyle name="Обычный 3 51 4 2 2 2 2" xfId="52183"/>
    <cellStyle name="Обычный 3 51 4 2 2 3" xfId="52184"/>
    <cellStyle name="Обычный 3 51 4 2 3" xfId="52185"/>
    <cellStyle name="Обычный 3 51 4 2 3 2" xfId="52186"/>
    <cellStyle name="Обычный 3 51 4 2 4" xfId="52187"/>
    <cellStyle name="Обычный 3 51 4 3" xfId="52188"/>
    <cellStyle name="Обычный 3 51 4 3 2" xfId="52189"/>
    <cellStyle name="Обычный 3 51 4 3 2 2" xfId="52190"/>
    <cellStyle name="Обычный 3 51 4 3 3" xfId="52191"/>
    <cellStyle name="Обычный 3 51 4 4" xfId="52192"/>
    <cellStyle name="Обычный 3 51 4 4 2" xfId="52193"/>
    <cellStyle name="Обычный 3 51 4 5" xfId="52194"/>
    <cellStyle name="Обычный 3 51 5" xfId="52195"/>
    <cellStyle name="Обычный 3 51 5 2" xfId="52196"/>
    <cellStyle name="Обычный 3 51 5 2 2" xfId="52197"/>
    <cellStyle name="Обычный 3 51 5 2 2 2" xfId="52198"/>
    <cellStyle name="Обычный 3 51 5 2 3" xfId="52199"/>
    <cellStyle name="Обычный 3 51 5 3" xfId="52200"/>
    <cellStyle name="Обычный 3 51 5 3 2" xfId="52201"/>
    <cellStyle name="Обычный 3 51 5 4" xfId="52202"/>
    <cellStyle name="Обычный 3 51 6" xfId="52203"/>
    <cellStyle name="Обычный 3 51 6 2" xfId="52204"/>
    <cellStyle name="Обычный 3 51 6 2 2" xfId="52205"/>
    <cellStyle name="Обычный 3 51 6 3" xfId="52206"/>
    <cellStyle name="Обычный 3 51 7" xfId="52207"/>
    <cellStyle name="Обычный 3 51 7 2" xfId="52208"/>
    <cellStyle name="Обычный 3 51 8" xfId="52209"/>
    <cellStyle name="Обычный 3 52" xfId="52210"/>
    <cellStyle name="Обычный 3 52 2" xfId="52211"/>
    <cellStyle name="Обычный 3 52 2 2" xfId="52212"/>
    <cellStyle name="Обычный 3 52 2 2 2" xfId="52213"/>
    <cellStyle name="Обычный 3 52 2 2 2 2" xfId="52214"/>
    <cellStyle name="Обычный 3 52 2 2 2 2 2" xfId="52215"/>
    <cellStyle name="Обычный 3 52 2 2 2 2 2 2" xfId="52216"/>
    <cellStyle name="Обычный 3 52 2 2 2 2 3" xfId="52217"/>
    <cellStyle name="Обычный 3 52 2 2 2 3" xfId="52218"/>
    <cellStyle name="Обычный 3 52 2 2 2 3 2" xfId="52219"/>
    <cellStyle name="Обычный 3 52 2 2 2 4" xfId="52220"/>
    <cellStyle name="Обычный 3 52 2 2 3" xfId="52221"/>
    <cellStyle name="Обычный 3 52 2 2 3 2" xfId="52222"/>
    <cellStyle name="Обычный 3 52 2 2 3 2 2" xfId="52223"/>
    <cellStyle name="Обычный 3 52 2 2 3 3" xfId="52224"/>
    <cellStyle name="Обычный 3 52 2 2 4" xfId="52225"/>
    <cellStyle name="Обычный 3 52 2 2 4 2" xfId="52226"/>
    <cellStyle name="Обычный 3 52 2 2 5" xfId="52227"/>
    <cellStyle name="Обычный 3 52 2 3" xfId="52228"/>
    <cellStyle name="Обычный 3 52 2 3 2" xfId="52229"/>
    <cellStyle name="Обычный 3 52 2 3 2 2" xfId="52230"/>
    <cellStyle name="Обычный 3 52 2 3 2 2 2" xfId="52231"/>
    <cellStyle name="Обычный 3 52 2 3 2 2 2 2" xfId="52232"/>
    <cellStyle name="Обычный 3 52 2 3 2 2 3" xfId="52233"/>
    <cellStyle name="Обычный 3 52 2 3 2 3" xfId="52234"/>
    <cellStyle name="Обычный 3 52 2 3 2 3 2" xfId="52235"/>
    <cellStyle name="Обычный 3 52 2 3 2 4" xfId="52236"/>
    <cellStyle name="Обычный 3 52 2 3 3" xfId="52237"/>
    <cellStyle name="Обычный 3 52 2 3 3 2" xfId="52238"/>
    <cellStyle name="Обычный 3 52 2 3 3 2 2" xfId="52239"/>
    <cellStyle name="Обычный 3 52 2 3 3 3" xfId="52240"/>
    <cellStyle name="Обычный 3 52 2 3 4" xfId="52241"/>
    <cellStyle name="Обычный 3 52 2 3 4 2" xfId="52242"/>
    <cellStyle name="Обычный 3 52 2 3 5" xfId="52243"/>
    <cellStyle name="Обычный 3 52 2 4" xfId="52244"/>
    <cellStyle name="Обычный 3 52 2 4 2" xfId="52245"/>
    <cellStyle name="Обычный 3 52 2 4 2 2" xfId="52246"/>
    <cellStyle name="Обычный 3 52 2 4 2 2 2" xfId="52247"/>
    <cellStyle name="Обычный 3 52 2 4 2 3" xfId="52248"/>
    <cellStyle name="Обычный 3 52 2 4 3" xfId="52249"/>
    <cellStyle name="Обычный 3 52 2 4 3 2" xfId="52250"/>
    <cellStyle name="Обычный 3 52 2 4 4" xfId="52251"/>
    <cellStyle name="Обычный 3 52 2 5" xfId="52252"/>
    <cellStyle name="Обычный 3 52 2 5 2" xfId="52253"/>
    <cellStyle name="Обычный 3 52 2 5 2 2" xfId="52254"/>
    <cellStyle name="Обычный 3 52 2 5 3" xfId="52255"/>
    <cellStyle name="Обычный 3 52 2 6" xfId="52256"/>
    <cellStyle name="Обычный 3 52 2 6 2" xfId="52257"/>
    <cellStyle name="Обычный 3 52 2 7" xfId="52258"/>
    <cellStyle name="Обычный 3 52 3" xfId="52259"/>
    <cellStyle name="Обычный 3 52 3 2" xfId="52260"/>
    <cellStyle name="Обычный 3 52 3 2 2" xfId="52261"/>
    <cellStyle name="Обычный 3 52 3 2 2 2" xfId="52262"/>
    <cellStyle name="Обычный 3 52 3 2 2 2 2" xfId="52263"/>
    <cellStyle name="Обычный 3 52 3 2 2 3" xfId="52264"/>
    <cellStyle name="Обычный 3 52 3 2 3" xfId="52265"/>
    <cellStyle name="Обычный 3 52 3 2 3 2" xfId="52266"/>
    <cellStyle name="Обычный 3 52 3 2 4" xfId="52267"/>
    <cellStyle name="Обычный 3 52 3 3" xfId="52268"/>
    <cellStyle name="Обычный 3 52 3 3 2" xfId="52269"/>
    <cellStyle name="Обычный 3 52 3 3 2 2" xfId="52270"/>
    <cellStyle name="Обычный 3 52 3 3 3" xfId="52271"/>
    <cellStyle name="Обычный 3 52 3 4" xfId="52272"/>
    <cellStyle name="Обычный 3 52 3 4 2" xfId="52273"/>
    <cellStyle name="Обычный 3 52 3 5" xfId="52274"/>
    <cellStyle name="Обычный 3 52 4" xfId="52275"/>
    <cellStyle name="Обычный 3 52 4 2" xfId="52276"/>
    <cellStyle name="Обычный 3 52 4 2 2" xfId="52277"/>
    <cellStyle name="Обычный 3 52 4 2 2 2" xfId="52278"/>
    <cellStyle name="Обычный 3 52 4 2 2 2 2" xfId="52279"/>
    <cellStyle name="Обычный 3 52 4 2 2 3" xfId="52280"/>
    <cellStyle name="Обычный 3 52 4 2 3" xfId="52281"/>
    <cellStyle name="Обычный 3 52 4 2 3 2" xfId="52282"/>
    <cellStyle name="Обычный 3 52 4 2 4" xfId="52283"/>
    <cellStyle name="Обычный 3 52 4 3" xfId="52284"/>
    <cellStyle name="Обычный 3 52 4 3 2" xfId="52285"/>
    <cellStyle name="Обычный 3 52 4 3 2 2" xfId="52286"/>
    <cellStyle name="Обычный 3 52 4 3 3" xfId="52287"/>
    <cellStyle name="Обычный 3 52 4 4" xfId="52288"/>
    <cellStyle name="Обычный 3 52 4 4 2" xfId="52289"/>
    <cellStyle name="Обычный 3 52 4 5" xfId="52290"/>
    <cellStyle name="Обычный 3 52 5" xfId="52291"/>
    <cellStyle name="Обычный 3 52 5 2" xfId="52292"/>
    <cellStyle name="Обычный 3 52 5 2 2" xfId="52293"/>
    <cellStyle name="Обычный 3 52 5 2 2 2" xfId="52294"/>
    <cellStyle name="Обычный 3 52 5 2 3" xfId="52295"/>
    <cellStyle name="Обычный 3 52 5 3" xfId="52296"/>
    <cellStyle name="Обычный 3 52 5 3 2" xfId="52297"/>
    <cellStyle name="Обычный 3 52 5 4" xfId="52298"/>
    <cellStyle name="Обычный 3 52 6" xfId="52299"/>
    <cellStyle name="Обычный 3 52 6 2" xfId="52300"/>
    <cellStyle name="Обычный 3 52 6 2 2" xfId="52301"/>
    <cellStyle name="Обычный 3 52 6 3" xfId="52302"/>
    <cellStyle name="Обычный 3 52 7" xfId="52303"/>
    <cellStyle name="Обычный 3 52 7 2" xfId="52304"/>
    <cellStyle name="Обычный 3 52 8" xfId="52305"/>
    <cellStyle name="Обычный 3 53" xfId="52306"/>
    <cellStyle name="Обычный 3 53 2" xfId="52307"/>
    <cellStyle name="Обычный 3 53 2 2" xfId="52308"/>
    <cellStyle name="Обычный 3 53 2 2 2" xfId="52309"/>
    <cellStyle name="Обычный 3 53 2 2 2 2" xfId="52310"/>
    <cellStyle name="Обычный 3 53 2 2 2 2 2" xfId="52311"/>
    <cellStyle name="Обычный 3 53 2 2 2 2 2 2" xfId="52312"/>
    <cellStyle name="Обычный 3 53 2 2 2 2 3" xfId="52313"/>
    <cellStyle name="Обычный 3 53 2 2 2 3" xfId="52314"/>
    <cellStyle name="Обычный 3 53 2 2 2 3 2" xfId="52315"/>
    <cellStyle name="Обычный 3 53 2 2 2 4" xfId="52316"/>
    <cellStyle name="Обычный 3 53 2 2 3" xfId="52317"/>
    <cellStyle name="Обычный 3 53 2 2 3 2" xfId="52318"/>
    <cellStyle name="Обычный 3 53 2 2 3 2 2" xfId="52319"/>
    <cellStyle name="Обычный 3 53 2 2 3 3" xfId="52320"/>
    <cellStyle name="Обычный 3 53 2 2 4" xfId="52321"/>
    <cellStyle name="Обычный 3 53 2 2 4 2" xfId="52322"/>
    <cellStyle name="Обычный 3 53 2 2 5" xfId="52323"/>
    <cellStyle name="Обычный 3 53 2 3" xfId="52324"/>
    <cellStyle name="Обычный 3 53 2 3 2" xfId="52325"/>
    <cellStyle name="Обычный 3 53 2 3 2 2" xfId="52326"/>
    <cellStyle name="Обычный 3 53 2 3 2 2 2" xfId="52327"/>
    <cellStyle name="Обычный 3 53 2 3 2 2 2 2" xfId="52328"/>
    <cellStyle name="Обычный 3 53 2 3 2 2 3" xfId="52329"/>
    <cellStyle name="Обычный 3 53 2 3 2 3" xfId="52330"/>
    <cellStyle name="Обычный 3 53 2 3 2 3 2" xfId="52331"/>
    <cellStyle name="Обычный 3 53 2 3 2 4" xfId="52332"/>
    <cellStyle name="Обычный 3 53 2 3 3" xfId="52333"/>
    <cellStyle name="Обычный 3 53 2 3 3 2" xfId="52334"/>
    <cellStyle name="Обычный 3 53 2 3 3 2 2" xfId="52335"/>
    <cellStyle name="Обычный 3 53 2 3 3 3" xfId="52336"/>
    <cellStyle name="Обычный 3 53 2 3 4" xfId="52337"/>
    <cellStyle name="Обычный 3 53 2 3 4 2" xfId="52338"/>
    <cellStyle name="Обычный 3 53 2 3 5" xfId="52339"/>
    <cellStyle name="Обычный 3 53 2 4" xfId="52340"/>
    <cellStyle name="Обычный 3 53 2 4 2" xfId="52341"/>
    <cellStyle name="Обычный 3 53 2 4 2 2" xfId="52342"/>
    <cellStyle name="Обычный 3 53 2 4 2 2 2" xfId="52343"/>
    <cellStyle name="Обычный 3 53 2 4 2 3" xfId="52344"/>
    <cellStyle name="Обычный 3 53 2 4 3" xfId="52345"/>
    <cellStyle name="Обычный 3 53 2 4 3 2" xfId="52346"/>
    <cellStyle name="Обычный 3 53 2 4 4" xfId="52347"/>
    <cellStyle name="Обычный 3 53 2 5" xfId="52348"/>
    <cellStyle name="Обычный 3 53 2 5 2" xfId="52349"/>
    <cellStyle name="Обычный 3 53 2 5 2 2" xfId="52350"/>
    <cellStyle name="Обычный 3 53 2 5 3" xfId="52351"/>
    <cellStyle name="Обычный 3 53 2 6" xfId="52352"/>
    <cellStyle name="Обычный 3 53 2 6 2" xfId="52353"/>
    <cellStyle name="Обычный 3 53 2 7" xfId="52354"/>
    <cellStyle name="Обычный 3 53 3" xfId="52355"/>
    <cellStyle name="Обычный 3 53 3 2" xfId="52356"/>
    <cellStyle name="Обычный 3 53 3 2 2" xfId="52357"/>
    <cellStyle name="Обычный 3 53 3 2 2 2" xfId="52358"/>
    <cellStyle name="Обычный 3 53 3 2 2 2 2" xfId="52359"/>
    <cellStyle name="Обычный 3 53 3 2 2 3" xfId="52360"/>
    <cellStyle name="Обычный 3 53 3 2 3" xfId="52361"/>
    <cellStyle name="Обычный 3 53 3 2 3 2" xfId="52362"/>
    <cellStyle name="Обычный 3 53 3 2 4" xfId="52363"/>
    <cellStyle name="Обычный 3 53 3 3" xfId="52364"/>
    <cellStyle name="Обычный 3 53 3 3 2" xfId="52365"/>
    <cellStyle name="Обычный 3 53 3 3 2 2" xfId="52366"/>
    <cellStyle name="Обычный 3 53 3 3 3" xfId="52367"/>
    <cellStyle name="Обычный 3 53 3 4" xfId="52368"/>
    <cellStyle name="Обычный 3 53 3 4 2" xfId="52369"/>
    <cellStyle name="Обычный 3 53 3 5" xfId="52370"/>
    <cellStyle name="Обычный 3 53 4" xfId="52371"/>
    <cellStyle name="Обычный 3 53 4 2" xfId="52372"/>
    <cellStyle name="Обычный 3 53 4 2 2" xfId="52373"/>
    <cellStyle name="Обычный 3 53 4 2 2 2" xfId="52374"/>
    <cellStyle name="Обычный 3 53 4 2 2 2 2" xfId="52375"/>
    <cellStyle name="Обычный 3 53 4 2 2 3" xfId="52376"/>
    <cellStyle name="Обычный 3 53 4 2 3" xfId="52377"/>
    <cellStyle name="Обычный 3 53 4 2 3 2" xfId="52378"/>
    <cellStyle name="Обычный 3 53 4 2 4" xfId="52379"/>
    <cellStyle name="Обычный 3 53 4 3" xfId="52380"/>
    <cellStyle name="Обычный 3 53 4 3 2" xfId="52381"/>
    <cellStyle name="Обычный 3 53 4 3 2 2" xfId="52382"/>
    <cellStyle name="Обычный 3 53 4 3 3" xfId="52383"/>
    <cellStyle name="Обычный 3 53 4 4" xfId="52384"/>
    <cellStyle name="Обычный 3 53 4 4 2" xfId="52385"/>
    <cellStyle name="Обычный 3 53 4 5" xfId="52386"/>
    <cellStyle name="Обычный 3 53 5" xfId="52387"/>
    <cellStyle name="Обычный 3 53 5 2" xfId="52388"/>
    <cellStyle name="Обычный 3 53 5 2 2" xfId="52389"/>
    <cellStyle name="Обычный 3 53 5 2 2 2" xfId="52390"/>
    <cellStyle name="Обычный 3 53 5 2 3" xfId="52391"/>
    <cellStyle name="Обычный 3 53 5 3" xfId="52392"/>
    <cellStyle name="Обычный 3 53 5 3 2" xfId="52393"/>
    <cellStyle name="Обычный 3 53 5 4" xfId="52394"/>
    <cellStyle name="Обычный 3 53 6" xfId="52395"/>
    <cellStyle name="Обычный 3 53 6 2" xfId="52396"/>
    <cellStyle name="Обычный 3 53 6 2 2" xfId="52397"/>
    <cellStyle name="Обычный 3 53 6 3" xfId="52398"/>
    <cellStyle name="Обычный 3 53 7" xfId="52399"/>
    <cellStyle name="Обычный 3 53 7 2" xfId="52400"/>
    <cellStyle name="Обычный 3 53 8" xfId="52401"/>
    <cellStyle name="Обычный 3 54" xfId="52402"/>
    <cellStyle name="Обычный 3 54 2" xfId="52403"/>
    <cellStyle name="Обычный 3 54 2 2" xfId="52404"/>
    <cellStyle name="Обычный 3 54 2 2 2" xfId="52405"/>
    <cellStyle name="Обычный 3 54 2 2 2 2" xfId="52406"/>
    <cellStyle name="Обычный 3 54 2 2 2 2 2" xfId="52407"/>
    <cellStyle name="Обычный 3 54 2 2 2 2 2 2" xfId="52408"/>
    <cellStyle name="Обычный 3 54 2 2 2 2 3" xfId="52409"/>
    <cellStyle name="Обычный 3 54 2 2 2 3" xfId="52410"/>
    <cellStyle name="Обычный 3 54 2 2 2 3 2" xfId="52411"/>
    <cellStyle name="Обычный 3 54 2 2 2 4" xfId="52412"/>
    <cellStyle name="Обычный 3 54 2 2 3" xfId="52413"/>
    <cellStyle name="Обычный 3 54 2 2 3 2" xfId="52414"/>
    <cellStyle name="Обычный 3 54 2 2 3 2 2" xfId="52415"/>
    <cellStyle name="Обычный 3 54 2 2 3 3" xfId="52416"/>
    <cellStyle name="Обычный 3 54 2 2 4" xfId="52417"/>
    <cellStyle name="Обычный 3 54 2 2 4 2" xfId="52418"/>
    <cellStyle name="Обычный 3 54 2 2 5" xfId="52419"/>
    <cellStyle name="Обычный 3 54 2 3" xfId="52420"/>
    <cellStyle name="Обычный 3 54 2 3 2" xfId="52421"/>
    <cellStyle name="Обычный 3 54 2 3 2 2" xfId="52422"/>
    <cellStyle name="Обычный 3 54 2 3 2 2 2" xfId="52423"/>
    <cellStyle name="Обычный 3 54 2 3 2 2 2 2" xfId="52424"/>
    <cellStyle name="Обычный 3 54 2 3 2 2 3" xfId="52425"/>
    <cellStyle name="Обычный 3 54 2 3 2 3" xfId="52426"/>
    <cellStyle name="Обычный 3 54 2 3 2 3 2" xfId="52427"/>
    <cellStyle name="Обычный 3 54 2 3 2 4" xfId="52428"/>
    <cellStyle name="Обычный 3 54 2 3 3" xfId="52429"/>
    <cellStyle name="Обычный 3 54 2 3 3 2" xfId="52430"/>
    <cellStyle name="Обычный 3 54 2 3 3 2 2" xfId="52431"/>
    <cellStyle name="Обычный 3 54 2 3 3 3" xfId="52432"/>
    <cellStyle name="Обычный 3 54 2 3 4" xfId="52433"/>
    <cellStyle name="Обычный 3 54 2 3 4 2" xfId="52434"/>
    <cellStyle name="Обычный 3 54 2 3 5" xfId="52435"/>
    <cellStyle name="Обычный 3 54 2 4" xfId="52436"/>
    <cellStyle name="Обычный 3 54 2 4 2" xfId="52437"/>
    <cellStyle name="Обычный 3 54 2 4 2 2" xfId="52438"/>
    <cellStyle name="Обычный 3 54 2 4 2 2 2" xfId="52439"/>
    <cellStyle name="Обычный 3 54 2 4 2 3" xfId="52440"/>
    <cellStyle name="Обычный 3 54 2 4 3" xfId="52441"/>
    <cellStyle name="Обычный 3 54 2 4 3 2" xfId="52442"/>
    <cellStyle name="Обычный 3 54 2 4 4" xfId="52443"/>
    <cellStyle name="Обычный 3 54 2 5" xfId="52444"/>
    <cellStyle name="Обычный 3 54 2 5 2" xfId="52445"/>
    <cellStyle name="Обычный 3 54 2 5 2 2" xfId="52446"/>
    <cellStyle name="Обычный 3 54 2 5 3" xfId="52447"/>
    <cellStyle name="Обычный 3 54 2 6" xfId="52448"/>
    <cellStyle name="Обычный 3 54 2 6 2" xfId="52449"/>
    <cellStyle name="Обычный 3 54 2 7" xfId="52450"/>
    <cellStyle name="Обычный 3 54 3" xfId="52451"/>
    <cellStyle name="Обычный 3 54 3 2" xfId="52452"/>
    <cellStyle name="Обычный 3 54 3 2 2" xfId="52453"/>
    <cellStyle name="Обычный 3 54 3 2 2 2" xfId="52454"/>
    <cellStyle name="Обычный 3 54 3 2 2 2 2" xfId="52455"/>
    <cellStyle name="Обычный 3 54 3 2 2 3" xfId="52456"/>
    <cellStyle name="Обычный 3 54 3 2 3" xfId="52457"/>
    <cellStyle name="Обычный 3 54 3 2 3 2" xfId="52458"/>
    <cellStyle name="Обычный 3 54 3 2 4" xfId="52459"/>
    <cellStyle name="Обычный 3 54 3 3" xfId="52460"/>
    <cellStyle name="Обычный 3 54 3 3 2" xfId="52461"/>
    <cellStyle name="Обычный 3 54 3 3 2 2" xfId="52462"/>
    <cellStyle name="Обычный 3 54 3 3 3" xfId="52463"/>
    <cellStyle name="Обычный 3 54 3 4" xfId="52464"/>
    <cellStyle name="Обычный 3 54 3 4 2" xfId="52465"/>
    <cellStyle name="Обычный 3 54 3 5" xfId="52466"/>
    <cellStyle name="Обычный 3 54 4" xfId="52467"/>
    <cellStyle name="Обычный 3 54 4 2" xfId="52468"/>
    <cellStyle name="Обычный 3 54 4 2 2" xfId="52469"/>
    <cellStyle name="Обычный 3 54 4 2 2 2" xfId="52470"/>
    <cellStyle name="Обычный 3 54 4 2 2 2 2" xfId="52471"/>
    <cellStyle name="Обычный 3 54 4 2 2 3" xfId="52472"/>
    <cellStyle name="Обычный 3 54 4 2 3" xfId="52473"/>
    <cellStyle name="Обычный 3 54 4 2 3 2" xfId="52474"/>
    <cellStyle name="Обычный 3 54 4 2 4" xfId="52475"/>
    <cellStyle name="Обычный 3 54 4 3" xfId="52476"/>
    <cellStyle name="Обычный 3 54 4 3 2" xfId="52477"/>
    <cellStyle name="Обычный 3 54 4 3 2 2" xfId="52478"/>
    <cellStyle name="Обычный 3 54 4 3 3" xfId="52479"/>
    <cellStyle name="Обычный 3 54 4 4" xfId="52480"/>
    <cellStyle name="Обычный 3 54 4 4 2" xfId="52481"/>
    <cellStyle name="Обычный 3 54 4 5" xfId="52482"/>
    <cellStyle name="Обычный 3 54 5" xfId="52483"/>
    <cellStyle name="Обычный 3 54 5 2" xfId="52484"/>
    <cellStyle name="Обычный 3 54 5 2 2" xfId="52485"/>
    <cellStyle name="Обычный 3 54 5 2 2 2" xfId="52486"/>
    <cellStyle name="Обычный 3 54 5 2 3" xfId="52487"/>
    <cellStyle name="Обычный 3 54 5 3" xfId="52488"/>
    <cellStyle name="Обычный 3 54 5 3 2" xfId="52489"/>
    <cellStyle name="Обычный 3 54 5 4" xfId="52490"/>
    <cellStyle name="Обычный 3 54 6" xfId="52491"/>
    <cellStyle name="Обычный 3 54 6 2" xfId="52492"/>
    <cellStyle name="Обычный 3 54 6 2 2" xfId="52493"/>
    <cellStyle name="Обычный 3 54 6 3" xfId="52494"/>
    <cellStyle name="Обычный 3 54 7" xfId="52495"/>
    <cellStyle name="Обычный 3 54 7 2" xfId="52496"/>
    <cellStyle name="Обычный 3 54 8" xfId="52497"/>
    <cellStyle name="Обычный 3 55" xfId="52498"/>
    <cellStyle name="Обычный 3 55 2" xfId="52499"/>
    <cellStyle name="Обычный 3 55 2 2" xfId="52500"/>
    <cellStyle name="Обычный 3 55 2 2 2" xfId="52501"/>
    <cellStyle name="Обычный 3 55 2 2 2 2" xfId="52502"/>
    <cellStyle name="Обычный 3 55 2 2 2 2 2" xfId="52503"/>
    <cellStyle name="Обычный 3 55 2 2 2 2 2 2" xfId="52504"/>
    <cellStyle name="Обычный 3 55 2 2 2 2 3" xfId="52505"/>
    <cellStyle name="Обычный 3 55 2 2 2 3" xfId="52506"/>
    <cellStyle name="Обычный 3 55 2 2 2 3 2" xfId="52507"/>
    <cellStyle name="Обычный 3 55 2 2 2 4" xfId="52508"/>
    <cellStyle name="Обычный 3 55 2 2 3" xfId="52509"/>
    <cellStyle name="Обычный 3 55 2 2 3 2" xfId="52510"/>
    <cellStyle name="Обычный 3 55 2 2 3 2 2" xfId="52511"/>
    <cellStyle name="Обычный 3 55 2 2 3 3" xfId="52512"/>
    <cellStyle name="Обычный 3 55 2 2 4" xfId="52513"/>
    <cellStyle name="Обычный 3 55 2 2 4 2" xfId="52514"/>
    <cellStyle name="Обычный 3 55 2 2 5" xfId="52515"/>
    <cellStyle name="Обычный 3 55 2 3" xfId="52516"/>
    <cellStyle name="Обычный 3 55 2 3 2" xfId="52517"/>
    <cellStyle name="Обычный 3 55 2 3 2 2" xfId="52518"/>
    <cellStyle name="Обычный 3 55 2 3 2 2 2" xfId="52519"/>
    <cellStyle name="Обычный 3 55 2 3 2 2 2 2" xfId="52520"/>
    <cellStyle name="Обычный 3 55 2 3 2 2 3" xfId="52521"/>
    <cellStyle name="Обычный 3 55 2 3 2 3" xfId="52522"/>
    <cellStyle name="Обычный 3 55 2 3 2 3 2" xfId="52523"/>
    <cellStyle name="Обычный 3 55 2 3 2 4" xfId="52524"/>
    <cellStyle name="Обычный 3 55 2 3 3" xfId="52525"/>
    <cellStyle name="Обычный 3 55 2 3 3 2" xfId="52526"/>
    <cellStyle name="Обычный 3 55 2 3 3 2 2" xfId="52527"/>
    <cellStyle name="Обычный 3 55 2 3 3 3" xfId="52528"/>
    <cellStyle name="Обычный 3 55 2 3 4" xfId="52529"/>
    <cellStyle name="Обычный 3 55 2 3 4 2" xfId="52530"/>
    <cellStyle name="Обычный 3 55 2 3 5" xfId="52531"/>
    <cellStyle name="Обычный 3 55 2 4" xfId="52532"/>
    <cellStyle name="Обычный 3 55 2 4 2" xfId="52533"/>
    <cellStyle name="Обычный 3 55 2 4 2 2" xfId="52534"/>
    <cellStyle name="Обычный 3 55 2 4 2 2 2" xfId="52535"/>
    <cellStyle name="Обычный 3 55 2 4 2 3" xfId="52536"/>
    <cellStyle name="Обычный 3 55 2 4 3" xfId="52537"/>
    <cellStyle name="Обычный 3 55 2 4 3 2" xfId="52538"/>
    <cellStyle name="Обычный 3 55 2 4 4" xfId="52539"/>
    <cellStyle name="Обычный 3 55 2 5" xfId="52540"/>
    <cellStyle name="Обычный 3 55 2 5 2" xfId="52541"/>
    <cellStyle name="Обычный 3 55 2 5 2 2" xfId="52542"/>
    <cellStyle name="Обычный 3 55 2 5 3" xfId="52543"/>
    <cellStyle name="Обычный 3 55 2 6" xfId="52544"/>
    <cellStyle name="Обычный 3 55 2 6 2" xfId="52545"/>
    <cellStyle name="Обычный 3 55 2 7" xfId="52546"/>
    <cellStyle name="Обычный 3 55 3" xfId="52547"/>
    <cellStyle name="Обычный 3 55 3 2" xfId="52548"/>
    <cellStyle name="Обычный 3 55 3 2 2" xfId="52549"/>
    <cellStyle name="Обычный 3 55 3 2 2 2" xfId="52550"/>
    <cellStyle name="Обычный 3 55 3 2 2 2 2" xfId="52551"/>
    <cellStyle name="Обычный 3 55 3 2 2 3" xfId="52552"/>
    <cellStyle name="Обычный 3 55 3 2 3" xfId="52553"/>
    <cellStyle name="Обычный 3 55 3 2 3 2" xfId="52554"/>
    <cellStyle name="Обычный 3 55 3 2 4" xfId="52555"/>
    <cellStyle name="Обычный 3 55 3 3" xfId="52556"/>
    <cellStyle name="Обычный 3 55 3 3 2" xfId="52557"/>
    <cellStyle name="Обычный 3 55 3 3 2 2" xfId="52558"/>
    <cellStyle name="Обычный 3 55 3 3 3" xfId="52559"/>
    <cellStyle name="Обычный 3 55 3 4" xfId="52560"/>
    <cellStyle name="Обычный 3 55 3 4 2" xfId="52561"/>
    <cellStyle name="Обычный 3 55 3 5" xfId="52562"/>
    <cellStyle name="Обычный 3 55 4" xfId="52563"/>
    <cellStyle name="Обычный 3 55 4 2" xfId="52564"/>
    <cellStyle name="Обычный 3 55 4 2 2" xfId="52565"/>
    <cellStyle name="Обычный 3 55 4 2 2 2" xfId="52566"/>
    <cellStyle name="Обычный 3 55 4 2 2 2 2" xfId="52567"/>
    <cellStyle name="Обычный 3 55 4 2 2 3" xfId="52568"/>
    <cellStyle name="Обычный 3 55 4 2 3" xfId="52569"/>
    <cellStyle name="Обычный 3 55 4 2 3 2" xfId="52570"/>
    <cellStyle name="Обычный 3 55 4 2 4" xfId="52571"/>
    <cellStyle name="Обычный 3 55 4 3" xfId="52572"/>
    <cellStyle name="Обычный 3 55 4 3 2" xfId="52573"/>
    <cellStyle name="Обычный 3 55 4 3 2 2" xfId="52574"/>
    <cellStyle name="Обычный 3 55 4 3 3" xfId="52575"/>
    <cellStyle name="Обычный 3 55 4 4" xfId="52576"/>
    <cellStyle name="Обычный 3 55 4 4 2" xfId="52577"/>
    <cellStyle name="Обычный 3 55 4 5" xfId="52578"/>
    <cellStyle name="Обычный 3 55 5" xfId="52579"/>
    <cellStyle name="Обычный 3 55 5 2" xfId="52580"/>
    <cellStyle name="Обычный 3 55 5 2 2" xfId="52581"/>
    <cellStyle name="Обычный 3 55 5 2 2 2" xfId="52582"/>
    <cellStyle name="Обычный 3 55 5 2 3" xfId="52583"/>
    <cellStyle name="Обычный 3 55 5 3" xfId="52584"/>
    <cellStyle name="Обычный 3 55 5 3 2" xfId="52585"/>
    <cellStyle name="Обычный 3 55 5 4" xfId="52586"/>
    <cellStyle name="Обычный 3 55 6" xfId="52587"/>
    <cellStyle name="Обычный 3 55 6 2" xfId="52588"/>
    <cellStyle name="Обычный 3 55 6 2 2" xfId="52589"/>
    <cellStyle name="Обычный 3 55 6 3" xfId="52590"/>
    <cellStyle name="Обычный 3 55 7" xfId="52591"/>
    <cellStyle name="Обычный 3 55 7 2" xfId="52592"/>
    <cellStyle name="Обычный 3 55 8" xfId="52593"/>
    <cellStyle name="Обычный 3 56" xfId="52594"/>
    <cellStyle name="Обычный 3 56 2" xfId="52595"/>
    <cellStyle name="Обычный 3 56 2 2" xfId="52596"/>
    <cellStyle name="Обычный 3 56 2 2 2" xfId="52597"/>
    <cellStyle name="Обычный 3 56 2 2 2 2" xfId="52598"/>
    <cellStyle name="Обычный 3 56 2 2 2 2 2" xfId="52599"/>
    <cellStyle name="Обычный 3 56 2 2 2 2 2 2" xfId="52600"/>
    <cellStyle name="Обычный 3 56 2 2 2 2 3" xfId="52601"/>
    <cellStyle name="Обычный 3 56 2 2 2 3" xfId="52602"/>
    <cellStyle name="Обычный 3 56 2 2 2 3 2" xfId="52603"/>
    <cellStyle name="Обычный 3 56 2 2 2 4" xfId="52604"/>
    <cellStyle name="Обычный 3 56 2 2 3" xfId="52605"/>
    <cellStyle name="Обычный 3 56 2 2 3 2" xfId="52606"/>
    <cellStyle name="Обычный 3 56 2 2 3 2 2" xfId="52607"/>
    <cellStyle name="Обычный 3 56 2 2 3 3" xfId="52608"/>
    <cellStyle name="Обычный 3 56 2 2 4" xfId="52609"/>
    <cellStyle name="Обычный 3 56 2 2 4 2" xfId="52610"/>
    <cellStyle name="Обычный 3 56 2 2 5" xfId="52611"/>
    <cellStyle name="Обычный 3 56 2 3" xfId="52612"/>
    <cellStyle name="Обычный 3 56 2 3 2" xfId="52613"/>
    <cellStyle name="Обычный 3 56 2 3 2 2" xfId="52614"/>
    <cellStyle name="Обычный 3 56 2 3 2 2 2" xfId="52615"/>
    <cellStyle name="Обычный 3 56 2 3 2 2 2 2" xfId="52616"/>
    <cellStyle name="Обычный 3 56 2 3 2 2 3" xfId="52617"/>
    <cellStyle name="Обычный 3 56 2 3 2 3" xfId="52618"/>
    <cellStyle name="Обычный 3 56 2 3 2 3 2" xfId="52619"/>
    <cellStyle name="Обычный 3 56 2 3 2 4" xfId="52620"/>
    <cellStyle name="Обычный 3 56 2 3 3" xfId="52621"/>
    <cellStyle name="Обычный 3 56 2 3 3 2" xfId="52622"/>
    <cellStyle name="Обычный 3 56 2 3 3 2 2" xfId="52623"/>
    <cellStyle name="Обычный 3 56 2 3 3 3" xfId="52624"/>
    <cellStyle name="Обычный 3 56 2 3 4" xfId="52625"/>
    <cellStyle name="Обычный 3 56 2 3 4 2" xfId="52626"/>
    <cellStyle name="Обычный 3 56 2 3 5" xfId="52627"/>
    <cellStyle name="Обычный 3 56 2 4" xfId="52628"/>
    <cellStyle name="Обычный 3 56 2 4 2" xfId="52629"/>
    <cellStyle name="Обычный 3 56 2 4 2 2" xfId="52630"/>
    <cellStyle name="Обычный 3 56 2 4 2 2 2" xfId="52631"/>
    <cellStyle name="Обычный 3 56 2 4 2 3" xfId="52632"/>
    <cellStyle name="Обычный 3 56 2 4 3" xfId="52633"/>
    <cellStyle name="Обычный 3 56 2 4 3 2" xfId="52634"/>
    <cellStyle name="Обычный 3 56 2 4 4" xfId="52635"/>
    <cellStyle name="Обычный 3 56 2 5" xfId="52636"/>
    <cellStyle name="Обычный 3 56 2 5 2" xfId="52637"/>
    <cellStyle name="Обычный 3 56 2 5 2 2" xfId="52638"/>
    <cellStyle name="Обычный 3 56 2 5 3" xfId="52639"/>
    <cellStyle name="Обычный 3 56 2 6" xfId="52640"/>
    <cellStyle name="Обычный 3 56 2 6 2" xfId="52641"/>
    <cellStyle name="Обычный 3 56 2 7" xfId="52642"/>
    <cellStyle name="Обычный 3 56 3" xfId="52643"/>
    <cellStyle name="Обычный 3 56 3 2" xfId="52644"/>
    <cellStyle name="Обычный 3 56 3 2 2" xfId="52645"/>
    <cellStyle name="Обычный 3 56 3 2 2 2" xfId="52646"/>
    <cellStyle name="Обычный 3 56 3 2 2 2 2" xfId="52647"/>
    <cellStyle name="Обычный 3 56 3 2 2 3" xfId="52648"/>
    <cellStyle name="Обычный 3 56 3 2 3" xfId="52649"/>
    <cellStyle name="Обычный 3 56 3 2 3 2" xfId="52650"/>
    <cellStyle name="Обычный 3 56 3 2 4" xfId="52651"/>
    <cellStyle name="Обычный 3 56 3 3" xfId="52652"/>
    <cellStyle name="Обычный 3 56 3 3 2" xfId="52653"/>
    <cellStyle name="Обычный 3 56 3 3 2 2" xfId="52654"/>
    <cellStyle name="Обычный 3 56 3 3 3" xfId="52655"/>
    <cellStyle name="Обычный 3 56 3 4" xfId="52656"/>
    <cellStyle name="Обычный 3 56 3 4 2" xfId="52657"/>
    <cellStyle name="Обычный 3 56 3 5" xfId="52658"/>
    <cellStyle name="Обычный 3 56 4" xfId="52659"/>
    <cellStyle name="Обычный 3 56 4 2" xfId="52660"/>
    <cellStyle name="Обычный 3 56 4 2 2" xfId="52661"/>
    <cellStyle name="Обычный 3 56 4 2 2 2" xfId="52662"/>
    <cellStyle name="Обычный 3 56 4 2 2 2 2" xfId="52663"/>
    <cellStyle name="Обычный 3 56 4 2 2 3" xfId="52664"/>
    <cellStyle name="Обычный 3 56 4 2 3" xfId="52665"/>
    <cellStyle name="Обычный 3 56 4 2 3 2" xfId="52666"/>
    <cellStyle name="Обычный 3 56 4 2 4" xfId="52667"/>
    <cellStyle name="Обычный 3 56 4 3" xfId="52668"/>
    <cellStyle name="Обычный 3 56 4 3 2" xfId="52669"/>
    <cellStyle name="Обычный 3 56 4 3 2 2" xfId="52670"/>
    <cellStyle name="Обычный 3 56 4 3 3" xfId="52671"/>
    <cellStyle name="Обычный 3 56 4 4" xfId="52672"/>
    <cellStyle name="Обычный 3 56 4 4 2" xfId="52673"/>
    <cellStyle name="Обычный 3 56 4 5" xfId="52674"/>
    <cellStyle name="Обычный 3 56 5" xfId="52675"/>
    <cellStyle name="Обычный 3 56 5 2" xfId="52676"/>
    <cellStyle name="Обычный 3 56 5 2 2" xfId="52677"/>
    <cellStyle name="Обычный 3 56 5 2 2 2" xfId="52678"/>
    <cellStyle name="Обычный 3 56 5 2 3" xfId="52679"/>
    <cellStyle name="Обычный 3 56 5 3" xfId="52680"/>
    <cellStyle name="Обычный 3 56 5 3 2" xfId="52681"/>
    <cellStyle name="Обычный 3 56 5 4" xfId="52682"/>
    <cellStyle name="Обычный 3 56 6" xfId="52683"/>
    <cellStyle name="Обычный 3 56 6 2" xfId="52684"/>
    <cellStyle name="Обычный 3 56 6 2 2" xfId="52685"/>
    <cellStyle name="Обычный 3 56 6 3" xfId="52686"/>
    <cellStyle name="Обычный 3 56 7" xfId="52687"/>
    <cellStyle name="Обычный 3 56 7 2" xfId="52688"/>
    <cellStyle name="Обычный 3 56 8" xfId="52689"/>
    <cellStyle name="Обычный 3 57" xfId="52690"/>
    <cellStyle name="Обычный 3 57 2" xfId="52691"/>
    <cellStyle name="Обычный 3 57 2 2" xfId="52692"/>
    <cellStyle name="Обычный 3 57 2 2 2" xfId="52693"/>
    <cellStyle name="Обычный 3 57 2 2 2 2" xfId="52694"/>
    <cellStyle name="Обычный 3 57 2 2 2 2 2" xfId="52695"/>
    <cellStyle name="Обычный 3 57 2 2 2 2 2 2" xfId="52696"/>
    <cellStyle name="Обычный 3 57 2 2 2 2 3" xfId="52697"/>
    <cellStyle name="Обычный 3 57 2 2 2 3" xfId="52698"/>
    <cellStyle name="Обычный 3 57 2 2 2 3 2" xfId="52699"/>
    <cellStyle name="Обычный 3 57 2 2 2 4" xfId="52700"/>
    <cellStyle name="Обычный 3 57 2 2 3" xfId="52701"/>
    <cellStyle name="Обычный 3 57 2 2 3 2" xfId="52702"/>
    <cellStyle name="Обычный 3 57 2 2 3 2 2" xfId="52703"/>
    <cellStyle name="Обычный 3 57 2 2 3 3" xfId="52704"/>
    <cellStyle name="Обычный 3 57 2 2 4" xfId="52705"/>
    <cellStyle name="Обычный 3 57 2 2 4 2" xfId="52706"/>
    <cellStyle name="Обычный 3 57 2 2 5" xfId="52707"/>
    <cellStyle name="Обычный 3 57 2 3" xfId="52708"/>
    <cellStyle name="Обычный 3 57 2 3 2" xfId="52709"/>
    <cellStyle name="Обычный 3 57 2 3 2 2" xfId="52710"/>
    <cellStyle name="Обычный 3 57 2 3 2 2 2" xfId="52711"/>
    <cellStyle name="Обычный 3 57 2 3 2 2 2 2" xfId="52712"/>
    <cellStyle name="Обычный 3 57 2 3 2 2 3" xfId="52713"/>
    <cellStyle name="Обычный 3 57 2 3 2 3" xfId="52714"/>
    <cellStyle name="Обычный 3 57 2 3 2 3 2" xfId="52715"/>
    <cellStyle name="Обычный 3 57 2 3 2 4" xfId="52716"/>
    <cellStyle name="Обычный 3 57 2 3 3" xfId="52717"/>
    <cellStyle name="Обычный 3 57 2 3 3 2" xfId="52718"/>
    <cellStyle name="Обычный 3 57 2 3 3 2 2" xfId="52719"/>
    <cellStyle name="Обычный 3 57 2 3 3 3" xfId="52720"/>
    <cellStyle name="Обычный 3 57 2 3 4" xfId="52721"/>
    <cellStyle name="Обычный 3 57 2 3 4 2" xfId="52722"/>
    <cellStyle name="Обычный 3 57 2 3 5" xfId="52723"/>
    <cellStyle name="Обычный 3 57 2 4" xfId="52724"/>
    <cellStyle name="Обычный 3 57 2 4 2" xfId="52725"/>
    <cellStyle name="Обычный 3 57 2 4 2 2" xfId="52726"/>
    <cellStyle name="Обычный 3 57 2 4 2 2 2" xfId="52727"/>
    <cellStyle name="Обычный 3 57 2 4 2 3" xfId="52728"/>
    <cellStyle name="Обычный 3 57 2 4 3" xfId="52729"/>
    <cellStyle name="Обычный 3 57 2 4 3 2" xfId="52730"/>
    <cellStyle name="Обычный 3 57 2 4 4" xfId="52731"/>
    <cellStyle name="Обычный 3 57 2 5" xfId="52732"/>
    <cellStyle name="Обычный 3 57 2 5 2" xfId="52733"/>
    <cellStyle name="Обычный 3 57 2 5 2 2" xfId="52734"/>
    <cellStyle name="Обычный 3 57 2 5 3" xfId="52735"/>
    <cellStyle name="Обычный 3 57 2 6" xfId="52736"/>
    <cellStyle name="Обычный 3 57 2 6 2" xfId="52737"/>
    <cellStyle name="Обычный 3 57 2 7" xfId="52738"/>
    <cellStyle name="Обычный 3 57 3" xfId="52739"/>
    <cellStyle name="Обычный 3 57 3 2" xfId="52740"/>
    <cellStyle name="Обычный 3 57 3 2 2" xfId="52741"/>
    <cellStyle name="Обычный 3 57 3 2 2 2" xfId="52742"/>
    <cellStyle name="Обычный 3 57 3 2 2 2 2" xfId="52743"/>
    <cellStyle name="Обычный 3 57 3 2 2 3" xfId="52744"/>
    <cellStyle name="Обычный 3 57 3 2 3" xfId="52745"/>
    <cellStyle name="Обычный 3 57 3 2 3 2" xfId="52746"/>
    <cellStyle name="Обычный 3 57 3 2 4" xfId="52747"/>
    <cellStyle name="Обычный 3 57 3 3" xfId="52748"/>
    <cellStyle name="Обычный 3 57 3 3 2" xfId="52749"/>
    <cellStyle name="Обычный 3 57 3 3 2 2" xfId="52750"/>
    <cellStyle name="Обычный 3 57 3 3 3" xfId="52751"/>
    <cellStyle name="Обычный 3 57 3 4" xfId="52752"/>
    <cellStyle name="Обычный 3 57 3 4 2" xfId="52753"/>
    <cellStyle name="Обычный 3 57 3 5" xfId="52754"/>
    <cellStyle name="Обычный 3 57 4" xfId="52755"/>
    <cellStyle name="Обычный 3 57 4 2" xfId="52756"/>
    <cellStyle name="Обычный 3 57 4 2 2" xfId="52757"/>
    <cellStyle name="Обычный 3 57 4 2 2 2" xfId="52758"/>
    <cellStyle name="Обычный 3 57 4 2 2 2 2" xfId="52759"/>
    <cellStyle name="Обычный 3 57 4 2 2 3" xfId="52760"/>
    <cellStyle name="Обычный 3 57 4 2 3" xfId="52761"/>
    <cellStyle name="Обычный 3 57 4 2 3 2" xfId="52762"/>
    <cellStyle name="Обычный 3 57 4 2 4" xfId="52763"/>
    <cellStyle name="Обычный 3 57 4 3" xfId="52764"/>
    <cellStyle name="Обычный 3 57 4 3 2" xfId="52765"/>
    <cellStyle name="Обычный 3 57 4 3 2 2" xfId="52766"/>
    <cellStyle name="Обычный 3 57 4 3 3" xfId="52767"/>
    <cellStyle name="Обычный 3 57 4 4" xfId="52768"/>
    <cellStyle name="Обычный 3 57 4 4 2" xfId="52769"/>
    <cellStyle name="Обычный 3 57 4 5" xfId="52770"/>
    <cellStyle name="Обычный 3 57 5" xfId="52771"/>
    <cellStyle name="Обычный 3 57 5 2" xfId="52772"/>
    <cellStyle name="Обычный 3 57 5 2 2" xfId="52773"/>
    <cellStyle name="Обычный 3 57 5 2 2 2" xfId="52774"/>
    <cellStyle name="Обычный 3 57 5 2 3" xfId="52775"/>
    <cellStyle name="Обычный 3 57 5 3" xfId="52776"/>
    <cellStyle name="Обычный 3 57 5 3 2" xfId="52777"/>
    <cellStyle name="Обычный 3 57 5 4" xfId="52778"/>
    <cellStyle name="Обычный 3 57 6" xfId="52779"/>
    <cellStyle name="Обычный 3 57 6 2" xfId="52780"/>
    <cellStyle name="Обычный 3 57 6 2 2" xfId="52781"/>
    <cellStyle name="Обычный 3 57 6 3" xfId="52782"/>
    <cellStyle name="Обычный 3 57 7" xfId="52783"/>
    <cellStyle name="Обычный 3 57 7 2" xfId="52784"/>
    <cellStyle name="Обычный 3 57 8" xfId="52785"/>
    <cellStyle name="Обычный 3 58" xfId="52786"/>
    <cellStyle name="Обычный 3 58 2" xfId="52787"/>
    <cellStyle name="Обычный 3 58 2 2" xfId="52788"/>
    <cellStyle name="Обычный 3 58 2 2 2" xfId="52789"/>
    <cellStyle name="Обычный 3 58 2 2 2 2" xfId="52790"/>
    <cellStyle name="Обычный 3 58 2 2 2 2 2" xfId="52791"/>
    <cellStyle name="Обычный 3 58 2 2 2 2 2 2" xfId="52792"/>
    <cellStyle name="Обычный 3 58 2 2 2 2 3" xfId="52793"/>
    <cellStyle name="Обычный 3 58 2 2 2 3" xfId="52794"/>
    <cellStyle name="Обычный 3 58 2 2 2 3 2" xfId="52795"/>
    <cellStyle name="Обычный 3 58 2 2 2 4" xfId="52796"/>
    <cellStyle name="Обычный 3 58 2 2 3" xfId="52797"/>
    <cellStyle name="Обычный 3 58 2 2 3 2" xfId="52798"/>
    <cellStyle name="Обычный 3 58 2 2 3 2 2" xfId="52799"/>
    <cellStyle name="Обычный 3 58 2 2 3 3" xfId="52800"/>
    <cellStyle name="Обычный 3 58 2 2 4" xfId="52801"/>
    <cellStyle name="Обычный 3 58 2 2 4 2" xfId="52802"/>
    <cellStyle name="Обычный 3 58 2 2 5" xfId="52803"/>
    <cellStyle name="Обычный 3 58 2 3" xfId="52804"/>
    <cellStyle name="Обычный 3 58 2 3 2" xfId="52805"/>
    <cellStyle name="Обычный 3 58 2 3 2 2" xfId="52806"/>
    <cellStyle name="Обычный 3 58 2 3 2 2 2" xfId="52807"/>
    <cellStyle name="Обычный 3 58 2 3 2 2 2 2" xfId="52808"/>
    <cellStyle name="Обычный 3 58 2 3 2 2 3" xfId="52809"/>
    <cellStyle name="Обычный 3 58 2 3 2 3" xfId="52810"/>
    <cellStyle name="Обычный 3 58 2 3 2 3 2" xfId="52811"/>
    <cellStyle name="Обычный 3 58 2 3 2 4" xfId="52812"/>
    <cellStyle name="Обычный 3 58 2 3 3" xfId="52813"/>
    <cellStyle name="Обычный 3 58 2 3 3 2" xfId="52814"/>
    <cellStyle name="Обычный 3 58 2 3 3 2 2" xfId="52815"/>
    <cellStyle name="Обычный 3 58 2 3 3 3" xfId="52816"/>
    <cellStyle name="Обычный 3 58 2 3 4" xfId="52817"/>
    <cellStyle name="Обычный 3 58 2 3 4 2" xfId="52818"/>
    <cellStyle name="Обычный 3 58 2 3 5" xfId="52819"/>
    <cellStyle name="Обычный 3 58 2 4" xfId="52820"/>
    <cellStyle name="Обычный 3 58 2 4 2" xfId="52821"/>
    <cellStyle name="Обычный 3 58 2 4 2 2" xfId="52822"/>
    <cellStyle name="Обычный 3 58 2 4 2 2 2" xfId="52823"/>
    <cellStyle name="Обычный 3 58 2 4 2 3" xfId="52824"/>
    <cellStyle name="Обычный 3 58 2 4 3" xfId="52825"/>
    <cellStyle name="Обычный 3 58 2 4 3 2" xfId="52826"/>
    <cellStyle name="Обычный 3 58 2 4 4" xfId="52827"/>
    <cellStyle name="Обычный 3 58 2 5" xfId="52828"/>
    <cellStyle name="Обычный 3 58 2 5 2" xfId="52829"/>
    <cellStyle name="Обычный 3 58 2 5 2 2" xfId="52830"/>
    <cellStyle name="Обычный 3 58 2 5 3" xfId="52831"/>
    <cellStyle name="Обычный 3 58 2 6" xfId="52832"/>
    <cellStyle name="Обычный 3 58 2 6 2" xfId="52833"/>
    <cellStyle name="Обычный 3 58 2 7" xfId="52834"/>
    <cellStyle name="Обычный 3 58 3" xfId="52835"/>
    <cellStyle name="Обычный 3 58 3 2" xfId="52836"/>
    <cellStyle name="Обычный 3 58 3 2 2" xfId="52837"/>
    <cellStyle name="Обычный 3 58 3 2 2 2" xfId="52838"/>
    <cellStyle name="Обычный 3 58 3 2 2 2 2" xfId="52839"/>
    <cellStyle name="Обычный 3 58 3 2 2 3" xfId="52840"/>
    <cellStyle name="Обычный 3 58 3 2 3" xfId="52841"/>
    <cellStyle name="Обычный 3 58 3 2 3 2" xfId="52842"/>
    <cellStyle name="Обычный 3 58 3 2 4" xfId="52843"/>
    <cellStyle name="Обычный 3 58 3 3" xfId="52844"/>
    <cellStyle name="Обычный 3 58 3 3 2" xfId="52845"/>
    <cellStyle name="Обычный 3 58 3 3 2 2" xfId="52846"/>
    <cellStyle name="Обычный 3 58 3 3 3" xfId="52847"/>
    <cellStyle name="Обычный 3 58 3 4" xfId="52848"/>
    <cellStyle name="Обычный 3 58 3 4 2" xfId="52849"/>
    <cellStyle name="Обычный 3 58 3 5" xfId="52850"/>
    <cellStyle name="Обычный 3 58 4" xfId="52851"/>
    <cellStyle name="Обычный 3 58 4 2" xfId="52852"/>
    <cellStyle name="Обычный 3 58 4 2 2" xfId="52853"/>
    <cellStyle name="Обычный 3 58 4 2 2 2" xfId="52854"/>
    <cellStyle name="Обычный 3 58 4 2 2 2 2" xfId="52855"/>
    <cellStyle name="Обычный 3 58 4 2 2 3" xfId="52856"/>
    <cellStyle name="Обычный 3 58 4 2 3" xfId="52857"/>
    <cellStyle name="Обычный 3 58 4 2 3 2" xfId="52858"/>
    <cellStyle name="Обычный 3 58 4 2 4" xfId="52859"/>
    <cellStyle name="Обычный 3 58 4 3" xfId="52860"/>
    <cellStyle name="Обычный 3 58 4 3 2" xfId="52861"/>
    <cellStyle name="Обычный 3 58 4 3 2 2" xfId="52862"/>
    <cellStyle name="Обычный 3 58 4 3 3" xfId="52863"/>
    <cellStyle name="Обычный 3 58 4 4" xfId="52864"/>
    <cellStyle name="Обычный 3 58 4 4 2" xfId="52865"/>
    <cellStyle name="Обычный 3 58 4 5" xfId="52866"/>
    <cellStyle name="Обычный 3 58 5" xfId="52867"/>
    <cellStyle name="Обычный 3 58 5 2" xfId="52868"/>
    <cellStyle name="Обычный 3 58 5 2 2" xfId="52869"/>
    <cellStyle name="Обычный 3 58 5 2 2 2" xfId="52870"/>
    <cellStyle name="Обычный 3 58 5 2 3" xfId="52871"/>
    <cellStyle name="Обычный 3 58 5 3" xfId="52872"/>
    <cellStyle name="Обычный 3 58 5 3 2" xfId="52873"/>
    <cellStyle name="Обычный 3 58 5 4" xfId="52874"/>
    <cellStyle name="Обычный 3 58 6" xfId="52875"/>
    <cellStyle name="Обычный 3 58 6 2" xfId="52876"/>
    <cellStyle name="Обычный 3 58 6 2 2" xfId="52877"/>
    <cellStyle name="Обычный 3 58 6 3" xfId="52878"/>
    <cellStyle name="Обычный 3 58 7" xfId="52879"/>
    <cellStyle name="Обычный 3 58 7 2" xfId="52880"/>
    <cellStyle name="Обычный 3 58 8" xfId="52881"/>
    <cellStyle name="Обычный 3 59" xfId="52882"/>
    <cellStyle name="Обычный 3 59 2" xfId="52883"/>
    <cellStyle name="Обычный 3 59 2 2" xfId="52884"/>
    <cellStyle name="Обычный 3 59 2 2 2" xfId="52885"/>
    <cellStyle name="Обычный 3 59 2 2 2 2" xfId="52886"/>
    <cellStyle name="Обычный 3 59 2 2 2 2 2" xfId="52887"/>
    <cellStyle name="Обычный 3 59 2 2 2 2 2 2" xfId="52888"/>
    <cellStyle name="Обычный 3 59 2 2 2 2 3" xfId="52889"/>
    <cellStyle name="Обычный 3 59 2 2 2 3" xfId="52890"/>
    <cellStyle name="Обычный 3 59 2 2 2 3 2" xfId="52891"/>
    <cellStyle name="Обычный 3 59 2 2 2 4" xfId="52892"/>
    <cellStyle name="Обычный 3 59 2 2 3" xfId="52893"/>
    <cellStyle name="Обычный 3 59 2 2 3 2" xfId="52894"/>
    <cellStyle name="Обычный 3 59 2 2 3 2 2" xfId="52895"/>
    <cellStyle name="Обычный 3 59 2 2 3 3" xfId="52896"/>
    <cellStyle name="Обычный 3 59 2 2 4" xfId="52897"/>
    <cellStyle name="Обычный 3 59 2 2 4 2" xfId="52898"/>
    <cellStyle name="Обычный 3 59 2 2 5" xfId="52899"/>
    <cellStyle name="Обычный 3 59 2 3" xfId="52900"/>
    <cellStyle name="Обычный 3 59 2 3 2" xfId="52901"/>
    <cellStyle name="Обычный 3 59 2 3 2 2" xfId="52902"/>
    <cellStyle name="Обычный 3 59 2 3 2 2 2" xfId="52903"/>
    <cellStyle name="Обычный 3 59 2 3 2 2 2 2" xfId="52904"/>
    <cellStyle name="Обычный 3 59 2 3 2 2 3" xfId="52905"/>
    <cellStyle name="Обычный 3 59 2 3 2 3" xfId="52906"/>
    <cellStyle name="Обычный 3 59 2 3 2 3 2" xfId="52907"/>
    <cellStyle name="Обычный 3 59 2 3 2 4" xfId="52908"/>
    <cellStyle name="Обычный 3 59 2 3 3" xfId="52909"/>
    <cellStyle name="Обычный 3 59 2 3 3 2" xfId="52910"/>
    <cellStyle name="Обычный 3 59 2 3 3 2 2" xfId="52911"/>
    <cellStyle name="Обычный 3 59 2 3 3 3" xfId="52912"/>
    <cellStyle name="Обычный 3 59 2 3 4" xfId="52913"/>
    <cellStyle name="Обычный 3 59 2 3 4 2" xfId="52914"/>
    <cellStyle name="Обычный 3 59 2 3 5" xfId="52915"/>
    <cellStyle name="Обычный 3 59 2 4" xfId="52916"/>
    <cellStyle name="Обычный 3 59 2 4 2" xfId="52917"/>
    <cellStyle name="Обычный 3 59 2 4 2 2" xfId="52918"/>
    <cellStyle name="Обычный 3 59 2 4 2 2 2" xfId="52919"/>
    <cellStyle name="Обычный 3 59 2 4 2 3" xfId="52920"/>
    <cellStyle name="Обычный 3 59 2 4 3" xfId="52921"/>
    <cellStyle name="Обычный 3 59 2 4 3 2" xfId="52922"/>
    <cellStyle name="Обычный 3 59 2 4 4" xfId="52923"/>
    <cellStyle name="Обычный 3 59 2 5" xfId="52924"/>
    <cellStyle name="Обычный 3 59 2 5 2" xfId="52925"/>
    <cellStyle name="Обычный 3 59 2 5 2 2" xfId="52926"/>
    <cellStyle name="Обычный 3 59 2 5 3" xfId="52927"/>
    <cellStyle name="Обычный 3 59 2 6" xfId="52928"/>
    <cellStyle name="Обычный 3 59 2 6 2" xfId="52929"/>
    <cellStyle name="Обычный 3 59 2 7" xfId="52930"/>
    <cellStyle name="Обычный 3 59 3" xfId="52931"/>
    <cellStyle name="Обычный 3 59 3 2" xfId="52932"/>
    <cellStyle name="Обычный 3 59 3 2 2" xfId="52933"/>
    <cellStyle name="Обычный 3 59 3 2 2 2" xfId="52934"/>
    <cellStyle name="Обычный 3 59 3 2 2 2 2" xfId="52935"/>
    <cellStyle name="Обычный 3 59 3 2 2 3" xfId="52936"/>
    <cellStyle name="Обычный 3 59 3 2 3" xfId="52937"/>
    <cellStyle name="Обычный 3 59 3 2 3 2" xfId="52938"/>
    <cellStyle name="Обычный 3 59 3 2 4" xfId="52939"/>
    <cellStyle name="Обычный 3 59 3 3" xfId="52940"/>
    <cellStyle name="Обычный 3 59 3 3 2" xfId="52941"/>
    <cellStyle name="Обычный 3 59 3 3 2 2" xfId="52942"/>
    <cellStyle name="Обычный 3 59 3 3 3" xfId="52943"/>
    <cellStyle name="Обычный 3 59 3 4" xfId="52944"/>
    <cellStyle name="Обычный 3 59 3 4 2" xfId="52945"/>
    <cellStyle name="Обычный 3 59 3 5" xfId="52946"/>
    <cellStyle name="Обычный 3 59 4" xfId="52947"/>
    <cellStyle name="Обычный 3 59 4 2" xfId="52948"/>
    <cellStyle name="Обычный 3 59 4 2 2" xfId="52949"/>
    <cellStyle name="Обычный 3 59 4 2 2 2" xfId="52950"/>
    <cellStyle name="Обычный 3 59 4 2 2 2 2" xfId="52951"/>
    <cellStyle name="Обычный 3 59 4 2 2 3" xfId="52952"/>
    <cellStyle name="Обычный 3 59 4 2 3" xfId="52953"/>
    <cellStyle name="Обычный 3 59 4 2 3 2" xfId="52954"/>
    <cellStyle name="Обычный 3 59 4 2 4" xfId="52955"/>
    <cellStyle name="Обычный 3 59 4 3" xfId="52956"/>
    <cellStyle name="Обычный 3 59 4 3 2" xfId="52957"/>
    <cellStyle name="Обычный 3 59 4 3 2 2" xfId="52958"/>
    <cellStyle name="Обычный 3 59 4 3 3" xfId="52959"/>
    <cellStyle name="Обычный 3 59 4 4" xfId="52960"/>
    <cellStyle name="Обычный 3 59 4 4 2" xfId="52961"/>
    <cellStyle name="Обычный 3 59 4 5" xfId="52962"/>
    <cellStyle name="Обычный 3 59 5" xfId="52963"/>
    <cellStyle name="Обычный 3 59 5 2" xfId="52964"/>
    <cellStyle name="Обычный 3 59 5 2 2" xfId="52965"/>
    <cellStyle name="Обычный 3 59 5 2 2 2" xfId="52966"/>
    <cellStyle name="Обычный 3 59 5 2 3" xfId="52967"/>
    <cellStyle name="Обычный 3 59 5 3" xfId="52968"/>
    <cellStyle name="Обычный 3 59 5 3 2" xfId="52969"/>
    <cellStyle name="Обычный 3 59 5 4" xfId="52970"/>
    <cellStyle name="Обычный 3 59 6" xfId="52971"/>
    <cellStyle name="Обычный 3 59 6 2" xfId="52972"/>
    <cellStyle name="Обычный 3 59 6 2 2" xfId="52973"/>
    <cellStyle name="Обычный 3 59 6 3" xfId="52974"/>
    <cellStyle name="Обычный 3 59 7" xfId="52975"/>
    <cellStyle name="Обычный 3 59 7 2" xfId="52976"/>
    <cellStyle name="Обычный 3 59 8" xfId="52977"/>
    <cellStyle name="Обычный 3 6" xfId="52978"/>
    <cellStyle name="Обычный 3 60" xfId="52979"/>
    <cellStyle name="Обычный 3 60 2" xfId="52980"/>
    <cellStyle name="Обычный 3 60 2 2" xfId="52981"/>
    <cellStyle name="Обычный 3 60 2 2 2" xfId="52982"/>
    <cellStyle name="Обычный 3 60 2 2 2 2" xfId="52983"/>
    <cellStyle name="Обычный 3 60 2 2 2 2 2" xfId="52984"/>
    <cellStyle name="Обычный 3 60 2 2 2 2 2 2" xfId="52985"/>
    <cellStyle name="Обычный 3 60 2 2 2 2 3" xfId="52986"/>
    <cellStyle name="Обычный 3 60 2 2 2 3" xfId="52987"/>
    <cellStyle name="Обычный 3 60 2 2 2 3 2" xfId="52988"/>
    <cellStyle name="Обычный 3 60 2 2 2 4" xfId="52989"/>
    <cellStyle name="Обычный 3 60 2 2 3" xfId="52990"/>
    <cellStyle name="Обычный 3 60 2 2 3 2" xfId="52991"/>
    <cellStyle name="Обычный 3 60 2 2 3 2 2" xfId="52992"/>
    <cellStyle name="Обычный 3 60 2 2 3 3" xfId="52993"/>
    <cellStyle name="Обычный 3 60 2 2 4" xfId="52994"/>
    <cellStyle name="Обычный 3 60 2 2 4 2" xfId="52995"/>
    <cellStyle name="Обычный 3 60 2 2 5" xfId="52996"/>
    <cellStyle name="Обычный 3 60 2 3" xfId="52997"/>
    <cellStyle name="Обычный 3 60 2 3 2" xfId="52998"/>
    <cellStyle name="Обычный 3 60 2 3 2 2" xfId="52999"/>
    <cellStyle name="Обычный 3 60 2 3 2 2 2" xfId="53000"/>
    <cellStyle name="Обычный 3 60 2 3 2 2 2 2" xfId="53001"/>
    <cellStyle name="Обычный 3 60 2 3 2 2 3" xfId="53002"/>
    <cellStyle name="Обычный 3 60 2 3 2 3" xfId="53003"/>
    <cellStyle name="Обычный 3 60 2 3 2 3 2" xfId="53004"/>
    <cellStyle name="Обычный 3 60 2 3 2 4" xfId="53005"/>
    <cellStyle name="Обычный 3 60 2 3 3" xfId="53006"/>
    <cellStyle name="Обычный 3 60 2 3 3 2" xfId="53007"/>
    <cellStyle name="Обычный 3 60 2 3 3 2 2" xfId="53008"/>
    <cellStyle name="Обычный 3 60 2 3 3 3" xfId="53009"/>
    <cellStyle name="Обычный 3 60 2 3 4" xfId="53010"/>
    <cellStyle name="Обычный 3 60 2 3 4 2" xfId="53011"/>
    <cellStyle name="Обычный 3 60 2 3 5" xfId="53012"/>
    <cellStyle name="Обычный 3 60 2 4" xfId="53013"/>
    <cellStyle name="Обычный 3 60 2 4 2" xfId="53014"/>
    <cellStyle name="Обычный 3 60 2 4 2 2" xfId="53015"/>
    <cellStyle name="Обычный 3 60 2 4 2 2 2" xfId="53016"/>
    <cellStyle name="Обычный 3 60 2 4 2 3" xfId="53017"/>
    <cellStyle name="Обычный 3 60 2 4 3" xfId="53018"/>
    <cellStyle name="Обычный 3 60 2 4 3 2" xfId="53019"/>
    <cellStyle name="Обычный 3 60 2 4 4" xfId="53020"/>
    <cellStyle name="Обычный 3 60 2 5" xfId="53021"/>
    <cellStyle name="Обычный 3 60 2 5 2" xfId="53022"/>
    <cellStyle name="Обычный 3 60 2 5 2 2" xfId="53023"/>
    <cellStyle name="Обычный 3 60 2 5 3" xfId="53024"/>
    <cellStyle name="Обычный 3 60 2 6" xfId="53025"/>
    <cellStyle name="Обычный 3 60 2 6 2" xfId="53026"/>
    <cellStyle name="Обычный 3 60 2 7" xfId="53027"/>
    <cellStyle name="Обычный 3 60 3" xfId="53028"/>
    <cellStyle name="Обычный 3 60 3 2" xfId="53029"/>
    <cellStyle name="Обычный 3 60 3 2 2" xfId="53030"/>
    <cellStyle name="Обычный 3 60 3 2 2 2" xfId="53031"/>
    <cellStyle name="Обычный 3 60 3 2 2 2 2" xfId="53032"/>
    <cellStyle name="Обычный 3 60 3 2 2 3" xfId="53033"/>
    <cellStyle name="Обычный 3 60 3 2 3" xfId="53034"/>
    <cellStyle name="Обычный 3 60 3 2 3 2" xfId="53035"/>
    <cellStyle name="Обычный 3 60 3 2 4" xfId="53036"/>
    <cellStyle name="Обычный 3 60 3 3" xfId="53037"/>
    <cellStyle name="Обычный 3 60 3 3 2" xfId="53038"/>
    <cellStyle name="Обычный 3 60 3 3 2 2" xfId="53039"/>
    <cellStyle name="Обычный 3 60 3 3 3" xfId="53040"/>
    <cellStyle name="Обычный 3 60 3 4" xfId="53041"/>
    <cellStyle name="Обычный 3 60 3 4 2" xfId="53042"/>
    <cellStyle name="Обычный 3 60 3 5" xfId="53043"/>
    <cellStyle name="Обычный 3 60 4" xfId="53044"/>
    <cellStyle name="Обычный 3 60 4 2" xfId="53045"/>
    <cellStyle name="Обычный 3 60 4 2 2" xfId="53046"/>
    <cellStyle name="Обычный 3 60 4 2 2 2" xfId="53047"/>
    <cellStyle name="Обычный 3 60 4 2 2 2 2" xfId="53048"/>
    <cellStyle name="Обычный 3 60 4 2 2 3" xfId="53049"/>
    <cellStyle name="Обычный 3 60 4 2 3" xfId="53050"/>
    <cellStyle name="Обычный 3 60 4 2 3 2" xfId="53051"/>
    <cellStyle name="Обычный 3 60 4 2 4" xfId="53052"/>
    <cellStyle name="Обычный 3 60 4 3" xfId="53053"/>
    <cellStyle name="Обычный 3 60 4 3 2" xfId="53054"/>
    <cellStyle name="Обычный 3 60 4 3 2 2" xfId="53055"/>
    <cellStyle name="Обычный 3 60 4 3 3" xfId="53056"/>
    <cellStyle name="Обычный 3 60 4 4" xfId="53057"/>
    <cellStyle name="Обычный 3 60 4 4 2" xfId="53058"/>
    <cellStyle name="Обычный 3 60 4 5" xfId="53059"/>
    <cellStyle name="Обычный 3 60 5" xfId="53060"/>
    <cellStyle name="Обычный 3 60 5 2" xfId="53061"/>
    <cellStyle name="Обычный 3 60 5 2 2" xfId="53062"/>
    <cellStyle name="Обычный 3 60 5 2 2 2" xfId="53063"/>
    <cellStyle name="Обычный 3 60 5 2 3" xfId="53064"/>
    <cellStyle name="Обычный 3 60 5 3" xfId="53065"/>
    <cellStyle name="Обычный 3 60 5 3 2" xfId="53066"/>
    <cellStyle name="Обычный 3 60 5 4" xfId="53067"/>
    <cellStyle name="Обычный 3 60 6" xfId="53068"/>
    <cellStyle name="Обычный 3 60 6 2" xfId="53069"/>
    <cellStyle name="Обычный 3 60 6 2 2" xfId="53070"/>
    <cellStyle name="Обычный 3 60 6 3" xfId="53071"/>
    <cellStyle name="Обычный 3 60 7" xfId="53072"/>
    <cellStyle name="Обычный 3 60 7 2" xfId="53073"/>
    <cellStyle name="Обычный 3 60 8" xfId="53074"/>
    <cellStyle name="Обычный 3 61" xfId="53075"/>
    <cellStyle name="Обычный 3 61 2" xfId="53076"/>
    <cellStyle name="Обычный 3 61 2 2" xfId="53077"/>
    <cellStyle name="Обычный 3 61 2 2 2" xfId="53078"/>
    <cellStyle name="Обычный 3 61 2 2 2 2" xfId="53079"/>
    <cellStyle name="Обычный 3 61 2 2 2 2 2" xfId="53080"/>
    <cellStyle name="Обычный 3 61 2 2 2 2 2 2" xfId="53081"/>
    <cellStyle name="Обычный 3 61 2 2 2 2 3" xfId="53082"/>
    <cellStyle name="Обычный 3 61 2 2 2 3" xfId="53083"/>
    <cellStyle name="Обычный 3 61 2 2 2 3 2" xfId="53084"/>
    <cellStyle name="Обычный 3 61 2 2 2 4" xfId="53085"/>
    <cellStyle name="Обычный 3 61 2 2 3" xfId="53086"/>
    <cellStyle name="Обычный 3 61 2 2 3 2" xfId="53087"/>
    <cellStyle name="Обычный 3 61 2 2 3 2 2" xfId="53088"/>
    <cellStyle name="Обычный 3 61 2 2 3 3" xfId="53089"/>
    <cellStyle name="Обычный 3 61 2 2 4" xfId="53090"/>
    <cellStyle name="Обычный 3 61 2 2 4 2" xfId="53091"/>
    <cellStyle name="Обычный 3 61 2 2 5" xfId="53092"/>
    <cellStyle name="Обычный 3 61 2 3" xfId="53093"/>
    <cellStyle name="Обычный 3 61 2 3 2" xfId="53094"/>
    <cellStyle name="Обычный 3 61 2 3 2 2" xfId="53095"/>
    <cellStyle name="Обычный 3 61 2 3 2 2 2" xfId="53096"/>
    <cellStyle name="Обычный 3 61 2 3 2 2 2 2" xfId="53097"/>
    <cellStyle name="Обычный 3 61 2 3 2 2 3" xfId="53098"/>
    <cellStyle name="Обычный 3 61 2 3 2 3" xfId="53099"/>
    <cellStyle name="Обычный 3 61 2 3 2 3 2" xfId="53100"/>
    <cellStyle name="Обычный 3 61 2 3 2 4" xfId="53101"/>
    <cellStyle name="Обычный 3 61 2 3 3" xfId="53102"/>
    <cellStyle name="Обычный 3 61 2 3 3 2" xfId="53103"/>
    <cellStyle name="Обычный 3 61 2 3 3 2 2" xfId="53104"/>
    <cellStyle name="Обычный 3 61 2 3 3 3" xfId="53105"/>
    <cellStyle name="Обычный 3 61 2 3 4" xfId="53106"/>
    <cellStyle name="Обычный 3 61 2 3 4 2" xfId="53107"/>
    <cellStyle name="Обычный 3 61 2 3 5" xfId="53108"/>
    <cellStyle name="Обычный 3 61 2 4" xfId="53109"/>
    <cellStyle name="Обычный 3 61 2 4 2" xfId="53110"/>
    <cellStyle name="Обычный 3 61 2 4 2 2" xfId="53111"/>
    <cellStyle name="Обычный 3 61 2 4 2 2 2" xfId="53112"/>
    <cellStyle name="Обычный 3 61 2 4 2 3" xfId="53113"/>
    <cellStyle name="Обычный 3 61 2 4 3" xfId="53114"/>
    <cellStyle name="Обычный 3 61 2 4 3 2" xfId="53115"/>
    <cellStyle name="Обычный 3 61 2 4 4" xfId="53116"/>
    <cellStyle name="Обычный 3 61 2 5" xfId="53117"/>
    <cellStyle name="Обычный 3 61 2 5 2" xfId="53118"/>
    <cellStyle name="Обычный 3 61 2 5 2 2" xfId="53119"/>
    <cellStyle name="Обычный 3 61 2 5 3" xfId="53120"/>
    <cellStyle name="Обычный 3 61 2 6" xfId="53121"/>
    <cellStyle name="Обычный 3 61 2 6 2" xfId="53122"/>
    <cellStyle name="Обычный 3 61 2 7" xfId="53123"/>
    <cellStyle name="Обычный 3 61 3" xfId="53124"/>
    <cellStyle name="Обычный 3 61 3 2" xfId="53125"/>
    <cellStyle name="Обычный 3 61 3 2 2" xfId="53126"/>
    <cellStyle name="Обычный 3 61 3 2 2 2" xfId="53127"/>
    <cellStyle name="Обычный 3 61 3 2 2 2 2" xfId="53128"/>
    <cellStyle name="Обычный 3 61 3 2 2 3" xfId="53129"/>
    <cellStyle name="Обычный 3 61 3 2 3" xfId="53130"/>
    <cellStyle name="Обычный 3 61 3 2 3 2" xfId="53131"/>
    <cellStyle name="Обычный 3 61 3 2 4" xfId="53132"/>
    <cellStyle name="Обычный 3 61 3 3" xfId="53133"/>
    <cellStyle name="Обычный 3 61 3 3 2" xfId="53134"/>
    <cellStyle name="Обычный 3 61 3 3 2 2" xfId="53135"/>
    <cellStyle name="Обычный 3 61 3 3 3" xfId="53136"/>
    <cellStyle name="Обычный 3 61 3 4" xfId="53137"/>
    <cellStyle name="Обычный 3 61 3 4 2" xfId="53138"/>
    <cellStyle name="Обычный 3 61 3 5" xfId="53139"/>
    <cellStyle name="Обычный 3 61 4" xfId="53140"/>
    <cellStyle name="Обычный 3 61 4 2" xfId="53141"/>
    <cellStyle name="Обычный 3 61 4 2 2" xfId="53142"/>
    <cellStyle name="Обычный 3 61 4 2 2 2" xfId="53143"/>
    <cellStyle name="Обычный 3 61 4 2 2 2 2" xfId="53144"/>
    <cellStyle name="Обычный 3 61 4 2 2 3" xfId="53145"/>
    <cellStyle name="Обычный 3 61 4 2 3" xfId="53146"/>
    <cellStyle name="Обычный 3 61 4 2 3 2" xfId="53147"/>
    <cellStyle name="Обычный 3 61 4 2 4" xfId="53148"/>
    <cellStyle name="Обычный 3 61 4 3" xfId="53149"/>
    <cellStyle name="Обычный 3 61 4 3 2" xfId="53150"/>
    <cellStyle name="Обычный 3 61 4 3 2 2" xfId="53151"/>
    <cellStyle name="Обычный 3 61 4 3 3" xfId="53152"/>
    <cellStyle name="Обычный 3 61 4 4" xfId="53153"/>
    <cellStyle name="Обычный 3 61 4 4 2" xfId="53154"/>
    <cellStyle name="Обычный 3 61 4 5" xfId="53155"/>
    <cellStyle name="Обычный 3 61 5" xfId="53156"/>
    <cellStyle name="Обычный 3 61 5 2" xfId="53157"/>
    <cellStyle name="Обычный 3 61 5 2 2" xfId="53158"/>
    <cellStyle name="Обычный 3 61 5 2 2 2" xfId="53159"/>
    <cellStyle name="Обычный 3 61 5 2 3" xfId="53160"/>
    <cellStyle name="Обычный 3 61 5 3" xfId="53161"/>
    <cellStyle name="Обычный 3 61 5 3 2" xfId="53162"/>
    <cellStyle name="Обычный 3 61 5 4" xfId="53163"/>
    <cellStyle name="Обычный 3 61 6" xfId="53164"/>
    <cellStyle name="Обычный 3 61 6 2" xfId="53165"/>
    <cellStyle name="Обычный 3 61 6 2 2" xfId="53166"/>
    <cellStyle name="Обычный 3 61 6 3" xfId="53167"/>
    <cellStyle name="Обычный 3 61 7" xfId="53168"/>
    <cellStyle name="Обычный 3 61 7 2" xfId="53169"/>
    <cellStyle name="Обычный 3 61 8" xfId="53170"/>
    <cellStyle name="Обычный 3 62" xfId="53171"/>
    <cellStyle name="Обычный 3 62 2" xfId="53172"/>
    <cellStyle name="Обычный 3 62 2 2" xfId="53173"/>
    <cellStyle name="Обычный 3 62 2 2 2" xfId="53174"/>
    <cellStyle name="Обычный 3 62 2 2 2 2" xfId="53175"/>
    <cellStyle name="Обычный 3 62 2 2 2 2 2" xfId="53176"/>
    <cellStyle name="Обычный 3 62 2 2 2 2 2 2" xfId="53177"/>
    <cellStyle name="Обычный 3 62 2 2 2 2 3" xfId="53178"/>
    <cellStyle name="Обычный 3 62 2 2 2 3" xfId="53179"/>
    <cellStyle name="Обычный 3 62 2 2 2 3 2" xfId="53180"/>
    <cellStyle name="Обычный 3 62 2 2 2 4" xfId="53181"/>
    <cellStyle name="Обычный 3 62 2 2 3" xfId="53182"/>
    <cellStyle name="Обычный 3 62 2 2 3 2" xfId="53183"/>
    <cellStyle name="Обычный 3 62 2 2 3 2 2" xfId="53184"/>
    <cellStyle name="Обычный 3 62 2 2 3 3" xfId="53185"/>
    <cellStyle name="Обычный 3 62 2 2 4" xfId="53186"/>
    <cellStyle name="Обычный 3 62 2 2 4 2" xfId="53187"/>
    <cellStyle name="Обычный 3 62 2 2 5" xfId="53188"/>
    <cellStyle name="Обычный 3 62 2 3" xfId="53189"/>
    <cellStyle name="Обычный 3 62 2 3 2" xfId="53190"/>
    <cellStyle name="Обычный 3 62 2 3 2 2" xfId="53191"/>
    <cellStyle name="Обычный 3 62 2 3 2 2 2" xfId="53192"/>
    <cellStyle name="Обычный 3 62 2 3 2 2 2 2" xfId="53193"/>
    <cellStyle name="Обычный 3 62 2 3 2 2 3" xfId="53194"/>
    <cellStyle name="Обычный 3 62 2 3 2 3" xfId="53195"/>
    <cellStyle name="Обычный 3 62 2 3 2 3 2" xfId="53196"/>
    <cellStyle name="Обычный 3 62 2 3 2 4" xfId="53197"/>
    <cellStyle name="Обычный 3 62 2 3 3" xfId="53198"/>
    <cellStyle name="Обычный 3 62 2 3 3 2" xfId="53199"/>
    <cellStyle name="Обычный 3 62 2 3 3 2 2" xfId="53200"/>
    <cellStyle name="Обычный 3 62 2 3 3 3" xfId="53201"/>
    <cellStyle name="Обычный 3 62 2 3 4" xfId="53202"/>
    <cellStyle name="Обычный 3 62 2 3 4 2" xfId="53203"/>
    <cellStyle name="Обычный 3 62 2 3 5" xfId="53204"/>
    <cellStyle name="Обычный 3 62 2 4" xfId="53205"/>
    <cellStyle name="Обычный 3 62 2 4 2" xfId="53206"/>
    <cellStyle name="Обычный 3 62 2 4 2 2" xfId="53207"/>
    <cellStyle name="Обычный 3 62 2 4 2 2 2" xfId="53208"/>
    <cellStyle name="Обычный 3 62 2 4 2 3" xfId="53209"/>
    <cellStyle name="Обычный 3 62 2 4 3" xfId="53210"/>
    <cellStyle name="Обычный 3 62 2 4 3 2" xfId="53211"/>
    <cellStyle name="Обычный 3 62 2 4 4" xfId="53212"/>
    <cellStyle name="Обычный 3 62 2 5" xfId="53213"/>
    <cellStyle name="Обычный 3 62 2 5 2" xfId="53214"/>
    <cellStyle name="Обычный 3 62 2 5 2 2" xfId="53215"/>
    <cellStyle name="Обычный 3 62 2 5 3" xfId="53216"/>
    <cellStyle name="Обычный 3 62 2 6" xfId="53217"/>
    <cellStyle name="Обычный 3 62 2 6 2" xfId="53218"/>
    <cellStyle name="Обычный 3 62 2 7" xfId="53219"/>
    <cellStyle name="Обычный 3 62 3" xfId="53220"/>
    <cellStyle name="Обычный 3 62 3 2" xfId="53221"/>
    <cellStyle name="Обычный 3 62 3 2 2" xfId="53222"/>
    <cellStyle name="Обычный 3 62 3 2 2 2" xfId="53223"/>
    <cellStyle name="Обычный 3 62 3 2 2 2 2" xfId="53224"/>
    <cellStyle name="Обычный 3 62 3 2 2 3" xfId="53225"/>
    <cellStyle name="Обычный 3 62 3 2 3" xfId="53226"/>
    <cellStyle name="Обычный 3 62 3 2 3 2" xfId="53227"/>
    <cellStyle name="Обычный 3 62 3 2 4" xfId="53228"/>
    <cellStyle name="Обычный 3 62 3 3" xfId="53229"/>
    <cellStyle name="Обычный 3 62 3 3 2" xfId="53230"/>
    <cellStyle name="Обычный 3 62 3 3 2 2" xfId="53231"/>
    <cellStyle name="Обычный 3 62 3 3 3" xfId="53232"/>
    <cellStyle name="Обычный 3 62 3 4" xfId="53233"/>
    <cellStyle name="Обычный 3 62 3 4 2" xfId="53234"/>
    <cellStyle name="Обычный 3 62 3 5" xfId="53235"/>
    <cellStyle name="Обычный 3 62 4" xfId="53236"/>
    <cellStyle name="Обычный 3 62 4 2" xfId="53237"/>
    <cellStyle name="Обычный 3 62 4 2 2" xfId="53238"/>
    <cellStyle name="Обычный 3 62 4 2 2 2" xfId="53239"/>
    <cellStyle name="Обычный 3 62 4 2 2 2 2" xfId="53240"/>
    <cellStyle name="Обычный 3 62 4 2 2 3" xfId="53241"/>
    <cellStyle name="Обычный 3 62 4 2 3" xfId="53242"/>
    <cellStyle name="Обычный 3 62 4 2 3 2" xfId="53243"/>
    <cellStyle name="Обычный 3 62 4 2 4" xfId="53244"/>
    <cellStyle name="Обычный 3 62 4 3" xfId="53245"/>
    <cellStyle name="Обычный 3 62 4 3 2" xfId="53246"/>
    <cellStyle name="Обычный 3 62 4 3 2 2" xfId="53247"/>
    <cellStyle name="Обычный 3 62 4 3 3" xfId="53248"/>
    <cellStyle name="Обычный 3 62 4 4" xfId="53249"/>
    <cellStyle name="Обычный 3 62 4 4 2" xfId="53250"/>
    <cellStyle name="Обычный 3 62 4 5" xfId="53251"/>
    <cellStyle name="Обычный 3 62 5" xfId="53252"/>
    <cellStyle name="Обычный 3 62 5 2" xfId="53253"/>
    <cellStyle name="Обычный 3 62 5 2 2" xfId="53254"/>
    <cellStyle name="Обычный 3 62 5 2 2 2" xfId="53255"/>
    <cellStyle name="Обычный 3 62 5 2 3" xfId="53256"/>
    <cellStyle name="Обычный 3 62 5 3" xfId="53257"/>
    <cellStyle name="Обычный 3 62 5 3 2" xfId="53258"/>
    <cellStyle name="Обычный 3 62 5 4" xfId="53259"/>
    <cellStyle name="Обычный 3 62 6" xfId="53260"/>
    <cellStyle name="Обычный 3 62 6 2" xfId="53261"/>
    <cellStyle name="Обычный 3 62 6 2 2" xfId="53262"/>
    <cellStyle name="Обычный 3 62 6 3" xfId="53263"/>
    <cellStyle name="Обычный 3 62 7" xfId="53264"/>
    <cellStyle name="Обычный 3 62 7 2" xfId="53265"/>
    <cellStyle name="Обычный 3 62 8" xfId="53266"/>
    <cellStyle name="Обычный 3 63" xfId="53267"/>
    <cellStyle name="Обычный 3 63 2" xfId="53268"/>
    <cellStyle name="Обычный 3 63 2 2" xfId="53269"/>
    <cellStyle name="Обычный 3 63 2 2 2" xfId="53270"/>
    <cellStyle name="Обычный 3 63 2 2 2 2" xfId="53271"/>
    <cellStyle name="Обычный 3 63 2 2 2 2 2" xfId="53272"/>
    <cellStyle name="Обычный 3 63 2 2 2 2 2 2" xfId="53273"/>
    <cellStyle name="Обычный 3 63 2 2 2 2 3" xfId="53274"/>
    <cellStyle name="Обычный 3 63 2 2 2 3" xfId="53275"/>
    <cellStyle name="Обычный 3 63 2 2 2 3 2" xfId="53276"/>
    <cellStyle name="Обычный 3 63 2 2 2 4" xfId="53277"/>
    <cellStyle name="Обычный 3 63 2 2 3" xfId="53278"/>
    <cellStyle name="Обычный 3 63 2 2 3 2" xfId="53279"/>
    <cellStyle name="Обычный 3 63 2 2 3 2 2" xfId="53280"/>
    <cellStyle name="Обычный 3 63 2 2 3 3" xfId="53281"/>
    <cellStyle name="Обычный 3 63 2 2 4" xfId="53282"/>
    <cellStyle name="Обычный 3 63 2 2 4 2" xfId="53283"/>
    <cellStyle name="Обычный 3 63 2 2 5" xfId="53284"/>
    <cellStyle name="Обычный 3 63 2 3" xfId="53285"/>
    <cellStyle name="Обычный 3 63 2 3 2" xfId="53286"/>
    <cellStyle name="Обычный 3 63 2 3 2 2" xfId="53287"/>
    <cellStyle name="Обычный 3 63 2 3 2 2 2" xfId="53288"/>
    <cellStyle name="Обычный 3 63 2 3 2 2 2 2" xfId="53289"/>
    <cellStyle name="Обычный 3 63 2 3 2 2 3" xfId="53290"/>
    <cellStyle name="Обычный 3 63 2 3 2 3" xfId="53291"/>
    <cellStyle name="Обычный 3 63 2 3 2 3 2" xfId="53292"/>
    <cellStyle name="Обычный 3 63 2 3 2 4" xfId="53293"/>
    <cellStyle name="Обычный 3 63 2 3 3" xfId="53294"/>
    <cellStyle name="Обычный 3 63 2 3 3 2" xfId="53295"/>
    <cellStyle name="Обычный 3 63 2 3 3 2 2" xfId="53296"/>
    <cellStyle name="Обычный 3 63 2 3 3 3" xfId="53297"/>
    <cellStyle name="Обычный 3 63 2 3 4" xfId="53298"/>
    <cellStyle name="Обычный 3 63 2 3 4 2" xfId="53299"/>
    <cellStyle name="Обычный 3 63 2 3 5" xfId="53300"/>
    <cellStyle name="Обычный 3 63 2 4" xfId="53301"/>
    <cellStyle name="Обычный 3 63 2 4 2" xfId="53302"/>
    <cellStyle name="Обычный 3 63 2 4 2 2" xfId="53303"/>
    <cellStyle name="Обычный 3 63 2 4 2 2 2" xfId="53304"/>
    <cellStyle name="Обычный 3 63 2 4 2 3" xfId="53305"/>
    <cellStyle name="Обычный 3 63 2 4 3" xfId="53306"/>
    <cellStyle name="Обычный 3 63 2 4 3 2" xfId="53307"/>
    <cellStyle name="Обычный 3 63 2 4 4" xfId="53308"/>
    <cellStyle name="Обычный 3 63 2 5" xfId="53309"/>
    <cellStyle name="Обычный 3 63 2 5 2" xfId="53310"/>
    <cellStyle name="Обычный 3 63 2 5 2 2" xfId="53311"/>
    <cellStyle name="Обычный 3 63 2 5 3" xfId="53312"/>
    <cellStyle name="Обычный 3 63 2 6" xfId="53313"/>
    <cellStyle name="Обычный 3 63 2 6 2" xfId="53314"/>
    <cellStyle name="Обычный 3 63 2 7" xfId="53315"/>
    <cellStyle name="Обычный 3 63 3" xfId="53316"/>
    <cellStyle name="Обычный 3 63 3 2" xfId="53317"/>
    <cellStyle name="Обычный 3 63 3 2 2" xfId="53318"/>
    <cellStyle name="Обычный 3 63 3 2 2 2" xfId="53319"/>
    <cellStyle name="Обычный 3 63 3 2 2 2 2" xfId="53320"/>
    <cellStyle name="Обычный 3 63 3 2 2 3" xfId="53321"/>
    <cellStyle name="Обычный 3 63 3 2 3" xfId="53322"/>
    <cellStyle name="Обычный 3 63 3 2 3 2" xfId="53323"/>
    <cellStyle name="Обычный 3 63 3 2 4" xfId="53324"/>
    <cellStyle name="Обычный 3 63 3 3" xfId="53325"/>
    <cellStyle name="Обычный 3 63 3 3 2" xfId="53326"/>
    <cellStyle name="Обычный 3 63 3 3 2 2" xfId="53327"/>
    <cellStyle name="Обычный 3 63 3 3 3" xfId="53328"/>
    <cellStyle name="Обычный 3 63 3 4" xfId="53329"/>
    <cellStyle name="Обычный 3 63 3 4 2" xfId="53330"/>
    <cellStyle name="Обычный 3 63 3 5" xfId="53331"/>
    <cellStyle name="Обычный 3 63 4" xfId="53332"/>
    <cellStyle name="Обычный 3 63 4 2" xfId="53333"/>
    <cellStyle name="Обычный 3 63 4 2 2" xfId="53334"/>
    <cellStyle name="Обычный 3 63 4 2 2 2" xfId="53335"/>
    <cellStyle name="Обычный 3 63 4 2 2 2 2" xfId="53336"/>
    <cellStyle name="Обычный 3 63 4 2 2 3" xfId="53337"/>
    <cellStyle name="Обычный 3 63 4 2 3" xfId="53338"/>
    <cellStyle name="Обычный 3 63 4 2 3 2" xfId="53339"/>
    <cellStyle name="Обычный 3 63 4 2 4" xfId="53340"/>
    <cellStyle name="Обычный 3 63 4 3" xfId="53341"/>
    <cellStyle name="Обычный 3 63 4 3 2" xfId="53342"/>
    <cellStyle name="Обычный 3 63 4 3 2 2" xfId="53343"/>
    <cellStyle name="Обычный 3 63 4 3 3" xfId="53344"/>
    <cellStyle name="Обычный 3 63 4 4" xfId="53345"/>
    <cellStyle name="Обычный 3 63 4 4 2" xfId="53346"/>
    <cellStyle name="Обычный 3 63 4 5" xfId="53347"/>
    <cellStyle name="Обычный 3 63 5" xfId="53348"/>
    <cellStyle name="Обычный 3 63 5 2" xfId="53349"/>
    <cellStyle name="Обычный 3 63 5 2 2" xfId="53350"/>
    <cellStyle name="Обычный 3 63 5 2 2 2" xfId="53351"/>
    <cellStyle name="Обычный 3 63 5 2 3" xfId="53352"/>
    <cellStyle name="Обычный 3 63 5 3" xfId="53353"/>
    <cellStyle name="Обычный 3 63 5 3 2" xfId="53354"/>
    <cellStyle name="Обычный 3 63 5 4" xfId="53355"/>
    <cellStyle name="Обычный 3 63 6" xfId="53356"/>
    <cellStyle name="Обычный 3 63 6 2" xfId="53357"/>
    <cellStyle name="Обычный 3 63 6 2 2" xfId="53358"/>
    <cellStyle name="Обычный 3 63 6 3" xfId="53359"/>
    <cellStyle name="Обычный 3 63 7" xfId="53360"/>
    <cellStyle name="Обычный 3 63 7 2" xfId="53361"/>
    <cellStyle name="Обычный 3 63 8" xfId="53362"/>
    <cellStyle name="Обычный 3 64" xfId="53363"/>
    <cellStyle name="Обычный 3 64 2" xfId="53364"/>
    <cellStyle name="Обычный 3 64 2 2" xfId="53365"/>
    <cellStyle name="Обычный 3 64 2 2 2" xfId="53366"/>
    <cellStyle name="Обычный 3 64 2 2 2 2" xfId="53367"/>
    <cellStyle name="Обычный 3 64 2 2 2 2 2" xfId="53368"/>
    <cellStyle name="Обычный 3 64 2 2 2 2 2 2" xfId="53369"/>
    <cellStyle name="Обычный 3 64 2 2 2 2 3" xfId="53370"/>
    <cellStyle name="Обычный 3 64 2 2 2 3" xfId="53371"/>
    <cellStyle name="Обычный 3 64 2 2 2 3 2" xfId="53372"/>
    <cellStyle name="Обычный 3 64 2 2 2 4" xfId="53373"/>
    <cellStyle name="Обычный 3 64 2 2 3" xfId="53374"/>
    <cellStyle name="Обычный 3 64 2 2 3 2" xfId="53375"/>
    <cellStyle name="Обычный 3 64 2 2 3 2 2" xfId="53376"/>
    <cellStyle name="Обычный 3 64 2 2 3 3" xfId="53377"/>
    <cellStyle name="Обычный 3 64 2 2 4" xfId="53378"/>
    <cellStyle name="Обычный 3 64 2 2 4 2" xfId="53379"/>
    <cellStyle name="Обычный 3 64 2 2 5" xfId="53380"/>
    <cellStyle name="Обычный 3 64 2 3" xfId="53381"/>
    <cellStyle name="Обычный 3 64 2 3 2" xfId="53382"/>
    <cellStyle name="Обычный 3 64 2 3 2 2" xfId="53383"/>
    <cellStyle name="Обычный 3 64 2 3 2 2 2" xfId="53384"/>
    <cellStyle name="Обычный 3 64 2 3 2 2 2 2" xfId="53385"/>
    <cellStyle name="Обычный 3 64 2 3 2 2 3" xfId="53386"/>
    <cellStyle name="Обычный 3 64 2 3 2 3" xfId="53387"/>
    <cellStyle name="Обычный 3 64 2 3 2 3 2" xfId="53388"/>
    <cellStyle name="Обычный 3 64 2 3 2 4" xfId="53389"/>
    <cellStyle name="Обычный 3 64 2 3 3" xfId="53390"/>
    <cellStyle name="Обычный 3 64 2 3 3 2" xfId="53391"/>
    <cellStyle name="Обычный 3 64 2 3 3 2 2" xfId="53392"/>
    <cellStyle name="Обычный 3 64 2 3 3 3" xfId="53393"/>
    <cellStyle name="Обычный 3 64 2 3 4" xfId="53394"/>
    <cellStyle name="Обычный 3 64 2 3 4 2" xfId="53395"/>
    <cellStyle name="Обычный 3 64 2 3 5" xfId="53396"/>
    <cellStyle name="Обычный 3 64 2 4" xfId="53397"/>
    <cellStyle name="Обычный 3 64 2 4 2" xfId="53398"/>
    <cellStyle name="Обычный 3 64 2 4 2 2" xfId="53399"/>
    <cellStyle name="Обычный 3 64 2 4 2 2 2" xfId="53400"/>
    <cellStyle name="Обычный 3 64 2 4 2 3" xfId="53401"/>
    <cellStyle name="Обычный 3 64 2 4 3" xfId="53402"/>
    <cellStyle name="Обычный 3 64 2 4 3 2" xfId="53403"/>
    <cellStyle name="Обычный 3 64 2 4 4" xfId="53404"/>
    <cellStyle name="Обычный 3 64 2 5" xfId="53405"/>
    <cellStyle name="Обычный 3 64 2 5 2" xfId="53406"/>
    <cellStyle name="Обычный 3 64 2 5 2 2" xfId="53407"/>
    <cellStyle name="Обычный 3 64 2 5 3" xfId="53408"/>
    <cellStyle name="Обычный 3 64 2 6" xfId="53409"/>
    <cellStyle name="Обычный 3 64 2 6 2" xfId="53410"/>
    <cellStyle name="Обычный 3 64 2 7" xfId="53411"/>
    <cellStyle name="Обычный 3 64 3" xfId="53412"/>
    <cellStyle name="Обычный 3 64 3 2" xfId="53413"/>
    <cellStyle name="Обычный 3 64 3 2 2" xfId="53414"/>
    <cellStyle name="Обычный 3 64 3 2 2 2" xfId="53415"/>
    <cellStyle name="Обычный 3 64 3 2 2 2 2" xfId="53416"/>
    <cellStyle name="Обычный 3 64 3 2 2 3" xfId="53417"/>
    <cellStyle name="Обычный 3 64 3 2 3" xfId="53418"/>
    <cellStyle name="Обычный 3 64 3 2 3 2" xfId="53419"/>
    <cellStyle name="Обычный 3 64 3 2 4" xfId="53420"/>
    <cellStyle name="Обычный 3 64 3 3" xfId="53421"/>
    <cellStyle name="Обычный 3 64 3 3 2" xfId="53422"/>
    <cellStyle name="Обычный 3 64 3 3 2 2" xfId="53423"/>
    <cellStyle name="Обычный 3 64 3 3 3" xfId="53424"/>
    <cellStyle name="Обычный 3 64 3 4" xfId="53425"/>
    <cellStyle name="Обычный 3 64 3 4 2" xfId="53426"/>
    <cellStyle name="Обычный 3 64 3 5" xfId="53427"/>
    <cellStyle name="Обычный 3 64 4" xfId="53428"/>
    <cellStyle name="Обычный 3 64 4 2" xfId="53429"/>
    <cellStyle name="Обычный 3 64 4 2 2" xfId="53430"/>
    <cellStyle name="Обычный 3 64 4 2 2 2" xfId="53431"/>
    <cellStyle name="Обычный 3 64 4 2 2 2 2" xfId="53432"/>
    <cellStyle name="Обычный 3 64 4 2 2 3" xfId="53433"/>
    <cellStyle name="Обычный 3 64 4 2 3" xfId="53434"/>
    <cellStyle name="Обычный 3 64 4 2 3 2" xfId="53435"/>
    <cellStyle name="Обычный 3 64 4 2 4" xfId="53436"/>
    <cellStyle name="Обычный 3 64 4 3" xfId="53437"/>
    <cellStyle name="Обычный 3 64 4 3 2" xfId="53438"/>
    <cellStyle name="Обычный 3 64 4 3 2 2" xfId="53439"/>
    <cellStyle name="Обычный 3 64 4 3 3" xfId="53440"/>
    <cellStyle name="Обычный 3 64 4 4" xfId="53441"/>
    <cellStyle name="Обычный 3 64 4 4 2" xfId="53442"/>
    <cellStyle name="Обычный 3 64 4 5" xfId="53443"/>
    <cellStyle name="Обычный 3 64 5" xfId="53444"/>
    <cellStyle name="Обычный 3 64 5 2" xfId="53445"/>
    <cellStyle name="Обычный 3 64 5 2 2" xfId="53446"/>
    <cellStyle name="Обычный 3 64 5 2 2 2" xfId="53447"/>
    <cellStyle name="Обычный 3 64 5 2 3" xfId="53448"/>
    <cellStyle name="Обычный 3 64 5 3" xfId="53449"/>
    <cellStyle name="Обычный 3 64 5 3 2" xfId="53450"/>
    <cellStyle name="Обычный 3 64 5 4" xfId="53451"/>
    <cellStyle name="Обычный 3 64 6" xfId="53452"/>
    <cellStyle name="Обычный 3 64 6 2" xfId="53453"/>
    <cellStyle name="Обычный 3 64 6 2 2" xfId="53454"/>
    <cellStyle name="Обычный 3 64 6 3" xfId="53455"/>
    <cellStyle name="Обычный 3 64 7" xfId="53456"/>
    <cellStyle name="Обычный 3 64 7 2" xfId="53457"/>
    <cellStyle name="Обычный 3 64 8" xfId="53458"/>
    <cellStyle name="Обычный 3 65" xfId="53459"/>
    <cellStyle name="Обычный 3 65 2" xfId="53460"/>
    <cellStyle name="Обычный 3 65 2 2" xfId="53461"/>
    <cellStyle name="Обычный 3 65 2 2 2" xfId="53462"/>
    <cellStyle name="Обычный 3 65 2 2 2 2" xfId="53463"/>
    <cellStyle name="Обычный 3 65 2 2 2 2 2" xfId="53464"/>
    <cellStyle name="Обычный 3 65 2 2 2 2 2 2" xfId="53465"/>
    <cellStyle name="Обычный 3 65 2 2 2 2 3" xfId="53466"/>
    <cellStyle name="Обычный 3 65 2 2 2 3" xfId="53467"/>
    <cellStyle name="Обычный 3 65 2 2 2 3 2" xfId="53468"/>
    <cellStyle name="Обычный 3 65 2 2 2 4" xfId="53469"/>
    <cellStyle name="Обычный 3 65 2 2 3" xfId="53470"/>
    <cellStyle name="Обычный 3 65 2 2 3 2" xfId="53471"/>
    <cellStyle name="Обычный 3 65 2 2 3 2 2" xfId="53472"/>
    <cellStyle name="Обычный 3 65 2 2 3 3" xfId="53473"/>
    <cellStyle name="Обычный 3 65 2 2 4" xfId="53474"/>
    <cellStyle name="Обычный 3 65 2 2 4 2" xfId="53475"/>
    <cellStyle name="Обычный 3 65 2 2 5" xfId="53476"/>
    <cellStyle name="Обычный 3 65 2 3" xfId="53477"/>
    <cellStyle name="Обычный 3 65 2 3 2" xfId="53478"/>
    <cellStyle name="Обычный 3 65 2 3 2 2" xfId="53479"/>
    <cellStyle name="Обычный 3 65 2 3 2 2 2" xfId="53480"/>
    <cellStyle name="Обычный 3 65 2 3 2 2 2 2" xfId="53481"/>
    <cellStyle name="Обычный 3 65 2 3 2 2 3" xfId="53482"/>
    <cellStyle name="Обычный 3 65 2 3 2 3" xfId="53483"/>
    <cellStyle name="Обычный 3 65 2 3 2 3 2" xfId="53484"/>
    <cellStyle name="Обычный 3 65 2 3 2 4" xfId="53485"/>
    <cellStyle name="Обычный 3 65 2 3 3" xfId="53486"/>
    <cellStyle name="Обычный 3 65 2 3 3 2" xfId="53487"/>
    <cellStyle name="Обычный 3 65 2 3 3 2 2" xfId="53488"/>
    <cellStyle name="Обычный 3 65 2 3 3 3" xfId="53489"/>
    <cellStyle name="Обычный 3 65 2 3 4" xfId="53490"/>
    <cellStyle name="Обычный 3 65 2 3 4 2" xfId="53491"/>
    <cellStyle name="Обычный 3 65 2 3 5" xfId="53492"/>
    <cellStyle name="Обычный 3 65 2 4" xfId="53493"/>
    <cellStyle name="Обычный 3 65 2 4 2" xfId="53494"/>
    <cellStyle name="Обычный 3 65 2 4 2 2" xfId="53495"/>
    <cellStyle name="Обычный 3 65 2 4 2 2 2" xfId="53496"/>
    <cellStyle name="Обычный 3 65 2 4 2 3" xfId="53497"/>
    <cellStyle name="Обычный 3 65 2 4 3" xfId="53498"/>
    <cellStyle name="Обычный 3 65 2 4 3 2" xfId="53499"/>
    <cellStyle name="Обычный 3 65 2 4 4" xfId="53500"/>
    <cellStyle name="Обычный 3 65 2 5" xfId="53501"/>
    <cellStyle name="Обычный 3 65 2 5 2" xfId="53502"/>
    <cellStyle name="Обычный 3 65 2 5 2 2" xfId="53503"/>
    <cellStyle name="Обычный 3 65 2 5 3" xfId="53504"/>
    <cellStyle name="Обычный 3 65 2 6" xfId="53505"/>
    <cellStyle name="Обычный 3 65 2 6 2" xfId="53506"/>
    <cellStyle name="Обычный 3 65 2 7" xfId="53507"/>
    <cellStyle name="Обычный 3 65 3" xfId="53508"/>
    <cellStyle name="Обычный 3 65 3 2" xfId="53509"/>
    <cellStyle name="Обычный 3 65 3 2 2" xfId="53510"/>
    <cellStyle name="Обычный 3 65 3 2 2 2" xfId="53511"/>
    <cellStyle name="Обычный 3 65 3 2 2 2 2" xfId="53512"/>
    <cellStyle name="Обычный 3 65 3 2 2 3" xfId="53513"/>
    <cellStyle name="Обычный 3 65 3 2 3" xfId="53514"/>
    <cellStyle name="Обычный 3 65 3 2 3 2" xfId="53515"/>
    <cellStyle name="Обычный 3 65 3 2 4" xfId="53516"/>
    <cellStyle name="Обычный 3 65 3 3" xfId="53517"/>
    <cellStyle name="Обычный 3 65 3 3 2" xfId="53518"/>
    <cellStyle name="Обычный 3 65 3 3 2 2" xfId="53519"/>
    <cellStyle name="Обычный 3 65 3 3 3" xfId="53520"/>
    <cellStyle name="Обычный 3 65 3 4" xfId="53521"/>
    <cellStyle name="Обычный 3 65 3 4 2" xfId="53522"/>
    <cellStyle name="Обычный 3 65 3 5" xfId="53523"/>
    <cellStyle name="Обычный 3 65 4" xfId="53524"/>
    <cellStyle name="Обычный 3 65 4 2" xfId="53525"/>
    <cellStyle name="Обычный 3 65 4 2 2" xfId="53526"/>
    <cellStyle name="Обычный 3 65 4 2 2 2" xfId="53527"/>
    <cellStyle name="Обычный 3 65 4 2 2 2 2" xfId="53528"/>
    <cellStyle name="Обычный 3 65 4 2 2 3" xfId="53529"/>
    <cellStyle name="Обычный 3 65 4 2 3" xfId="53530"/>
    <cellStyle name="Обычный 3 65 4 2 3 2" xfId="53531"/>
    <cellStyle name="Обычный 3 65 4 2 4" xfId="53532"/>
    <cellStyle name="Обычный 3 65 4 3" xfId="53533"/>
    <cellStyle name="Обычный 3 65 4 3 2" xfId="53534"/>
    <cellStyle name="Обычный 3 65 4 3 2 2" xfId="53535"/>
    <cellStyle name="Обычный 3 65 4 3 3" xfId="53536"/>
    <cellStyle name="Обычный 3 65 4 4" xfId="53537"/>
    <cellStyle name="Обычный 3 65 4 4 2" xfId="53538"/>
    <cellStyle name="Обычный 3 65 4 5" xfId="53539"/>
    <cellStyle name="Обычный 3 65 5" xfId="53540"/>
    <cellStyle name="Обычный 3 65 5 2" xfId="53541"/>
    <cellStyle name="Обычный 3 65 5 2 2" xfId="53542"/>
    <cellStyle name="Обычный 3 65 5 2 2 2" xfId="53543"/>
    <cellStyle name="Обычный 3 65 5 2 3" xfId="53544"/>
    <cellStyle name="Обычный 3 65 5 3" xfId="53545"/>
    <cellStyle name="Обычный 3 65 5 3 2" xfId="53546"/>
    <cellStyle name="Обычный 3 65 5 4" xfId="53547"/>
    <cellStyle name="Обычный 3 65 6" xfId="53548"/>
    <cellStyle name="Обычный 3 65 6 2" xfId="53549"/>
    <cellStyle name="Обычный 3 65 6 2 2" xfId="53550"/>
    <cellStyle name="Обычный 3 65 6 3" xfId="53551"/>
    <cellStyle name="Обычный 3 65 7" xfId="53552"/>
    <cellStyle name="Обычный 3 65 7 2" xfId="53553"/>
    <cellStyle name="Обычный 3 65 8" xfId="53554"/>
    <cellStyle name="Обычный 3 66" xfId="53555"/>
    <cellStyle name="Обычный 3 66 2" xfId="53556"/>
    <cellStyle name="Обычный 3 66 2 2" xfId="53557"/>
    <cellStyle name="Обычный 3 66 2 2 2" xfId="53558"/>
    <cellStyle name="Обычный 3 66 2 2 2 2" xfId="53559"/>
    <cellStyle name="Обычный 3 66 2 2 2 2 2" xfId="53560"/>
    <cellStyle name="Обычный 3 66 2 2 2 2 2 2" xfId="53561"/>
    <cellStyle name="Обычный 3 66 2 2 2 2 3" xfId="53562"/>
    <cellStyle name="Обычный 3 66 2 2 2 3" xfId="53563"/>
    <cellStyle name="Обычный 3 66 2 2 2 3 2" xfId="53564"/>
    <cellStyle name="Обычный 3 66 2 2 2 4" xfId="53565"/>
    <cellStyle name="Обычный 3 66 2 2 3" xfId="53566"/>
    <cellStyle name="Обычный 3 66 2 2 3 2" xfId="53567"/>
    <cellStyle name="Обычный 3 66 2 2 3 2 2" xfId="53568"/>
    <cellStyle name="Обычный 3 66 2 2 3 3" xfId="53569"/>
    <cellStyle name="Обычный 3 66 2 2 4" xfId="53570"/>
    <cellStyle name="Обычный 3 66 2 2 4 2" xfId="53571"/>
    <cellStyle name="Обычный 3 66 2 2 5" xfId="53572"/>
    <cellStyle name="Обычный 3 66 2 3" xfId="53573"/>
    <cellStyle name="Обычный 3 66 2 3 2" xfId="53574"/>
    <cellStyle name="Обычный 3 66 2 3 2 2" xfId="53575"/>
    <cellStyle name="Обычный 3 66 2 3 2 2 2" xfId="53576"/>
    <cellStyle name="Обычный 3 66 2 3 2 2 2 2" xfId="53577"/>
    <cellStyle name="Обычный 3 66 2 3 2 2 3" xfId="53578"/>
    <cellStyle name="Обычный 3 66 2 3 2 3" xfId="53579"/>
    <cellStyle name="Обычный 3 66 2 3 2 3 2" xfId="53580"/>
    <cellStyle name="Обычный 3 66 2 3 2 4" xfId="53581"/>
    <cellStyle name="Обычный 3 66 2 3 3" xfId="53582"/>
    <cellStyle name="Обычный 3 66 2 3 3 2" xfId="53583"/>
    <cellStyle name="Обычный 3 66 2 3 3 2 2" xfId="53584"/>
    <cellStyle name="Обычный 3 66 2 3 3 3" xfId="53585"/>
    <cellStyle name="Обычный 3 66 2 3 4" xfId="53586"/>
    <cellStyle name="Обычный 3 66 2 3 4 2" xfId="53587"/>
    <cellStyle name="Обычный 3 66 2 3 5" xfId="53588"/>
    <cellStyle name="Обычный 3 66 2 4" xfId="53589"/>
    <cellStyle name="Обычный 3 66 2 4 2" xfId="53590"/>
    <cellStyle name="Обычный 3 66 2 4 2 2" xfId="53591"/>
    <cellStyle name="Обычный 3 66 2 4 2 2 2" xfId="53592"/>
    <cellStyle name="Обычный 3 66 2 4 2 3" xfId="53593"/>
    <cellStyle name="Обычный 3 66 2 4 3" xfId="53594"/>
    <cellStyle name="Обычный 3 66 2 4 3 2" xfId="53595"/>
    <cellStyle name="Обычный 3 66 2 4 4" xfId="53596"/>
    <cellStyle name="Обычный 3 66 2 5" xfId="53597"/>
    <cellStyle name="Обычный 3 66 2 5 2" xfId="53598"/>
    <cellStyle name="Обычный 3 66 2 5 2 2" xfId="53599"/>
    <cellStyle name="Обычный 3 66 2 5 3" xfId="53600"/>
    <cellStyle name="Обычный 3 66 2 6" xfId="53601"/>
    <cellStyle name="Обычный 3 66 2 6 2" xfId="53602"/>
    <cellStyle name="Обычный 3 66 2 7" xfId="53603"/>
    <cellStyle name="Обычный 3 66 3" xfId="53604"/>
    <cellStyle name="Обычный 3 66 3 2" xfId="53605"/>
    <cellStyle name="Обычный 3 66 3 2 2" xfId="53606"/>
    <cellStyle name="Обычный 3 66 3 2 2 2" xfId="53607"/>
    <cellStyle name="Обычный 3 66 3 2 2 2 2" xfId="53608"/>
    <cellStyle name="Обычный 3 66 3 2 2 3" xfId="53609"/>
    <cellStyle name="Обычный 3 66 3 2 3" xfId="53610"/>
    <cellStyle name="Обычный 3 66 3 2 3 2" xfId="53611"/>
    <cellStyle name="Обычный 3 66 3 2 4" xfId="53612"/>
    <cellStyle name="Обычный 3 66 3 3" xfId="53613"/>
    <cellStyle name="Обычный 3 66 3 3 2" xfId="53614"/>
    <cellStyle name="Обычный 3 66 3 3 2 2" xfId="53615"/>
    <cellStyle name="Обычный 3 66 3 3 3" xfId="53616"/>
    <cellStyle name="Обычный 3 66 3 4" xfId="53617"/>
    <cellStyle name="Обычный 3 66 3 4 2" xfId="53618"/>
    <cellStyle name="Обычный 3 66 3 5" xfId="53619"/>
    <cellStyle name="Обычный 3 66 4" xfId="53620"/>
    <cellStyle name="Обычный 3 66 4 2" xfId="53621"/>
    <cellStyle name="Обычный 3 66 4 2 2" xfId="53622"/>
    <cellStyle name="Обычный 3 66 4 2 2 2" xfId="53623"/>
    <cellStyle name="Обычный 3 66 4 2 2 2 2" xfId="53624"/>
    <cellStyle name="Обычный 3 66 4 2 2 3" xfId="53625"/>
    <cellStyle name="Обычный 3 66 4 2 3" xfId="53626"/>
    <cellStyle name="Обычный 3 66 4 2 3 2" xfId="53627"/>
    <cellStyle name="Обычный 3 66 4 2 4" xfId="53628"/>
    <cellStyle name="Обычный 3 66 4 3" xfId="53629"/>
    <cellStyle name="Обычный 3 66 4 3 2" xfId="53630"/>
    <cellStyle name="Обычный 3 66 4 3 2 2" xfId="53631"/>
    <cellStyle name="Обычный 3 66 4 3 3" xfId="53632"/>
    <cellStyle name="Обычный 3 66 4 4" xfId="53633"/>
    <cellStyle name="Обычный 3 66 4 4 2" xfId="53634"/>
    <cellStyle name="Обычный 3 66 4 5" xfId="53635"/>
    <cellStyle name="Обычный 3 66 5" xfId="53636"/>
    <cellStyle name="Обычный 3 66 5 2" xfId="53637"/>
    <cellStyle name="Обычный 3 66 5 2 2" xfId="53638"/>
    <cellStyle name="Обычный 3 66 5 2 2 2" xfId="53639"/>
    <cellStyle name="Обычный 3 66 5 2 3" xfId="53640"/>
    <cellStyle name="Обычный 3 66 5 3" xfId="53641"/>
    <cellStyle name="Обычный 3 66 5 3 2" xfId="53642"/>
    <cellStyle name="Обычный 3 66 5 4" xfId="53643"/>
    <cellStyle name="Обычный 3 66 6" xfId="53644"/>
    <cellStyle name="Обычный 3 66 6 2" xfId="53645"/>
    <cellStyle name="Обычный 3 66 6 2 2" xfId="53646"/>
    <cellStyle name="Обычный 3 66 6 3" xfId="53647"/>
    <cellStyle name="Обычный 3 66 7" xfId="53648"/>
    <cellStyle name="Обычный 3 66 7 2" xfId="53649"/>
    <cellStyle name="Обычный 3 66 8" xfId="53650"/>
    <cellStyle name="Обычный 3 67" xfId="53651"/>
    <cellStyle name="Обычный 3 67 2" xfId="53652"/>
    <cellStyle name="Обычный 3 67 2 2" xfId="53653"/>
    <cellStyle name="Обычный 3 67 2 2 2" xfId="53654"/>
    <cellStyle name="Обычный 3 67 2 2 2 2" xfId="53655"/>
    <cellStyle name="Обычный 3 67 2 2 2 2 2" xfId="53656"/>
    <cellStyle name="Обычный 3 67 2 2 2 2 2 2" xfId="53657"/>
    <cellStyle name="Обычный 3 67 2 2 2 2 3" xfId="53658"/>
    <cellStyle name="Обычный 3 67 2 2 2 3" xfId="53659"/>
    <cellStyle name="Обычный 3 67 2 2 2 3 2" xfId="53660"/>
    <cellStyle name="Обычный 3 67 2 2 2 4" xfId="53661"/>
    <cellStyle name="Обычный 3 67 2 2 3" xfId="53662"/>
    <cellStyle name="Обычный 3 67 2 2 3 2" xfId="53663"/>
    <cellStyle name="Обычный 3 67 2 2 3 2 2" xfId="53664"/>
    <cellStyle name="Обычный 3 67 2 2 3 3" xfId="53665"/>
    <cellStyle name="Обычный 3 67 2 2 4" xfId="53666"/>
    <cellStyle name="Обычный 3 67 2 2 4 2" xfId="53667"/>
    <cellStyle name="Обычный 3 67 2 2 5" xfId="53668"/>
    <cellStyle name="Обычный 3 67 2 3" xfId="53669"/>
    <cellStyle name="Обычный 3 67 2 3 2" xfId="53670"/>
    <cellStyle name="Обычный 3 67 2 3 2 2" xfId="53671"/>
    <cellStyle name="Обычный 3 67 2 3 2 2 2" xfId="53672"/>
    <cellStyle name="Обычный 3 67 2 3 2 2 2 2" xfId="53673"/>
    <cellStyle name="Обычный 3 67 2 3 2 2 3" xfId="53674"/>
    <cellStyle name="Обычный 3 67 2 3 2 3" xfId="53675"/>
    <cellStyle name="Обычный 3 67 2 3 2 3 2" xfId="53676"/>
    <cellStyle name="Обычный 3 67 2 3 2 4" xfId="53677"/>
    <cellStyle name="Обычный 3 67 2 3 3" xfId="53678"/>
    <cellStyle name="Обычный 3 67 2 3 3 2" xfId="53679"/>
    <cellStyle name="Обычный 3 67 2 3 3 2 2" xfId="53680"/>
    <cellStyle name="Обычный 3 67 2 3 3 3" xfId="53681"/>
    <cellStyle name="Обычный 3 67 2 3 4" xfId="53682"/>
    <cellStyle name="Обычный 3 67 2 3 4 2" xfId="53683"/>
    <cellStyle name="Обычный 3 67 2 3 5" xfId="53684"/>
    <cellStyle name="Обычный 3 67 2 4" xfId="53685"/>
    <cellStyle name="Обычный 3 67 2 4 2" xfId="53686"/>
    <cellStyle name="Обычный 3 67 2 4 2 2" xfId="53687"/>
    <cellStyle name="Обычный 3 67 2 4 2 2 2" xfId="53688"/>
    <cellStyle name="Обычный 3 67 2 4 2 3" xfId="53689"/>
    <cellStyle name="Обычный 3 67 2 4 3" xfId="53690"/>
    <cellStyle name="Обычный 3 67 2 4 3 2" xfId="53691"/>
    <cellStyle name="Обычный 3 67 2 4 4" xfId="53692"/>
    <cellStyle name="Обычный 3 67 2 5" xfId="53693"/>
    <cellStyle name="Обычный 3 67 2 5 2" xfId="53694"/>
    <cellStyle name="Обычный 3 67 2 5 2 2" xfId="53695"/>
    <cellStyle name="Обычный 3 67 2 5 3" xfId="53696"/>
    <cellStyle name="Обычный 3 67 2 6" xfId="53697"/>
    <cellStyle name="Обычный 3 67 2 6 2" xfId="53698"/>
    <cellStyle name="Обычный 3 67 2 7" xfId="53699"/>
    <cellStyle name="Обычный 3 67 3" xfId="53700"/>
    <cellStyle name="Обычный 3 67 3 2" xfId="53701"/>
    <cellStyle name="Обычный 3 67 3 2 2" xfId="53702"/>
    <cellStyle name="Обычный 3 67 3 2 2 2" xfId="53703"/>
    <cellStyle name="Обычный 3 67 3 2 2 2 2" xfId="53704"/>
    <cellStyle name="Обычный 3 67 3 2 2 3" xfId="53705"/>
    <cellStyle name="Обычный 3 67 3 2 3" xfId="53706"/>
    <cellStyle name="Обычный 3 67 3 2 3 2" xfId="53707"/>
    <cellStyle name="Обычный 3 67 3 2 4" xfId="53708"/>
    <cellStyle name="Обычный 3 67 3 3" xfId="53709"/>
    <cellStyle name="Обычный 3 67 3 3 2" xfId="53710"/>
    <cellStyle name="Обычный 3 67 3 3 2 2" xfId="53711"/>
    <cellStyle name="Обычный 3 67 3 3 3" xfId="53712"/>
    <cellStyle name="Обычный 3 67 3 4" xfId="53713"/>
    <cellStyle name="Обычный 3 67 3 4 2" xfId="53714"/>
    <cellStyle name="Обычный 3 67 3 5" xfId="53715"/>
    <cellStyle name="Обычный 3 67 4" xfId="53716"/>
    <cellStyle name="Обычный 3 67 4 2" xfId="53717"/>
    <cellStyle name="Обычный 3 67 4 2 2" xfId="53718"/>
    <cellStyle name="Обычный 3 67 4 2 2 2" xfId="53719"/>
    <cellStyle name="Обычный 3 67 4 2 2 2 2" xfId="53720"/>
    <cellStyle name="Обычный 3 67 4 2 2 3" xfId="53721"/>
    <cellStyle name="Обычный 3 67 4 2 3" xfId="53722"/>
    <cellStyle name="Обычный 3 67 4 2 3 2" xfId="53723"/>
    <cellStyle name="Обычный 3 67 4 2 4" xfId="53724"/>
    <cellStyle name="Обычный 3 67 4 3" xfId="53725"/>
    <cellStyle name="Обычный 3 67 4 3 2" xfId="53726"/>
    <cellStyle name="Обычный 3 67 4 3 2 2" xfId="53727"/>
    <cellStyle name="Обычный 3 67 4 3 3" xfId="53728"/>
    <cellStyle name="Обычный 3 67 4 4" xfId="53729"/>
    <cellStyle name="Обычный 3 67 4 4 2" xfId="53730"/>
    <cellStyle name="Обычный 3 67 4 5" xfId="53731"/>
    <cellStyle name="Обычный 3 67 5" xfId="53732"/>
    <cellStyle name="Обычный 3 67 5 2" xfId="53733"/>
    <cellStyle name="Обычный 3 67 5 2 2" xfId="53734"/>
    <cellStyle name="Обычный 3 67 5 2 2 2" xfId="53735"/>
    <cellStyle name="Обычный 3 67 5 2 3" xfId="53736"/>
    <cellStyle name="Обычный 3 67 5 3" xfId="53737"/>
    <cellStyle name="Обычный 3 67 5 3 2" xfId="53738"/>
    <cellStyle name="Обычный 3 67 5 4" xfId="53739"/>
    <cellStyle name="Обычный 3 67 6" xfId="53740"/>
    <cellStyle name="Обычный 3 67 6 2" xfId="53741"/>
    <cellStyle name="Обычный 3 67 6 2 2" xfId="53742"/>
    <cellStyle name="Обычный 3 67 6 3" xfId="53743"/>
    <cellStyle name="Обычный 3 67 7" xfId="53744"/>
    <cellStyle name="Обычный 3 67 7 2" xfId="53745"/>
    <cellStyle name="Обычный 3 67 8" xfId="53746"/>
    <cellStyle name="Обычный 3 68" xfId="53747"/>
    <cellStyle name="Обычный 3 68 2" xfId="53748"/>
    <cellStyle name="Обычный 3 68 2 2" xfId="53749"/>
    <cellStyle name="Обычный 3 68 2 2 2" xfId="53750"/>
    <cellStyle name="Обычный 3 68 2 2 2 2" xfId="53751"/>
    <cellStyle name="Обычный 3 68 2 2 2 2 2" xfId="53752"/>
    <cellStyle name="Обычный 3 68 2 2 2 3" xfId="53753"/>
    <cellStyle name="Обычный 3 68 2 2 3" xfId="53754"/>
    <cellStyle name="Обычный 3 68 2 2 3 2" xfId="53755"/>
    <cellStyle name="Обычный 3 68 2 2 4" xfId="53756"/>
    <cellStyle name="Обычный 3 68 2 3" xfId="53757"/>
    <cellStyle name="Обычный 3 68 2 3 2" xfId="53758"/>
    <cellStyle name="Обычный 3 68 2 3 2 2" xfId="53759"/>
    <cellStyle name="Обычный 3 68 2 3 3" xfId="53760"/>
    <cellStyle name="Обычный 3 68 2 4" xfId="53761"/>
    <cellStyle name="Обычный 3 68 2 4 2" xfId="53762"/>
    <cellStyle name="Обычный 3 68 2 5" xfId="53763"/>
    <cellStyle name="Обычный 3 68 3" xfId="53764"/>
    <cellStyle name="Обычный 3 68 3 2" xfId="53765"/>
    <cellStyle name="Обычный 3 68 3 2 2" xfId="53766"/>
    <cellStyle name="Обычный 3 68 3 2 2 2" xfId="53767"/>
    <cellStyle name="Обычный 3 68 3 2 2 2 2" xfId="53768"/>
    <cellStyle name="Обычный 3 68 3 2 2 3" xfId="53769"/>
    <cellStyle name="Обычный 3 68 3 2 3" xfId="53770"/>
    <cellStyle name="Обычный 3 68 3 2 3 2" xfId="53771"/>
    <cellStyle name="Обычный 3 68 3 2 4" xfId="53772"/>
    <cellStyle name="Обычный 3 68 3 3" xfId="53773"/>
    <cellStyle name="Обычный 3 68 3 3 2" xfId="53774"/>
    <cellStyle name="Обычный 3 68 3 3 2 2" xfId="53775"/>
    <cellStyle name="Обычный 3 68 3 3 3" xfId="53776"/>
    <cellStyle name="Обычный 3 68 3 4" xfId="53777"/>
    <cellStyle name="Обычный 3 68 3 4 2" xfId="53778"/>
    <cellStyle name="Обычный 3 68 3 5" xfId="53779"/>
    <cellStyle name="Обычный 3 68 4" xfId="53780"/>
    <cellStyle name="Обычный 3 68 4 2" xfId="53781"/>
    <cellStyle name="Обычный 3 68 4 2 2" xfId="53782"/>
    <cellStyle name="Обычный 3 68 4 2 2 2" xfId="53783"/>
    <cellStyle name="Обычный 3 68 4 2 3" xfId="53784"/>
    <cellStyle name="Обычный 3 68 4 3" xfId="53785"/>
    <cellStyle name="Обычный 3 68 4 3 2" xfId="53786"/>
    <cellStyle name="Обычный 3 68 4 4" xfId="53787"/>
    <cellStyle name="Обычный 3 68 5" xfId="53788"/>
    <cellStyle name="Обычный 3 68 5 2" xfId="53789"/>
    <cellStyle name="Обычный 3 68 5 2 2" xfId="53790"/>
    <cellStyle name="Обычный 3 68 5 3" xfId="53791"/>
    <cellStyle name="Обычный 3 68 6" xfId="53792"/>
    <cellStyle name="Обычный 3 68 6 2" xfId="53793"/>
    <cellStyle name="Обычный 3 68 7" xfId="53794"/>
    <cellStyle name="Обычный 3 69" xfId="53795"/>
    <cellStyle name="Обычный 3 69 2" xfId="53796"/>
    <cellStyle name="Обычный 3 69 2 2" xfId="53797"/>
    <cellStyle name="Обычный 3 69 2 2 2" xfId="53798"/>
    <cellStyle name="Обычный 3 69 2 2 2 2" xfId="53799"/>
    <cellStyle name="Обычный 3 69 2 2 2 2 2" xfId="53800"/>
    <cellStyle name="Обычный 3 69 2 2 2 3" xfId="53801"/>
    <cellStyle name="Обычный 3 69 2 2 3" xfId="53802"/>
    <cellStyle name="Обычный 3 69 2 2 3 2" xfId="53803"/>
    <cellStyle name="Обычный 3 69 2 2 4" xfId="53804"/>
    <cellStyle name="Обычный 3 69 2 3" xfId="53805"/>
    <cellStyle name="Обычный 3 69 2 3 2" xfId="53806"/>
    <cellStyle name="Обычный 3 69 2 3 2 2" xfId="53807"/>
    <cellStyle name="Обычный 3 69 2 3 3" xfId="53808"/>
    <cellStyle name="Обычный 3 69 2 4" xfId="53809"/>
    <cellStyle name="Обычный 3 69 2 4 2" xfId="53810"/>
    <cellStyle name="Обычный 3 69 2 5" xfId="53811"/>
    <cellStyle name="Обычный 3 69 3" xfId="53812"/>
    <cellStyle name="Обычный 3 69 3 2" xfId="53813"/>
    <cellStyle name="Обычный 3 69 3 2 2" xfId="53814"/>
    <cellStyle name="Обычный 3 69 3 2 2 2" xfId="53815"/>
    <cellStyle name="Обычный 3 69 3 2 2 2 2" xfId="53816"/>
    <cellStyle name="Обычный 3 69 3 2 2 3" xfId="53817"/>
    <cellStyle name="Обычный 3 69 3 2 3" xfId="53818"/>
    <cellStyle name="Обычный 3 69 3 2 3 2" xfId="53819"/>
    <cellStyle name="Обычный 3 69 3 2 4" xfId="53820"/>
    <cellStyle name="Обычный 3 69 3 3" xfId="53821"/>
    <cellStyle name="Обычный 3 69 3 3 2" xfId="53822"/>
    <cellStyle name="Обычный 3 69 3 3 2 2" xfId="53823"/>
    <cellStyle name="Обычный 3 69 3 3 3" xfId="53824"/>
    <cellStyle name="Обычный 3 69 3 4" xfId="53825"/>
    <cellStyle name="Обычный 3 69 3 4 2" xfId="53826"/>
    <cellStyle name="Обычный 3 69 3 5" xfId="53827"/>
    <cellStyle name="Обычный 3 69 4" xfId="53828"/>
    <cellStyle name="Обычный 3 69 4 2" xfId="53829"/>
    <cellStyle name="Обычный 3 69 4 2 2" xfId="53830"/>
    <cellStyle name="Обычный 3 69 4 2 2 2" xfId="53831"/>
    <cellStyle name="Обычный 3 69 4 2 3" xfId="53832"/>
    <cellStyle name="Обычный 3 69 4 3" xfId="53833"/>
    <cellStyle name="Обычный 3 69 4 3 2" xfId="53834"/>
    <cellStyle name="Обычный 3 69 4 4" xfId="53835"/>
    <cellStyle name="Обычный 3 69 5" xfId="53836"/>
    <cellStyle name="Обычный 3 69 5 2" xfId="53837"/>
    <cellStyle name="Обычный 3 69 5 2 2" xfId="53838"/>
    <cellStyle name="Обычный 3 69 5 3" xfId="53839"/>
    <cellStyle name="Обычный 3 69 6" xfId="53840"/>
    <cellStyle name="Обычный 3 69 6 2" xfId="53841"/>
    <cellStyle name="Обычный 3 69 7" xfId="53842"/>
    <cellStyle name="Обычный 3 7" xfId="53843"/>
    <cellStyle name="Обычный 3 70" xfId="53844"/>
    <cellStyle name="Обычный 3 70 2" xfId="53845"/>
    <cellStyle name="Обычный 3 70 2 2" xfId="53846"/>
    <cellStyle name="Обычный 3 70 2 2 2" xfId="53847"/>
    <cellStyle name="Обычный 3 70 2 2 2 2" xfId="53848"/>
    <cellStyle name="Обычный 3 70 2 2 3" xfId="53849"/>
    <cellStyle name="Обычный 3 70 2 3" xfId="53850"/>
    <cellStyle name="Обычный 3 70 2 3 2" xfId="53851"/>
    <cellStyle name="Обычный 3 70 2 4" xfId="53852"/>
    <cellStyle name="Обычный 3 70 3" xfId="53853"/>
    <cellStyle name="Обычный 3 70 3 2" xfId="53854"/>
    <cellStyle name="Обычный 3 70 3 2 2" xfId="53855"/>
    <cellStyle name="Обычный 3 70 3 3" xfId="53856"/>
    <cellStyle name="Обычный 3 70 4" xfId="53857"/>
    <cellStyle name="Обычный 3 70 4 2" xfId="53858"/>
    <cellStyle name="Обычный 3 70 5" xfId="53859"/>
    <cellStyle name="Обычный 3 71" xfId="53860"/>
    <cellStyle name="Обычный 3 71 2" xfId="53861"/>
    <cellStyle name="Обычный 3 71 2 2" xfId="53862"/>
    <cellStyle name="Обычный 3 71 2 2 2" xfId="53863"/>
    <cellStyle name="Обычный 3 71 2 2 2 2" xfId="53864"/>
    <cellStyle name="Обычный 3 71 2 2 3" xfId="53865"/>
    <cellStyle name="Обычный 3 71 2 3" xfId="53866"/>
    <cellStyle name="Обычный 3 71 2 3 2" xfId="53867"/>
    <cellStyle name="Обычный 3 71 2 4" xfId="53868"/>
    <cellStyle name="Обычный 3 71 3" xfId="53869"/>
    <cellStyle name="Обычный 3 71 3 2" xfId="53870"/>
    <cellStyle name="Обычный 3 71 3 2 2" xfId="53871"/>
    <cellStyle name="Обычный 3 71 3 3" xfId="53872"/>
    <cellStyle name="Обычный 3 71 4" xfId="53873"/>
    <cellStyle name="Обычный 3 71 4 2" xfId="53874"/>
    <cellStyle name="Обычный 3 71 5" xfId="53875"/>
    <cellStyle name="Обычный 3 72" xfId="53876"/>
    <cellStyle name="Обычный 3 72 2" xfId="53877"/>
    <cellStyle name="Обычный 3 72 2 2" xfId="53878"/>
    <cellStyle name="Обычный 3 72 2 2 2" xfId="53879"/>
    <cellStyle name="Обычный 3 72 2 3" xfId="53880"/>
    <cellStyle name="Обычный 3 72 3" xfId="53881"/>
    <cellStyle name="Обычный 3 72 3 2" xfId="53882"/>
    <cellStyle name="Обычный 3 72 4" xfId="53883"/>
    <cellStyle name="Обычный 3 73" xfId="53884"/>
    <cellStyle name="Обычный 3 73 2" xfId="53885"/>
    <cellStyle name="Обычный 3 73 2 2" xfId="53886"/>
    <cellStyle name="Обычный 3 73 3" xfId="53887"/>
    <cellStyle name="Обычный 3 74" xfId="53888"/>
    <cellStyle name="Обычный 3 74 2" xfId="53889"/>
    <cellStyle name="Обычный 3 75" xfId="53890"/>
    <cellStyle name="Обычный 3 76" xfId="53891"/>
    <cellStyle name="Обычный 3 8" xfId="53892"/>
    <cellStyle name="Обычный 3 9" xfId="53893"/>
    <cellStyle name="Обычный 3 9 10" xfId="53894"/>
    <cellStyle name="Обычный 3 9 10 2" xfId="53895"/>
    <cellStyle name="Обычный 3 9 10 2 2" xfId="53896"/>
    <cellStyle name="Обычный 3 9 10 2 2 2" xfId="53897"/>
    <cellStyle name="Обычный 3 9 10 2 2 2 2" xfId="53898"/>
    <cellStyle name="Обычный 3 9 10 2 2 2 2 2" xfId="53899"/>
    <cellStyle name="Обычный 3 9 10 2 2 2 2 2 2" xfId="53900"/>
    <cellStyle name="Обычный 3 9 10 2 2 2 2 3" xfId="53901"/>
    <cellStyle name="Обычный 3 9 10 2 2 2 3" xfId="53902"/>
    <cellStyle name="Обычный 3 9 10 2 2 2 3 2" xfId="53903"/>
    <cellStyle name="Обычный 3 9 10 2 2 2 4" xfId="53904"/>
    <cellStyle name="Обычный 3 9 10 2 2 3" xfId="53905"/>
    <cellStyle name="Обычный 3 9 10 2 2 3 2" xfId="53906"/>
    <cellStyle name="Обычный 3 9 10 2 2 3 2 2" xfId="53907"/>
    <cellStyle name="Обычный 3 9 10 2 2 3 3" xfId="53908"/>
    <cellStyle name="Обычный 3 9 10 2 2 4" xfId="53909"/>
    <cellStyle name="Обычный 3 9 10 2 2 4 2" xfId="53910"/>
    <cellStyle name="Обычный 3 9 10 2 2 5" xfId="53911"/>
    <cellStyle name="Обычный 3 9 10 2 3" xfId="53912"/>
    <cellStyle name="Обычный 3 9 10 2 3 2" xfId="53913"/>
    <cellStyle name="Обычный 3 9 10 2 3 2 2" xfId="53914"/>
    <cellStyle name="Обычный 3 9 10 2 3 2 2 2" xfId="53915"/>
    <cellStyle name="Обычный 3 9 10 2 3 2 2 2 2" xfId="53916"/>
    <cellStyle name="Обычный 3 9 10 2 3 2 2 3" xfId="53917"/>
    <cellStyle name="Обычный 3 9 10 2 3 2 3" xfId="53918"/>
    <cellStyle name="Обычный 3 9 10 2 3 2 3 2" xfId="53919"/>
    <cellStyle name="Обычный 3 9 10 2 3 2 4" xfId="53920"/>
    <cellStyle name="Обычный 3 9 10 2 3 3" xfId="53921"/>
    <cellStyle name="Обычный 3 9 10 2 3 3 2" xfId="53922"/>
    <cellStyle name="Обычный 3 9 10 2 3 3 2 2" xfId="53923"/>
    <cellStyle name="Обычный 3 9 10 2 3 3 3" xfId="53924"/>
    <cellStyle name="Обычный 3 9 10 2 3 4" xfId="53925"/>
    <cellStyle name="Обычный 3 9 10 2 3 4 2" xfId="53926"/>
    <cellStyle name="Обычный 3 9 10 2 3 5" xfId="53927"/>
    <cellStyle name="Обычный 3 9 10 2 4" xfId="53928"/>
    <cellStyle name="Обычный 3 9 10 2 4 2" xfId="53929"/>
    <cellStyle name="Обычный 3 9 10 2 4 2 2" xfId="53930"/>
    <cellStyle name="Обычный 3 9 10 2 4 2 2 2" xfId="53931"/>
    <cellStyle name="Обычный 3 9 10 2 4 2 3" xfId="53932"/>
    <cellStyle name="Обычный 3 9 10 2 4 3" xfId="53933"/>
    <cellStyle name="Обычный 3 9 10 2 4 3 2" xfId="53934"/>
    <cellStyle name="Обычный 3 9 10 2 4 4" xfId="53935"/>
    <cellStyle name="Обычный 3 9 10 2 5" xfId="53936"/>
    <cellStyle name="Обычный 3 9 10 2 5 2" xfId="53937"/>
    <cellStyle name="Обычный 3 9 10 2 5 2 2" xfId="53938"/>
    <cellStyle name="Обычный 3 9 10 2 5 3" xfId="53939"/>
    <cellStyle name="Обычный 3 9 10 2 6" xfId="53940"/>
    <cellStyle name="Обычный 3 9 10 2 6 2" xfId="53941"/>
    <cellStyle name="Обычный 3 9 10 2 7" xfId="53942"/>
    <cellStyle name="Обычный 3 9 10 3" xfId="53943"/>
    <cellStyle name="Обычный 3 9 10 3 2" xfId="53944"/>
    <cellStyle name="Обычный 3 9 10 3 2 2" xfId="53945"/>
    <cellStyle name="Обычный 3 9 10 3 2 2 2" xfId="53946"/>
    <cellStyle name="Обычный 3 9 10 3 2 2 2 2" xfId="53947"/>
    <cellStyle name="Обычный 3 9 10 3 2 2 3" xfId="53948"/>
    <cellStyle name="Обычный 3 9 10 3 2 3" xfId="53949"/>
    <cellStyle name="Обычный 3 9 10 3 2 3 2" xfId="53950"/>
    <cellStyle name="Обычный 3 9 10 3 2 4" xfId="53951"/>
    <cellStyle name="Обычный 3 9 10 3 3" xfId="53952"/>
    <cellStyle name="Обычный 3 9 10 3 3 2" xfId="53953"/>
    <cellStyle name="Обычный 3 9 10 3 3 2 2" xfId="53954"/>
    <cellStyle name="Обычный 3 9 10 3 3 3" xfId="53955"/>
    <cellStyle name="Обычный 3 9 10 3 4" xfId="53956"/>
    <cellStyle name="Обычный 3 9 10 3 4 2" xfId="53957"/>
    <cellStyle name="Обычный 3 9 10 3 5" xfId="53958"/>
    <cellStyle name="Обычный 3 9 10 4" xfId="53959"/>
    <cellStyle name="Обычный 3 9 10 4 2" xfId="53960"/>
    <cellStyle name="Обычный 3 9 10 4 2 2" xfId="53961"/>
    <cellStyle name="Обычный 3 9 10 4 2 2 2" xfId="53962"/>
    <cellStyle name="Обычный 3 9 10 4 2 2 2 2" xfId="53963"/>
    <cellStyle name="Обычный 3 9 10 4 2 2 3" xfId="53964"/>
    <cellStyle name="Обычный 3 9 10 4 2 3" xfId="53965"/>
    <cellStyle name="Обычный 3 9 10 4 2 3 2" xfId="53966"/>
    <cellStyle name="Обычный 3 9 10 4 2 4" xfId="53967"/>
    <cellStyle name="Обычный 3 9 10 4 3" xfId="53968"/>
    <cellStyle name="Обычный 3 9 10 4 3 2" xfId="53969"/>
    <cellStyle name="Обычный 3 9 10 4 3 2 2" xfId="53970"/>
    <cellStyle name="Обычный 3 9 10 4 3 3" xfId="53971"/>
    <cellStyle name="Обычный 3 9 10 4 4" xfId="53972"/>
    <cellStyle name="Обычный 3 9 10 4 4 2" xfId="53973"/>
    <cellStyle name="Обычный 3 9 10 4 5" xfId="53974"/>
    <cellStyle name="Обычный 3 9 10 5" xfId="53975"/>
    <cellStyle name="Обычный 3 9 10 5 2" xfId="53976"/>
    <cellStyle name="Обычный 3 9 10 5 2 2" xfId="53977"/>
    <cellStyle name="Обычный 3 9 10 5 2 2 2" xfId="53978"/>
    <cellStyle name="Обычный 3 9 10 5 2 3" xfId="53979"/>
    <cellStyle name="Обычный 3 9 10 5 3" xfId="53980"/>
    <cellStyle name="Обычный 3 9 10 5 3 2" xfId="53981"/>
    <cellStyle name="Обычный 3 9 10 5 4" xfId="53982"/>
    <cellStyle name="Обычный 3 9 10 6" xfId="53983"/>
    <cellStyle name="Обычный 3 9 10 6 2" xfId="53984"/>
    <cellStyle name="Обычный 3 9 10 6 2 2" xfId="53985"/>
    <cellStyle name="Обычный 3 9 10 6 3" xfId="53986"/>
    <cellStyle name="Обычный 3 9 10 7" xfId="53987"/>
    <cellStyle name="Обычный 3 9 10 7 2" xfId="53988"/>
    <cellStyle name="Обычный 3 9 10 8" xfId="53989"/>
    <cellStyle name="Обычный 3 9 11" xfId="53990"/>
    <cellStyle name="Обычный 3 9 11 2" xfId="53991"/>
    <cellStyle name="Обычный 3 9 11 2 2" xfId="53992"/>
    <cellStyle name="Обычный 3 9 11 2 2 2" xfId="53993"/>
    <cellStyle name="Обычный 3 9 11 2 2 2 2" xfId="53994"/>
    <cellStyle name="Обычный 3 9 11 2 2 2 2 2" xfId="53995"/>
    <cellStyle name="Обычный 3 9 11 2 2 2 2 2 2" xfId="53996"/>
    <cellStyle name="Обычный 3 9 11 2 2 2 2 3" xfId="53997"/>
    <cellStyle name="Обычный 3 9 11 2 2 2 3" xfId="53998"/>
    <cellStyle name="Обычный 3 9 11 2 2 2 3 2" xfId="53999"/>
    <cellStyle name="Обычный 3 9 11 2 2 2 4" xfId="54000"/>
    <cellStyle name="Обычный 3 9 11 2 2 3" xfId="54001"/>
    <cellStyle name="Обычный 3 9 11 2 2 3 2" xfId="54002"/>
    <cellStyle name="Обычный 3 9 11 2 2 3 2 2" xfId="54003"/>
    <cellStyle name="Обычный 3 9 11 2 2 3 3" xfId="54004"/>
    <cellStyle name="Обычный 3 9 11 2 2 4" xfId="54005"/>
    <cellStyle name="Обычный 3 9 11 2 2 4 2" xfId="54006"/>
    <cellStyle name="Обычный 3 9 11 2 2 5" xfId="54007"/>
    <cellStyle name="Обычный 3 9 11 2 3" xfId="54008"/>
    <cellStyle name="Обычный 3 9 11 2 3 2" xfId="54009"/>
    <cellStyle name="Обычный 3 9 11 2 3 2 2" xfId="54010"/>
    <cellStyle name="Обычный 3 9 11 2 3 2 2 2" xfId="54011"/>
    <cellStyle name="Обычный 3 9 11 2 3 2 2 2 2" xfId="54012"/>
    <cellStyle name="Обычный 3 9 11 2 3 2 2 3" xfId="54013"/>
    <cellStyle name="Обычный 3 9 11 2 3 2 3" xfId="54014"/>
    <cellStyle name="Обычный 3 9 11 2 3 2 3 2" xfId="54015"/>
    <cellStyle name="Обычный 3 9 11 2 3 2 4" xfId="54016"/>
    <cellStyle name="Обычный 3 9 11 2 3 3" xfId="54017"/>
    <cellStyle name="Обычный 3 9 11 2 3 3 2" xfId="54018"/>
    <cellStyle name="Обычный 3 9 11 2 3 3 2 2" xfId="54019"/>
    <cellStyle name="Обычный 3 9 11 2 3 3 3" xfId="54020"/>
    <cellStyle name="Обычный 3 9 11 2 3 4" xfId="54021"/>
    <cellStyle name="Обычный 3 9 11 2 3 4 2" xfId="54022"/>
    <cellStyle name="Обычный 3 9 11 2 3 5" xfId="54023"/>
    <cellStyle name="Обычный 3 9 11 2 4" xfId="54024"/>
    <cellStyle name="Обычный 3 9 11 2 4 2" xfId="54025"/>
    <cellStyle name="Обычный 3 9 11 2 4 2 2" xfId="54026"/>
    <cellStyle name="Обычный 3 9 11 2 4 2 2 2" xfId="54027"/>
    <cellStyle name="Обычный 3 9 11 2 4 2 3" xfId="54028"/>
    <cellStyle name="Обычный 3 9 11 2 4 3" xfId="54029"/>
    <cellStyle name="Обычный 3 9 11 2 4 3 2" xfId="54030"/>
    <cellStyle name="Обычный 3 9 11 2 4 4" xfId="54031"/>
    <cellStyle name="Обычный 3 9 11 2 5" xfId="54032"/>
    <cellStyle name="Обычный 3 9 11 2 5 2" xfId="54033"/>
    <cellStyle name="Обычный 3 9 11 2 5 2 2" xfId="54034"/>
    <cellStyle name="Обычный 3 9 11 2 5 3" xfId="54035"/>
    <cellStyle name="Обычный 3 9 11 2 6" xfId="54036"/>
    <cellStyle name="Обычный 3 9 11 2 6 2" xfId="54037"/>
    <cellStyle name="Обычный 3 9 11 2 7" xfId="54038"/>
    <cellStyle name="Обычный 3 9 11 3" xfId="54039"/>
    <cellStyle name="Обычный 3 9 11 3 2" xfId="54040"/>
    <cellStyle name="Обычный 3 9 11 3 2 2" xfId="54041"/>
    <cellStyle name="Обычный 3 9 11 3 2 2 2" xfId="54042"/>
    <cellStyle name="Обычный 3 9 11 3 2 2 2 2" xfId="54043"/>
    <cellStyle name="Обычный 3 9 11 3 2 2 3" xfId="54044"/>
    <cellStyle name="Обычный 3 9 11 3 2 3" xfId="54045"/>
    <cellStyle name="Обычный 3 9 11 3 2 3 2" xfId="54046"/>
    <cellStyle name="Обычный 3 9 11 3 2 4" xfId="54047"/>
    <cellStyle name="Обычный 3 9 11 3 3" xfId="54048"/>
    <cellStyle name="Обычный 3 9 11 3 3 2" xfId="54049"/>
    <cellStyle name="Обычный 3 9 11 3 3 2 2" xfId="54050"/>
    <cellStyle name="Обычный 3 9 11 3 3 3" xfId="54051"/>
    <cellStyle name="Обычный 3 9 11 3 4" xfId="54052"/>
    <cellStyle name="Обычный 3 9 11 3 4 2" xfId="54053"/>
    <cellStyle name="Обычный 3 9 11 3 5" xfId="54054"/>
    <cellStyle name="Обычный 3 9 11 4" xfId="54055"/>
    <cellStyle name="Обычный 3 9 11 4 2" xfId="54056"/>
    <cellStyle name="Обычный 3 9 11 4 2 2" xfId="54057"/>
    <cellStyle name="Обычный 3 9 11 4 2 2 2" xfId="54058"/>
    <cellStyle name="Обычный 3 9 11 4 2 2 2 2" xfId="54059"/>
    <cellStyle name="Обычный 3 9 11 4 2 2 3" xfId="54060"/>
    <cellStyle name="Обычный 3 9 11 4 2 3" xfId="54061"/>
    <cellStyle name="Обычный 3 9 11 4 2 3 2" xfId="54062"/>
    <cellStyle name="Обычный 3 9 11 4 2 4" xfId="54063"/>
    <cellStyle name="Обычный 3 9 11 4 3" xfId="54064"/>
    <cellStyle name="Обычный 3 9 11 4 3 2" xfId="54065"/>
    <cellStyle name="Обычный 3 9 11 4 3 2 2" xfId="54066"/>
    <cellStyle name="Обычный 3 9 11 4 3 3" xfId="54067"/>
    <cellStyle name="Обычный 3 9 11 4 4" xfId="54068"/>
    <cellStyle name="Обычный 3 9 11 4 4 2" xfId="54069"/>
    <cellStyle name="Обычный 3 9 11 4 5" xfId="54070"/>
    <cellStyle name="Обычный 3 9 11 5" xfId="54071"/>
    <cellStyle name="Обычный 3 9 11 5 2" xfId="54072"/>
    <cellStyle name="Обычный 3 9 11 5 2 2" xfId="54073"/>
    <cellStyle name="Обычный 3 9 11 5 2 2 2" xfId="54074"/>
    <cellStyle name="Обычный 3 9 11 5 2 3" xfId="54075"/>
    <cellStyle name="Обычный 3 9 11 5 3" xfId="54076"/>
    <cellStyle name="Обычный 3 9 11 5 3 2" xfId="54077"/>
    <cellStyle name="Обычный 3 9 11 5 4" xfId="54078"/>
    <cellStyle name="Обычный 3 9 11 6" xfId="54079"/>
    <cellStyle name="Обычный 3 9 11 6 2" xfId="54080"/>
    <cellStyle name="Обычный 3 9 11 6 2 2" xfId="54081"/>
    <cellStyle name="Обычный 3 9 11 6 3" xfId="54082"/>
    <cellStyle name="Обычный 3 9 11 7" xfId="54083"/>
    <cellStyle name="Обычный 3 9 11 7 2" xfId="54084"/>
    <cellStyle name="Обычный 3 9 11 8" xfId="54085"/>
    <cellStyle name="Обычный 3 9 12" xfId="54086"/>
    <cellStyle name="Обычный 3 9 12 2" xfId="54087"/>
    <cellStyle name="Обычный 3 9 12 2 2" xfId="54088"/>
    <cellStyle name="Обычный 3 9 12 2 2 2" xfId="54089"/>
    <cellStyle name="Обычный 3 9 12 2 2 2 2" xfId="54090"/>
    <cellStyle name="Обычный 3 9 12 2 2 2 2 2" xfId="54091"/>
    <cellStyle name="Обычный 3 9 12 2 2 2 2 2 2" xfId="54092"/>
    <cellStyle name="Обычный 3 9 12 2 2 2 2 3" xfId="54093"/>
    <cellStyle name="Обычный 3 9 12 2 2 2 3" xfId="54094"/>
    <cellStyle name="Обычный 3 9 12 2 2 2 3 2" xfId="54095"/>
    <cellStyle name="Обычный 3 9 12 2 2 2 4" xfId="54096"/>
    <cellStyle name="Обычный 3 9 12 2 2 3" xfId="54097"/>
    <cellStyle name="Обычный 3 9 12 2 2 3 2" xfId="54098"/>
    <cellStyle name="Обычный 3 9 12 2 2 3 2 2" xfId="54099"/>
    <cellStyle name="Обычный 3 9 12 2 2 3 3" xfId="54100"/>
    <cellStyle name="Обычный 3 9 12 2 2 4" xfId="54101"/>
    <cellStyle name="Обычный 3 9 12 2 2 4 2" xfId="54102"/>
    <cellStyle name="Обычный 3 9 12 2 2 5" xfId="54103"/>
    <cellStyle name="Обычный 3 9 12 2 3" xfId="54104"/>
    <cellStyle name="Обычный 3 9 12 2 3 2" xfId="54105"/>
    <cellStyle name="Обычный 3 9 12 2 3 2 2" xfId="54106"/>
    <cellStyle name="Обычный 3 9 12 2 3 2 2 2" xfId="54107"/>
    <cellStyle name="Обычный 3 9 12 2 3 2 2 2 2" xfId="54108"/>
    <cellStyle name="Обычный 3 9 12 2 3 2 2 3" xfId="54109"/>
    <cellStyle name="Обычный 3 9 12 2 3 2 3" xfId="54110"/>
    <cellStyle name="Обычный 3 9 12 2 3 2 3 2" xfId="54111"/>
    <cellStyle name="Обычный 3 9 12 2 3 2 4" xfId="54112"/>
    <cellStyle name="Обычный 3 9 12 2 3 3" xfId="54113"/>
    <cellStyle name="Обычный 3 9 12 2 3 3 2" xfId="54114"/>
    <cellStyle name="Обычный 3 9 12 2 3 3 2 2" xfId="54115"/>
    <cellStyle name="Обычный 3 9 12 2 3 3 3" xfId="54116"/>
    <cellStyle name="Обычный 3 9 12 2 3 4" xfId="54117"/>
    <cellStyle name="Обычный 3 9 12 2 3 4 2" xfId="54118"/>
    <cellStyle name="Обычный 3 9 12 2 3 5" xfId="54119"/>
    <cellStyle name="Обычный 3 9 12 2 4" xfId="54120"/>
    <cellStyle name="Обычный 3 9 12 2 4 2" xfId="54121"/>
    <cellStyle name="Обычный 3 9 12 2 4 2 2" xfId="54122"/>
    <cellStyle name="Обычный 3 9 12 2 4 2 2 2" xfId="54123"/>
    <cellStyle name="Обычный 3 9 12 2 4 2 3" xfId="54124"/>
    <cellStyle name="Обычный 3 9 12 2 4 3" xfId="54125"/>
    <cellStyle name="Обычный 3 9 12 2 4 3 2" xfId="54126"/>
    <cellStyle name="Обычный 3 9 12 2 4 4" xfId="54127"/>
    <cellStyle name="Обычный 3 9 12 2 5" xfId="54128"/>
    <cellStyle name="Обычный 3 9 12 2 5 2" xfId="54129"/>
    <cellStyle name="Обычный 3 9 12 2 5 2 2" xfId="54130"/>
    <cellStyle name="Обычный 3 9 12 2 5 3" xfId="54131"/>
    <cellStyle name="Обычный 3 9 12 2 6" xfId="54132"/>
    <cellStyle name="Обычный 3 9 12 2 6 2" xfId="54133"/>
    <cellStyle name="Обычный 3 9 12 2 7" xfId="54134"/>
    <cellStyle name="Обычный 3 9 12 3" xfId="54135"/>
    <cellStyle name="Обычный 3 9 12 3 2" xfId="54136"/>
    <cellStyle name="Обычный 3 9 12 3 2 2" xfId="54137"/>
    <cellStyle name="Обычный 3 9 12 3 2 2 2" xfId="54138"/>
    <cellStyle name="Обычный 3 9 12 3 2 2 2 2" xfId="54139"/>
    <cellStyle name="Обычный 3 9 12 3 2 2 3" xfId="54140"/>
    <cellStyle name="Обычный 3 9 12 3 2 3" xfId="54141"/>
    <cellStyle name="Обычный 3 9 12 3 2 3 2" xfId="54142"/>
    <cellStyle name="Обычный 3 9 12 3 2 4" xfId="54143"/>
    <cellStyle name="Обычный 3 9 12 3 3" xfId="54144"/>
    <cellStyle name="Обычный 3 9 12 3 3 2" xfId="54145"/>
    <cellStyle name="Обычный 3 9 12 3 3 2 2" xfId="54146"/>
    <cellStyle name="Обычный 3 9 12 3 3 3" xfId="54147"/>
    <cellStyle name="Обычный 3 9 12 3 4" xfId="54148"/>
    <cellStyle name="Обычный 3 9 12 3 4 2" xfId="54149"/>
    <cellStyle name="Обычный 3 9 12 3 5" xfId="54150"/>
    <cellStyle name="Обычный 3 9 12 4" xfId="54151"/>
    <cellStyle name="Обычный 3 9 12 4 2" xfId="54152"/>
    <cellStyle name="Обычный 3 9 12 4 2 2" xfId="54153"/>
    <cellStyle name="Обычный 3 9 12 4 2 2 2" xfId="54154"/>
    <cellStyle name="Обычный 3 9 12 4 2 2 2 2" xfId="54155"/>
    <cellStyle name="Обычный 3 9 12 4 2 2 3" xfId="54156"/>
    <cellStyle name="Обычный 3 9 12 4 2 3" xfId="54157"/>
    <cellStyle name="Обычный 3 9 12 4 2 3 2" xfId="54158"/>
    <cellStyle name="Обычный 3 9 12 4 2 4" xfId="54159"/>
    <cellStyle name="Обычный 3 9 12 4 3" xfId="54160"/>
    <cellStyle name="Обычный 3 9 12 4 3 2" xfId="54161"/>
    <cellStyle name="Обычный 3 9 12 4 3 2 2" xfId="54162"/>
    <cellStyle name="Обычный 3 9 12 4 3 3" xfId="54163"/>
    <cellStyle name="Обычный 3 9 12 4 4" xfId="54164"/>
    <cellStyle name="Обычный 3 9 12 4 4 2" xfId="54165"/>
    <cellStyle name="Обычный 3 9 12 4 5" xfId="54166"/>
    <cellStyle name="Обычный 3 9 12 5" xfId="54167"/>
    <cellStyle name="Обычный 3 9 12 5 2" xfId="54168"/>
    <cellStyle name="Обычный 3 9 12 5 2 2" xfId="54169"/>
    <cellStyle name="Обычный 3 9 12 5 2 2 2" xfId="54170"/>
    <cellStyle name="Обычный 3 9 12 5 2 3" xfId="54171"/>
    <cellStyle name="Обычный 3 9 12 5 3" xfId="54172"/>
    <cellStyle name="Обычный 3 9 12 5 3 2" xfId="54173"/>
    <cellStyle name="Обычный 3 9 12 5 4" xfId="54174"/>
    <cellStyle name="Обычный 3 9 12 6" xfId="54175"/>
    <cellStyle name="Обычный 3 9 12 6 2" xfId="54176"/>
    <cellStyle name="Обычный 3 9 12 6 2 2" xfId="54177"/>
    <cellStyle name="Обычный 3 9 12 6 3" xfId="54178"/>
    <cellStyle name="Обычный 3 9 12 7" xfId="54179"/>
    <cellStyle name="Обычный 3 9 12 7 2" xfId="54180"/>
    <cellStyle name="Обычный 3 9 12 8" xfId="54181"/>
    <cellStyle name="Обычный 3 9 13" xfId="54182"/>
    <cellStyle name="Обычный 3 9 13 2" xfId="54183"/>
    <cellStyle name="Обычный 3 9 13 2 2" xfId="54184"/>
    <cellStyle name="Обычный 3 9 13 2 2 2" xfId="54185"/>
    <cellStyle name="Обычный 3 9 13 2 2 2 2" xfId="54186"/>
    <cellStyle name="Обычный 3 9 13 2 2 2 2 2" xfId="54187"/>
    <cellStyle name="Обычный 3 9 13 2 2 2 2 2 2" xfId="54188"/>
    <cellStyle name="Обычный 3 9 13 2 2 2 2 3" xfId="54189"/>
    <cellStyle name="Обычный 3 9 13 2 2 2 3" xfId="54190"/>
    <cellStyle name="Обычный 3 9 13 2 2 2 3 2" xfId="54191"/>
    <cellStyle name="Обычный 3 9 13 2 2 2 4" xfId="54192"/>
    <cellStyle name="Обычный 3 9 13 2 2 3" xfId="54193"/>
    <cellStyle name="Обычный 3 9 13 2 2 3 2" xfId="54194"/>
    <cellStyle name="Обычный 3 9 13 2 2 3 2 2" xfId="54195"/>
    <cellStyle name="Обычный 3 9 13 2 2 3 3" xfId="54196"/>
    <cellStyle name="Обычный 3 9 13 2 2 4" xfId="54197"/>
    <cellStyle name="Обычный 3 9 13 2 2 4 2" xfId="54198"/>
    <cellStyle name="Обычный 3 9 13 2 2 5" xfId="54199"/>
    <cellStyle name="Обычный 3 9 13 2 3" xfId="54200"/>
    <cellStyle name="Обычный 3 9 13 2 3 2" xfId="54201"/>
    <cellStyle name="Обычный 3 9 13 2 3 2 2" xfId="54202"/>
    <cellStyle name="Обычный 3 9 13 2 3 2 2 2" xfId="54203"/>
    <cellStyle name="Обычный 3 9 13 2 3 2 2 2 2" xfId="54204"/>
    <cellStyle name="Обычный 3 9 13 2 3 2 2 3" xfId="54205"/>
    <cellStyle name="Обычный 3 9 13 2 3 2 3" xfId="54206"/>
    <cellStyle name="Обычный 3 9 13 2 3 2 3 2" xfId="54207"/>
    <cellStyle name="Обычный 3 9 13 2 3 2 4" xfId="54208"/>
    <cellStyle name="Обычный 3 9 13 2 3 3" xfId="54209"/>
    <cellStyle name="Обычный 3 9 13 2 3 3 2" xfId="54210"/>
    <cellStyle name="Обычный 3 9 13 2 3 3 2 2" xfId="54211"/>
    <cellStyle name="Обычный 3 9 13 2 3 3 3" xfId="54212"/>
    <cellStyle name="Обычный 3 9 13 2 3 4" xfId="54213"/>
    <cellStyle name="Обычный 3 9 13 2 3 4 2" xfId="54214"/>
    <cellStyle name="Обычный 3 9 13 2 3 5" xfId="54215"/>
    <cellStyle name="Обычный 3 9 13 2 4" xfId="54216"/>
    <cellStyle name="Обычный 3 9 13 2 4 2" xfId="54217"/>
    <cellStyle name="Обычный 3 9 13 2 4 2 2" xfId="54218"/>
    <cellStyle name="Обычный 3 9 13 2 4 2 2 2" xfId="54219"/>
    <cellStyle name="Обычный 3 9 13 2 4 2 3" xfId="54220"/>
    <cellStyle name="Обычный 3 9 13 2 4 3" xfId="54221"/>
    <cellStyle name="Обычный 3 9 13 2 4 3 2" xfId="54222"/>
    <cellStyle name="Обычный 3 9 13 2 4 4" xfId="54223"/>
    <cellStyle name="Обычный 3 9 13 2 5" xfId="54224"/>
    <cellStyle name="Обычный 3 9 13 2 5 2" xfId="54225"/>
    <cellStyle name="Обычный 3 9 13 2 5 2 2" xfId="54226"/>
    <cellStyle name="Обычный 3 9 13 2 5 3" xfId="54227"/>
    <cellStyle name="Обычный 3 9 13 2 6" xfId="54228"/>
    <cellStyle name="Обычный 3 9 13 2 6 2" xfId="54229"/>
    <cellStyle name="Обычный 3 9 13 2 7" xfId="54230"/>
    <cellStyle name="Обычный 3 9 13 3" xfId="54231"/>
    <cellStyle name="Обычный 3 9 13 3 2" xfId="54232"/>
    <cellStyle name="Обычный 3 9 13 3 2 2" xfId="54233"/>
    <cellStyle name="Обычный 3 9 13 3 2 2 2" xfId="54234"/>
    <cellStyle name="Обычный 3 9 13 3 2 2 2 2" xfId="54235"/>
    <cellStyle name="Обычный 3 9 13 3 2 2 3" xfId="54236"/>
    <cellStyle name="Обычный 3 9 13 3 2 3" xfId="54237"/>
    <cellStyle name="Обычный 3 9 13 3 2 3 2" xfId="54238"/>
    <cellStyle name="Обычный 3 9 13 3 2 4" xfId="54239"/>
    <cellStyle name="Обычный 3 9 13 3 3" xfId="54240"/>
    <cellStyle name="Обычный 3 9 13 3 3 2" xfId="54241"/>
    <cellStyle name="Обычный 3 9 13 3 3 2 2" xfId="54242"/>
    <cellStyle name="Обычный 3 9 13 3 3 3" xfId="54243"/>
    <cellStyle name="Обычный 3 9 13 3 4" xfId="54244"/>
    <cellStyle name="Обычный 3 9 13 3 4 2" xfId="54245"/>
    <cellStyle name="Обычный 3 9 13 3 5" xfId="54246"/>
    <cellStyle name="Обычный 3 9 13 4" xfId="54247"/>
    <cellStyle name="Обычный 3 9 13 4 2" xfId="54248"/>
    <cellStyle name="Обычный 3 9 13 4 2 2" xfId="54249"/>
    <cellStyle name="Обычный 3 9 13 4 2 2 2" xfId="54250"/>
    <cellStyle name="Обычный 3 9 13 4 2 2 2 2" xfId="54251"/>
    <cellStyle name="Обычный 3 9 13 4 2 2 3" xfId="54252"/>
    <cellStyle name="Обычный 3 9 13 4 2 3" xfId="54253"/>
    <cellStyle name="Обычный 3 9 13 4 2 3 2" xfId="54254"/>
    <cellStyle name="Обычный 3 9 13 4 2 4" xfId="54255"/>
    <cellStyle name="Обычный 3 9 13 4 3" xfId="54256"/>
    <cellStyle name="Обычный 3 9 13 4 3 2" xfId="54257"/>
    <cellStyle name="Обычный 3 9 13 4 3 2 2" xfId="54258"/>
    <cellStyle name="Обычный 3 9 13 4 3 3" xfId="54259"/>
    <cellStyle name="Обычный 3 9 13 4 4" xfId="54260"/>
    <cellStyle name="Обычный 3 9 13 4 4 2" xfId="54261"/>
    <cellStyle name="Обычный 3 9 13 4 5" xfId="54262"/>
    <cellStyle name="Обычный 3 9 13 5" xfId="54263"/>
    <cellStyle name="Обычный 3 9 13 5 2" xfId="54264"/>
    <cellStyle name="Обычный 3 9 13 5 2 2" xfId="54265"/>
    <cellStyle name="Обычный 3 9 13 5 2 2 2" xfId="54266"/>
    <cellStyle name="Обычный 3 9 13 5 2 3" xfId="54267"/>
    <cellStyle name="Обычный 3 9 13 5 3" xfId="54268"/>
    <cellStyle name="Обычный 3 9 13 5 3 2" xfId="54269"/>
    <cellStyle name="Обычный 3 9 13 5 4" xfId="54270"/>
    <cellStyle name="Обычный 3 9 13 6" xfId="54271"/>
    <cellStyle name="Обычный 3 9 13 6 2" xfId="54272"/>
    <cellStyle name="Обычный 3 9 13 6 2 2" xfId="54273"/>
    <cellStyle name="Обычный 3 9 13 6 3" xfId="54274"/>
    <cellStyle name="Обычный 3 9 13 7" xfId="54275"/>
    <cellStyle name="Обычный 3 9 13 7 2" xfId="54276"/>
    <cellStyle name="Обычный 3 9 13 8" xfId="54277"/>
    <cellStyle name="Обычный 3 9 14" xfId="54278"/>
    <cellStyle name="Обычный 3 9 14 2" xfId="54279"/>
    <cellStyle name="Обычный 3 9 14 2 2" xfId="54280"/>
    <cellStyle name="Обычный 3 9 14 2 2 2" xfId="54281"/>
    <cellStyle name="Обычный 3 9 14 2 2 2 2" xfId="54282"/>
    <cellStyle name="Обычный 3 9 14 2 2 2 2 2" xfId="54283"/>
    <cellStyle name="Обычный 3 9 14 2 2 2 2 2 2" xfId="54284"/>
    <cellStyle name="Обычный 3 9 14 2 2 2 2 3" xfId="54285"/>
    <cellStyle name="Обычный 3 9 14 2 2 2 3" xfId="54286"/>
    <cellStyle name="Обычный 3 9 14 2 2 2 3 2" xfId="54287"/>
    <cellStyle name="Обычный 3 9 14 2 2 2 4" xfId="54288"/>
    <cellStyle name="Обычный 3 9 14 2 2 3" xfId="54289"/>
    <cellStyle name="Обычный 3 9 14 2 2 3 2" xfId="54290"/>
    <cellStyle name="Обычный 3 9 14 2 2 3 2 2" xfId="54291"/>
    <cellStyle name="Обычный 3 9 14 2 2 3 3" xfId="54292"/>
    <cellStyle name="Обычный 3 9 14 2 2 4" xfId="54293"/>
    <cellStyle name="Обычный 3 9 14 2 2 4 2" xfId="54294"/>
    <cellStyle name="Обычный 3 9 14 2 2 5" xfId="54295"/>
    <cellStyle name="Обычный 3 9 14 2 3" xfId="54296"/>
    <cellStyle name="Обычный 3 9 14 2 3 2" xfId="54297"/>
    <cellStyle name="Обычный 3 9 14 2 3 2 2" xfId="54298"/>
    <cellStyle name="Обычный 3 9 14 2 3 2 2 2" xfId="54299"/>
    <cellStyle name="Обычный 3 9 14 2 3 2 2 2 2" xfId="54300"/>
    <cellStyle name="Обычный 3 9 14 2 3 2 2 3" xfId="54301"/>
    <cellStyle name="Обычный 3 9 14 2 3 2 3" xfId="54302"/>
    <cellStyle name="Обычный 3 9 14 2 3 2 3 2" xfId="54303"/>
    <cellStyle name="Обычный 3 9 14 2 3 2 4" xfId="54304"/>
    <cellStyle name="Обычный 3 9 14 2 3 3" xfId="54305"/>
    <cellStyle name="Обычный 3 9 14 2 3 3 2" xfId="54306"/>
    <cellStyle name="Обычный 3 9 14 2 3 3 2 2" xfId="54307"/>
    <cellStyle name="Обычный 3 9 14 2 3 3 3" xfId="54308"/>
    <cellStyle name="Обычный 3 9 14 2 3 4" xfId="54309"/>
    <cellStyle name="Обычный 3 9 14 2 3 4 2" xfId="54310"/>
    <cellStyle name="Обычный 3 9 14 2 3 5" xfId="54311"/>
    <cellStyle name="Обычный 3 9 14 2 4" xfId="54312"/>
    <cellStyle name="Обычный 3 9 14 2 4 2" xfId="54313"/>
    <cellStyle name="Обычный 3 9 14 2 4 2 2" xfId="54314"/>
    <cellStyle name="Обычный 3 9 14 2 4 2 2 2" xfId="54315"/>
    <cellStyle name="Обычный 3 9 14 2 4 2 3" xfId="54316"/>
    <cellStyle name="Обычный 3 9 14 2 4 3" xfId="54317"/>
    <cellStyle name="Обычный 3 9 14 2 4 3 2" xfId="54318"/>
    <cellStyle name="Обычный 3 9 14 2 4 4" xfId="54319"/>
    <cellStyle name="Обычный 3 9 14 2 5" xfId="54320"/>
    <cellStyle name="Обычный 3 9 14 2 5 2" xfId="54321"/>
    <cellStyle name="Обычный 3 9 14 2 5 2 2" xfId="54322"/>
    <cellStyle name="Обычный 3 9 14 2 5 3" xfId="54323"/>
    <cellStyle name="Обычный 3 9 14 2 6" xfId="54324"/>
    <cellStyle name="Обычный 3 9 14 2 6 2" xfId="54325"/>
    <cellStyle name="Обычный 3 9 14 2 7" xfId="54326"/>
    <cellStyle name="Обычный 3 9 14 3" xfId="54327"/>
    <cellStyle name="Обычный 3 9 14 3 2" xfId="54328"/>
    <cellStyle name="Обычный 3 9 14 3 2 2" xfId="54329"/>
    <cellStyle name="Обычный 3 9 14 3 2 2 2" xfId="54330"/>
    <cellStyle name="Обычный 3 9 14 3 2 2 2 2" xfId="54331"/>
    <cellStyle name="Обычный 3 9 14 3 2 2 3" xfId="54332"/>
    <cellStyle name="Обычный 3 9 14 3 2 3" xfId="54333"/>
    <cellStyle name="Обычный 3 9 14 3 2 3 2" xfId="54334"/>
    <cellStyle name="Обычный 3 9 14 3 2 4" xfId="54335"/>
    <cellStyle name="Обычный 3 9 14 3 3" xfId="54336"/>
    <cellStyle name="Обычный 3 9 14 3 3 2" xfId="54337"/>
    <cellStyle name="Обычный 3 9 14 3 3 2 2" xfId="54338"/>
    <cellStyle name="Обычный 3 9 14 3 3 3" xfId="54339"/>
    <cellStyle name="Обычный 3 9 14 3 4" xfId="54340"/>
    <cellStyle name="Обычный 3 9 14 3 4 2" xfId="54341"/>
    <cellStyle name="Обычный 3 9 14 3 5" xfId="54342"/>
    <cellStyle name="Обычный 3 9 14 4" xfId="54343"/>
    <cellStyle name="Обычный 3 9 14 4 2" xfId="54344"/>
    <cellStyle name="Обычный 3 9 14 4 2 2" xfId="54345"/>
    <cellStyle name="Обычный 3 9 14 4 2 2 2" xfId="54346"/>
    <cellStyle name="Обычный 3 9 14 4 2 2 2 2" xfId="54347"/>
    <cellStyle name="Обычный 3 9 14 4 2 2 3" xfId="54348"/>
    <cellStyle name="Обычный 3 9 14 4 2 3" xfId="54349"/>
    <cellStyle name="Обычный 3 9 14 4 2 3 2" xfId="54350"/>
    <cellStyle name="Обычный 3 9 14 4 2 4" xfId="54351"/>
    <cellStyle name="Обычный 3 9 14 4 3" xfId="54352"/>
    <cellStyle name="Обычный 3 9 14 4 3 2" xfId="54353"/>
    <cellStyle name="Обычный 3 9 14 4 3 2 2" xfId="54354"/>
    <cellStyle name="Обычный 3 9 14 4 3 3" xfId="54355"/>
    <cellStyle name="Обычный 3 9 14 4 4" xfId="54356"/>
    <cellStyle name="Обычный 3 9 14 4 4 2" xfId="54357"/>
    <cellStyle name="Обычный 3 9 14 4 5" xfId="54358"/>
    <cellStyle name="Обычный 3 9 14 5" xfId="54359"/>
    <cellStyle name="Обычный 3 9 14 5 2" xfId="54360"/>
    <cellStyle name="Обычный 3 9 14 5 2 2" xfId="54361"/>
    <cellStyle name="Обычный 3 9 14 5 2 2 2" xfId="54362"/>
    <cellStyle name="Обычный 3 9 14 5 2 3" xfId="54363"/>
    <cellStyle name="Обычный 3 9 14 5 3" xfId="54364"/>
    <cellStyle name="Обычный 3 9 14 5 3 2" xfId="54365"/>
    <cellStyle name="Обычный 3 9 14 5 4" xfId="54366"/>
    <cellStyle name="Обычный 3 9 14 6" xfId="54367"/>
    <cellStyle name="Обычный 3 9 14 6 2" xfId="54368"/>
    <cellStyle name="Обычный 3 9 14 6 2 2" xfId="54369"/>
    <cellStyle name="Обычный 3 9 14 6 3" xfId="54370"/>
    <cellStyle name="Обычный 3 9 14 7" xfId="54371"/>
    <cellStyle name="Обычный 3 9 14 7 2" xfId="54372"/>
    <cellStyle name="Обычный 3 9 14 8" xfId="54373"/>
    <cellStyle name="Обычный 3 9 15" xfId="54374"/>
    <cellStyle name="Обычный 3 9 15 2" xfId="54375"/>
    <cellStyle name="Обычный 3 9 15 2 2" xfId="54376"/>
    <cellStyle name="Обычный 3 9 15 2 2 2" xfId="54377"/>
    <cellStyle name="Обычный 3 9 15 2 2 2 2" xfId="54378"/>
    <cellStyle name="Обычный 3 9 15 2 2 2 2 2" xfId="54379"/>
    <cellStyle name="Обычный 3 9 15 2 2 2 2 2 2" xfId="54380"/>
    <cellStyle name="Обычный 3 9 15 2 2 2 2 3" xfId="54381"/>
    <cellStyle name="Обычный 3 9 15 2 2 2 3" xfId="54382"/>
    <cellStyle name="Обычный 3 9 15 2 2 2 3 2" xfId="54383"/>
    <cellStyle name="Обычный 3 9 15 2 2 2 4" xfId="54384"/>
    <cellStyle name="Обычный 3 9 15 2 2 3" xfId="54385"/>
    <cellStyle name="Обычный 3 9 15 2 2 3 2" xfId="54386"/>
    <cellStyle name="Обычный 3 9 15 2 2 3 2 2" xfId="54387"/>
    <cellStyle name="Обычный 3 9 15 2 2 3 3" xfId="54388"/>
    <cellStyle name="Обычный 3 9 15 2 2 4" xfId="54389"/>
    <cellStyle name="Обычный 3 9 15 2 2 4 2" xfId="54390"/>
    <cellStyle name="Обычный 3 9 15 2 2 5" xfId="54391"/>
    <cellStyle name="Обычный 3 9 15 2 3" xfId="54392"/>
    <cellStyle name="Обычный 3 9 15 2 3 2" xfId="54393"/>
    <cellStyle name="Обычный 3 9 15 2 3 2 2" xfId="54394"/>
    <cellStyle name="Обычный 3 9 15 2 3 2 2 2" xfId="54395"/>
    <cellStyle name="Обычный 3 9 15 2 3 2 2 2 2" xfId="54396"/>
    <cellStyle name="Обычный 3 9 15 2 3 2 2 3" xfId="54397"/>
    <cellStyle name="Обычный 3 9 15 2 3 2 3" xfId="54398"/>
    <cellStyle name="Обычный 3 9 15 2 3 2 3 2" xfId="54399"/>
    <cellStyle name="Обычный 3 9 15 2 3 2 4" xfId="54400"/>
    <cellStyle name="Обычный 3 9 15 2 3 3" xfId="54401"/>
    <cellStyle name="Обычный 3 9 15 2 3 3 2" xfId="54402"/>
    <cellStyle name="Обычный 3 9 15 2 3 3 2 2" xfId="54403"/>
    <cellStyle name="Обычный 3 9 15 2 3 3 3" xfId="54404"/>
    <cellStyle name="Обычный 3 9 15 2 3 4" xfId="54405"/>
    <cellStyle name="Обычный 3 9 15 2 3 4 2" xfId="54406"/>
    <cellStyle name="Обычный 3 9 15 2 3 5" xfId="54407"/>
    <cellStyle name="Обычный 3 9 15 2 4" xfId="54408"/>
    <cellStyle name="Обычный 3 9 15 2 4 2" xfId="54409"/>
    <cellStyle name="Обычный 3 9 15 2 4 2 2" xfId="54410"/>
    <cellStyle name="Обычный 3 9 15 2 4 2 2 2" xfId="54411"/>
    <cellStyle name="Обычный 3 9 15 2 4 2 3" xfId="54412"/>
    <cellStyle name="Обычный 3 9 15 2 4 3" xfId="54413"/>
    <cellStyle name="Обычный 3 9 15 2 4 3 2" xfId="54414"/>
    <cellStyle name="Обычный 3 9 15 2 4 4" xfId="54415"/>
    <cellStyle name="Обычный 3 9 15 2 5" xfId="54416"/>
    <cellStyle name="Обычный 3 9 15 2 5 2" xfId="54417"/>
    <cellStyle name="Обычный 3 9 15 2 5 2 2" xfId="54418"/>
    <cellStyle name="Обычный 3 9 15 2 5 3" xfId="54419"/>
    <cellStyle name="Обычный 3 9 15 2 6" xfId="54420"/>
    <cellStyle name="Обычный 3 9 15 2 6 2" xfId="54421"/>
    <cellStyle name="Обычный 3 9 15 2 7" xfId="54422"/>
    <cellStyle name="Обычный 3 9 15 3" xfId="54423"/>
    <cellStyle name="Обычный 3 9 15 3 2" xfId="54424"/>
    <cellStyle name="Обычный 3 9 15 3 2 2" xfId="54425"/>
    <cellStyle name="Обычный 3 9 15 3 2 2 2" xfId="54426"/>
    <cellStyle name="Обычный 3 9 15 3 2 2 2 2" xfId="54427"/>
    <cellStyle name="Обычный 3 9 15 3 2 2 3" xfId="54428"/>
    <cellStyle name="Обычный 3 9 15 3 2 3" xfId="54429"/>
    <cellStyle name="Обычный 3 9 15 3 2 3 2" xfId="54430"/>
    <cellStyle name="Обычный 3 9 15 3 2 4" xfId="54431"/>
    <cellStyle name="Обычный 3 9 15 3 3" xfId="54432"/>
    <cellStyle name="Обычный 3 9 15 3 3 2" xfId="54433"/>
    <cellStyle name="Обычный 3 9 15 3 3 2 2" xfId="54434"/>
    <cellStyle name="Обычный 3 9 15 3 3 3" xfId="54435"/>
    <cellStyle name="Обычный 3 9 15 3 4" xfId="54436"/>
    <cellStyle name="Обычный 3 9 15 3 4 2" xfId="54437"/>
    <cellStyle name="Обычный 3 9 15 3 5" xfId="54438"/>
    <cellStyle name="Обычный 3 9 15 4" xfId="54439"/>
    <cellStyle name="Обычный 3 9 15 4 2" xfId="54440"/>
    <cellStyle name="Обычный 3 9 15 4 2 2" xfId="54441"/>
    <cellStyle name="Обычный 3 9 15 4 2 2 2" xfId="54442"/>
    <cellStyle name="Обычный 3 9 15 4 2 2 2 2" xfId="54443"/>
    <cellStyle name="Обычный 3 9 15 4 2 2 3" xfId="54444"/>
    <cellStyle name="Обычный 3 9 15 4 2 3" xfId="54445"/>
    <cellStyle name="Обычный 3 9 15 4 2 3 2" xfId="54446"/>
    <cellStyle name="Обычный 3 9 15 4 2 4" xfId="54447"/>
    <cellStyle name="Обычный 3 9 15 4 3" xfId="54448"/>
    <cellStyle name="Обычный 3 9 15 4 3 2" xfId="54449"/>
    <cellStyle name="Обычный 3 9 15 4 3 2 2" xfId="54450"/>
    <cellStyle name="Обычный 3 9 15 4 3 3" xfId="54451"/>
    <cellStyle name="Обычный 3 9 15 4 4" xfId="54452"/>
    <cellStyle name="Обычный 3 9 15 4 4 2" xfId="54453"/>
    <cellStyle name="Обычный 3 9 15 4 5" xfId="54454"/>
    <cellStyle name="Обычный 3 9 15 5" xfId="54455"/>
    <cellStyle name="Обычный 3 9 15 5 2" xfId="54456"/>
    <cellStyle name="Обычный 3 9 15 5 2 2" xfId="54457"/>
    <cellStyle name="Обычный 3 9 15 5 2 2 2" xfId="54458"/>
    <cellStyle name="Обычный 3 9 15 5 2 3" xfId="54459"/>
    <cellStyle name="Обычный 3 9 15 5 3" xfId="54460"/>
    <cellStyle name="Обычный 3 9 15 5 3 2" xfId="54461"/>
    <cellStyle name="Обычный 3 9 15 5 4" xfId="54462"/>
    <cellStyle name="Обычный 3 9 15 6" xfId="54463"/>
    <cellStyle name="Обычный 3 9 15 6 2" xfId="54464"/>
    <cellStyle name="Обычный 3 9 15 6 2 2" xfId="54465"/>
    <cellStyle name="Обычный 3 9 15 6 3" xfId="54466"/>
    <cellStyle name="Обычный 3 9 15 7" xfId="54467"/>
    <cellStyle name="Обычный 3 9 15 7 2" xfId="54468"/>
    <cellStyle name="Обычный 3 9 15 8" xfId="54469"/>
    <cellStyle name="Обычный 3 9 16" xfId="54470"/>
    <cellStyle name="Обычный 3 9 16 2" xfId="54471"/>
    <cellStyle name="Обычный 3 9 16 2 2" xfId="54472"/>
    <cellStyle name="Обычный 3 9 16 2 2 2" xfId="54473"/>
    <cellStyle name="Обычный 3 9 16 2 2 2 2" xfId="54474"/>
    <cellStyle name="Обычный 3 9 16 2 2 2 2 2" xfId="54475"/>
    <cellStyle name="Обычный 3 9 16 2 2 2 2 2 2" xfId="54476"/>
    <cellStyle name="Обычный 3 9 16 2 2 2 2 3" xfId="54477"/>
    <cellStyle name="Обычный 3 9 16 2 2 2 3" xfId="54478"/>
    <cellStyle name="Обычный 3 9 16 2 2 2 3 2" xfId="54479"/>
    <cellStyle name="Обычный 3 9 16 2 2 2 4" xfId="54480"/>
    <cellStyle name="Обычный 3 9 16 2 2 3" xfId="54481"/>
    <cellStyle name="Обычный 3 9 16 2 2 3 2" xfId="54482"/>
    <cellStyle name="Обычный 3 9 16 2 2 3 2 2" xfId="54483"/>
    <cellStyle name="Обычный 3 9 16 2 2 3 3" xfId="54484"/>
    <cellStyle name="Обычный 3 9 16 2 2 4" xfId="54485"/>
    <cellStyle name="Обычный 3 9 16 2 2 4 2" xfId="54486"/>
    <cellStyle name="Обычный 3 9 16 2 2 5" xfId="54487"/>
    <cellStyle name="Обычный 3 9 16 2 3" xfId="54488"/>
    <cellStyle name="Обычный 3 9 16 2 3 2" xfId="54489"/>
    <cellStyle name="Обычный 3 9 16 2 3 2 2" xfId="54490"/>
    <cellStyle name="Обычный 3 9 16 2 3 2 2 2" xfId="54491"/>
    <cellStyle name="Обычный 3 9 16 2 3 2 2 2 2" xfId="54492"/>
    <cellStyle name="Обычный 3 9 16 2 3 2 2 3" xfId="54493"/>
    <cellStyle name="Обычный 3 9 16 2 3 2 3" xfId="54494"/>
    <cellStyle name="Обычный 3 9 16 2 3 2 3 2" xfId="54495"/>
    <cellStyle name="Обычный 3 9 16 2 3 2 4" xfId="54496"/>
    <cellStyle name="Обычный 3 9 16 2 3 3" xfId="54497"/>
    <cellStyle name="Обычный 3 9 16 2 3 3 2" xfId="54498"/>
    <cellStyle name="Обычный 3 9 16 2 3 3 2 2" xfId="54499"/>
    <cellStyle name="Обычный 3 9 16 2 3 3 3" xfId="54500"/>
    <cellStyle name="Обычный 3 9 16 2 3 4" xfId="54501"/>
    <cellStyle name="Обычный 3 9 16 2 3 4 2" xfId="54502"/>
    <cellStyle name="Обычный 3 9 16 2 3 5" xfId="54503"/>
    <cellStyle name="Обычный 3 9 16 2 4" xfId="54504"/>
    <cellStyle name="Обычный 3 9 16 2 4 2" xfId="54505"/>
    <cellStyle name="Обычный 3 9 16 2 4 2 2" xfId="54506"/>
    <cellStyle name="Обычный 3 9 16 2 4 2 2 2" xfId="54507"/>
    <cellStyle name="Обычный 3 9 16 2 4 2 3" xfId="54508"/>
    <cellStyle name="Обычный 3 9 16 2 4 3" xfId="54509"/>
    <cellStyle name="Обычный 3 9 16 2 4 3 2" xfId="54510"/>
    <cellStyle name="Обычный 3 9 16 2 4 4" xfId="54511"/>
    <cellStyle name="Обычный 3 9 16 2 5" xfId="54512"/>
    <cellStyle name="Обычный 3 9 16 2 5 2" xfId="54513"/>
    <cellStyle name="Обычный 3 9 16 2 5 2 2" xfId="54514"/>
    <cellStyle name="Обычный 3 9 16 2 5 3" xfId="54515"/>
    <cellStyle name="Обычный 3 9 16 2 6" xfId="54516"/>
    <cellStyle name="Обычный 3 9 16 2 6 2" xfId="54517"/>
    <cellStyle name="Обычный 3 9 16 2 7" xfId="54518"/>
    <cellStyle name="Обычный 3 9 16 3" xfId="54519"/>
    <cellStyle name="Обычный 3 9 16 3 2" xfId="54520"/>
    <cellStyle name="Обычный 3 9 16 3 2 2" xfId="54521"/>
    <cellStyle name="Обычный 3 9 16 3 2 2 2" xfId="54522"/>
    <cellStyle name="Обычный 3 9 16 3 2 2 2 2" xfId="54523"/>
    <cellStyle name="Обычный 3 9 16 3 2 2 3" xfId="54524"/>
    <cellStyle name="Обычный 3 9 16 3 2 3" xfId="54525"/>
    <cellStyle name="Обычный 3 9 16 3 2 3 2" xfId="54526"/>
    <cellStyle name="Обычный 3 9 16 3 2 4" xfId="54527"/>
    <cellStyle name="Обычный 3 9 16 3 3" xfId="54528"/>
    <cellStyle name="Обычный 3 9 16 3 3 2" xfId="54529"/>
    <cellStyle name="Обычный 3 9 16 3 3 2 2" xfId="54530"/>
    <cellStyle name="Обычный 3 9 16 3 3 3" xfId="54531"/>
    <cellStyle name="Обычный 3 9 16 3 4" xfId="54532"/>
    <cellStyle name="Обычный 3 9 16 3 4 2" xfId="54533"/>
    <cellStyle name="Обычный 3 9 16 3 5" xfId="54534"/>
    <cellStyle name="Обычный 3 9 16 4" xfId="54535"/>
    <cellStyle name="Обычный 3 9 16 4 2" xfId="54536"/>
    <cellStyle name="Обычный 3 9 16 4 2 2" xfId="54537"/>
    <cellStyle name="Обычный 3 9 16 4 2 2 2" xfId="54538"/>
    <cellStyle name="Обычный 3 9 16 4 2 2 2 2" xfId="54539"/>
    <cellStyle name="Обычный 3 9 16 4 2 2 3" xfId="54540"/>
    <cellStyle name="Обычный 3 9 16 4 2 3" xfId="54541"/>
    <cellStyle name="Обычный 3 9 16 4 2 3 2" xfId="54542"/>
    <cellStyle name="Обычный 3 9 16 4 2 4" xfId="54543"/>
    <cellStyle name="Обычный 3 9 16 4 3" xfId="54544"/>
    <cellStyle name="Обычный 3 9 16 4 3 2" xfId="54545"/>
    <cellStyle name="Обычный 3 9 16 4 3 2 2" xfId="54546"/>
    <cellStyle name="Обычный 3 9 16 4 3 3" xfId="54547"/>
    <cellStyle name="Обычный 3 9 16 4 4" xfId="54548"/>
    <cellStyle name="Обычный 3 9 16 4 4 2" xfId="54549"/>
    <cellStyle name="Обычный 3 9 16 4 5" xfId="54550"/>
    <cellStyle name="Обычный 3 9 16 5" xfId="54551"/>
    <cellStyle name="Обычный 3 9 16 5 2" xfId="54552"/>
    <cellStyle name="Обычный 3 9 16 5 2 2" xfId="54553"/>
    <cellStyle name="Обычный 3 9 16 5 2 2 2" xfId="54554"/>
    <cellStyle name="Обычный 3 9 16 5 2 3" xfId="54555"/>
    <cellStyle name="Обычный 3 9 16 5 3" xfId="54556"/>
    <cellStyle name="Обычный 3 9 16 5 3 2" xfId="54557"/>
    <cellStyle name="Обычный 3 9 16 5 4" xfId="54558"/>
    <cellStyle name="Обычный 3 9 16 6" xfId="54559"/>
    <cellStyle name="Обычный 3 9 16 6 2" xfId="54560"/>
    <cellStyle name="Обычный 3 9 16 6 2 2" xfId="54561"/>
    <cellStyle name="Обычный 3 9 16 6 3" xfId="54562"/>
    <cellStyle name="Обычный 3 9 16 7" xfId="54563"/>
    <cellStyle name="Обычный 3 9 16 7 2" xfId="54564"/>
    <cellStyle name="Обычный 3 9 16 8" xfId="54565"/>
    <cellStyle name="Обычный 3 9 17" xfId="54566"/>
    <cellStyle name="Обычный 3 9 17 2" xfId="54567"/>
    <cellStyle name="Обычный 3 9 17 2 2" xfId="54568"/>
    <cellStyle name="Обычный 3 9 17 2 2 2" xfId="54569"/>
    <cellStyle name="Обычный 3 9 17 2 2 2 2" xfId="54570"/>
    <cellStyle name="Обычный 3 9 17 2 2 2 2 2" xfId="54571"/>
    <cellStyle name="Обычный 3 9 17 2 2 2 2 2 2" xfId="54572"/>
    <cellStyle name="Обычный 3 9 17 2 2 2 2 3" xfId="54573"/>
    <cellStyle name="Обычный 3 9 17 2 2 2 3" xfId="54574"/>
    <cellStyle name="Обычный 3 9 17 2 2 2 3 2" xfId="54575"/>
    <cellStyle name="Обычный 3 9 17 2 2 2 4" xfId="54576"/>
    <cellStyle name="Обычный 3 9 17 2 2 3" xfId="54577"/>
    <cellStyle name="Обычный 3 9 17 2 2 3 2" xfId="54578"/>
    <cellStyle name="Обычный 3 9 17 2 2 3 2 2" xfId="54579"/>
    <cellStyle name="Обычный 3 9 17 2 2 3 3" xfId="54580"/>
    <cellStyle name="Обычный 3 9 17 2 2 4" xfId="54581"/>
    <cellStyle name="Обычный 3 9 17 2 2 4 2" xfId="54582"/>
    <cellStyle name="Обычный 3 9 17 2 2 5" xfId="54583"/>
    <cellStyle name="Обычный 3 9 17 2 3" xfId="54584"/>
    <cellStyle name="Обычный 3 9 17 2 3 2" xfId="54585"/>
    <cellStyle name="Обычный 3 9 17 2 3 2 2" xfId="54586"/>
    <cellStyle name="Обычный 3 9 17 2 3 2 2 2" xfId="54587"/>
    <cellStyle name="Обычный 3 9 17 2 3 2 2 2 2" xfId="54588"/>
    <cellStyle name="Обычный 3 9 17 2 3 2 2 3" xfId="54589"/>
    <cellStyle name="Обычный 3 9 17 2 3 2 3" xfId="54590"/>
    <cellStyle name="Обычный 3 9 17 2 3 2 3 2" xfId="54591"/>
    <cellStyle name="Обычный 3 9 17 2 3 2 4" xfId="54592"/>
    <cellStyle name="Обычный 3 9 17 2 3 3" xfId="54593"/>
    <cellStyle name="Обычный 3 9 17 2 3 3 2" xfId="54594"/>
    <cellStyle name="Обычный 3 9 17 2 3 3 2 2" xfId="54595"/>
    <cellStyle name="Обычный 3 9 17 2 3 3 3" xfId="54596"/>
    <cellStyle name="Обычный 3 9 17 2 3 4" xfId="54597"/>
    <cellStyle name="Обычный 3 9 17 2 3 4 2" xfId="54598"/>
    <cellStyle name="Обычный 3 9 17 2 3 5" xfId="54599"/>
    <cellStyle name="Обычный 3 9 17 2 4" xfId="54600"/>
    <cellStyle name="Обычный 3 9 17 2 4 2" xfId="54601"/>
    <cellStyle name="Обычный 3 9 17 2 4 2 2" xfId="54602"/>
    <cellStyle name="Обычный 3 9 17 2 4 2 2 2" xfId="54603"/>
    <cellStyle name="Обычный 3 9 17 2 4 2 3" xfId="54604"/>
    <cellStyle name="Обычный 3 9 17 2 4 3" xfId="54605"/>
    <cellStyle name="Обычный 3 9 17 2 4 3 2" xfId="54606"/>
    <cellStyle name="Обычный 3 9 17 2 4 4" xfId="54607"/>
    <cellStyle name="Обычный 3 9 17 2 5" xfId="54608"/>
    <cellStyle name="Обычный 3 9 17 2 5 2" xfId="54609"/>
    <cellStyle name="Обычный 3 9 17 2 5 2 2" xfId="54610"/>
    <cellStyle name="Обычный 3 9 17 2 5 3" xfId="54611"/>
    <cellStyle name="Обычный 3 9 17 2 6" xfId="54612"/>
    <cellStyle name="Обычный 3 9 17 2 6 2" xfId="54613"/>
    <cellStyle name="Обычный 3 9 17 2 7" xfId="54614"/>
    <cellStyle name="Обычный 3 9 17 3" xfId="54615"/>
    <cellStyle name="Обычный 3 9 17 3 2" xfId="54616"/>
    <cellStyle name="Обычный 3 9 17 3 2 2" xfId="54617"/>
    <cellStyle name="Обычный 3 9 17 3 2 2 2" xfId="54618"/>
    <cellStyle name="Обычный 3 9 17 3 2 2 2 2" xfId="54619"/>
    <cellStyle name="Обычный 3 9 17 3 2 2 3" xfId="54620"/>
    <cellStyle name="Обычный 3 9 17 3 2 3" xfId="54621"/>
    <cellStyle name="Обычный 3 9 17 3 2 3 2" xfId="54622"/>
    <cellStyle name="Обычный 3 9 17 3 2 4" xfId="54623"/>
    <cellStyle name="Обычный 3 9 17 3 3" xfId="54624"/>
    <cellStyle name="Обычный 3 9 17 3 3 2" xfId="54625"/>
    <cellStyle name="Обычный 3 9 17 3 3 2 2" xfId="54626"/>
    <cellStyle name="Обычный 3 9 17 3 3 3" xfId="54627"/>
    <cellStyle name="Обычный 3 9 17 3 4" xfId="54628"/>
    <cellStyle name="Обычный 3 9 17 3 4 2" xfId="54629"/>
    <cellStyle name="Обычный 3 9 17 3 5" xfId="54630"/>
    <cellStyle name="Обычный 3 9 17 4" xfId="54631"/>
    <cellStyle name="Обычный 3 9 17 4 2" xfId="54632"/>
    <cellStyle name="Обычный 3 9 17 4 2 2" xfId="54633"/>
    <cellStyle name="Обычный 3 9 17 4 2 2 2" xfId="54634"/>
    <cellStyle name="Обычный 3 9 17 4 2 2 2 2" xfId="54635"/>
    <cellStyle name="Обычный 3 9 17 4 2 2 3" xfId="54636"/>
    <cellStyle name="Обычный 3 9 17 4 2 3" xfId="54637"/>
    <cellStyle name="Обычный 3 9 17 4 2 3 2" xfId="54638"/>
    <cellStyle name="Обычный 3 9 17 4 2 4" xfId="54639"/>
    <cellStyle name="Обычный 3 9 17 4 3" xfId="54640"/>
    <cellStyle name="Обычный 3 9 17 4 3 2" xfId="54641"/>
    <cellStyle name="Обычный 3 9 17 4 3 2 2" xfId="54642"/>
    <cellStyle name="Обычный 3 9 17 4 3 3" xfId="54643"/>
    <cellStyle name="Обычный 3 9 17 4 4" xfId="54644"/>
    <cellStyle name="Обычный 3 9 17 4 4 2" xfId="54645"/>
    <cellStyle name="Обычный 3 9 17 4 5" xfId="54646"/>
    <cellStyle name="Обычный 3 9 17 5" xfId="54647"/>
    <cellStyle name="Обычный 3 9 17 5 2" xfId="54648"/>
    <cellStyle name="Обычный 3 9 17 5 2 2" xfId="54649"/>
    <cellStyle name="Обычный 3 9 17 5 2 2 2" xfId="54650"/>
    <cellStyle name="Обычный 3 9 17 5 2 3" xfId="54651"/>
    <cellStyle name="Обычный 3 9 17 5 3" xfId="54652"/>
    <cellStyle name="Обычный 3 9 17 5 3 2" xfId="54653"/>
    <cellStyle name="Обычный 3 9 17 5 4" xfId="54654"/>
    <cellStyle name="Обычный 3 9 17 6" xfId="54655"/>
    <cellStyle name="Обычный 3 9 17 6 2" xfId="54656"/>
    <cellStyle name="Обычный 3 9 17 6 2 2" xfId="54657"/>
    <cellStyle name="Обычный 3 9 17 6 3" xfId="54658"/>
    <cellStyle name="Обычный 3 9 17 7" xfId="54659"/>
    <cellStyle name="Обычный 3 9 17 7 2" xfId="54660"/>
    <cellStyle name="Обычный 3 9 17 8" xfId="54661"/>
    <cellStyle name="Обычный 3 9 18" xfId="54662"/>
    <cellStyle name="Обычный 3 9 18 2" xfId="54663"/>
    <cellStyle name="Обычный 3 9 18 2 2" xfId="54664"/>
    <cellStyle name="Обычный 3 9 18 2 2 2" xfId="54665"/>
    <cellStyle name="Обычный 3 9 18 2 2 2 2" xfId="54666"/>
    <cellStyle name="Обычный 3 9 18 2 2 2 2 2" xfId="54667"/>
    <cellStyle name="Обычный 3 9 18 2 2 2 2 2 2" xfId="54668"/>
    <cellStyle name="Обычный 3 9 18 2 2 2 2 3" xfId="54669"/>
    <cellStyle name="Обычный 3 9 18 2 2 2 3" xfId="54670"/>
    <cellStyle name="Обычный 3 9 18 2 2 2 3 2" xfId="54671"/>
    <cellStyle name="Обычный 3 9 18 2 2 2 4" xfId="54672"/>
    <cellStyle name="Обычный 3 9 18 2 2 3" xfId="54673"/>
    <cellStyle name="Обычный 3 9 18 2 2 3 2" xfId="54674"/>
    <cellStyle name="Обычный 3 9 18 2 2 3 2 2" xfId="54675"/>
    <cellStyle name="Обычный 3 9 18 2 2 3 3" xfId="54676"/>
    <cellStyle name="Обычный 3 9 18 2 2 4" xfId="54677"/>
    <cellStyle name="Обычный 3 9 18 2 2 4 2" xfId="54678"/>
    <cellStyle name="Обычный 3 9 18 2 2 5" xfId="54679"/>
    <cellStyle name="Обычный 3 9 18 2 3" xfId="54680"/>
    <cellStyle name="Обычный 3 9 18 2 3 2" xfId="54681"/>
    <cellStyle name="Обычный 3 9 18 2 3 2 2" xfId="54682"/>
    <cellStyle name="Обычный 3 9 18 2 3 2 2 2" xfId="54683"/>
    <cellStyle name="Обычный 3 9 18 2 3 2 2 2 2" xfId="54684"/>
    <cellStyle name="Обычный 3 9 18 2 3 2 2 3" xfId="54685"/>
    <cellStyle name="Обычный 3 9 18 2 3 2 3" xfId="54686"/>
    <cellStyle name="Обычный 3 9 18 2 3 2 3 2" xfId="54687"/>
    <cellStyle name="Обычный 3 9 18 2 3 2 4" xfId="54688"/>
    <cellStyle name="Обычный 3 9 18 2 3 3" xfId="54689"/>
    <cellStyle name="Обычный 3 9 18 2 3 3 2" xfId="54690"/>
    <cellStyle name="Обычный 3 9 18 2 3 3 2 2" xfId="54691"/>
    <cellStyle name="Обычный 3 9 18 2 3 3 3" xfId="54692"/>
    <cellStyle name="Обычный 3 9 18 2 3 4" xfId="54693"/>
    <cellStyle name="Обычный 3 9 18 2 3 4 2" xfId="54694"/>
    <cellStyle name="Обычный 3 9 18 2 3 5" xfId="54695"/>
    <cellStyle name="Обычный 3 9 18 2 4" xfId="54696"/>
    <cellStyle name="Обычный 3 9 18 2 4 2" xfId="54697"/>
    <cellStyle name="Обычный 3 9 18 2 4 2 2" xfId="54698"/>
    <cellStyle name="Обычный 3 9 18 2 4 2 2 2" xfId="54699"/>
    <cellStyle name="Обычный 3 9 18 2 4 2 3" xfId="54700"/>
    <cellStyle name="Обычный 3 9 18 2 4 3" xfId="54701"/>
    <cellStyle name="Обычный 3 9 18 2 4 3 2" xfId="54702"/>
    <cellStyle name="Обычный 3 9 18 2 4 4" xfId="54703"/>
    <cellStyle name="Обычный 3 9 18 2 5" xfId="54704"/>
    <cellStyle name="Обычный 3 9 18 2 5 2" xfId="54705"/>
    <cellStyle name="Обычный 3 9 18 2 5 2 2" xfId="54706"/>
    <cellStyle name="Обычный 3 9 18 2 5 3" xfId="54707"/>
    <cellStyle name="Обычный 3 9 18 2 6" xfId="54708"/>
    <cellStyle name="Обычный 3 9 18 2 6 2" xfId="54709"/>
    <cellStyle name="Обычный 3 9 18 2 7" xfId="54710"/>
    <cellStyle name="Обычный 3 9 18 3" xfId="54711"/>
    <cellStyle name="Обычный 3 9 18 3 2" xfId="54712"/>
    <cellStyle name="Обычный 3 9 18 3 2 2" xfId="54713"/>
    <cellStyle name="Обычный 3 9 18 3 2 2 2" xfId="54714"/>
    <cellStyle name="Обычный 3 9 18 3 2 2 2 2" xfId="54715"/>
    <cellStyle name="Обычный 3 9 18 3 2 2 3" xfId="54716"/>
    <cellStyle name="Обычный 3 9 18 3 2 3" xfId="54717"/>
    <cellStyle name="Обычный 3 9 18 3 2 3 2" xfId="54718"/>
    <cellStyle name="Обычный 3 9 18 3 2 4" xfId="54719"/>
    <cellStyle name="Обычный 3 9 18 3 3" xfId="54720"/>
    <cellStyle name="Обычный 3 9 18 3 3 2" xfId="54721"/>
    <cellStyle name="Обычный 3 9 18 3 3 2 2" xfId="54722"/>
    <cellStyle name="Обычный 3 9 18 3 3 3" xfId="54723"/>
    <cellStyle name="Обычный 3 9 18 3 4" xfId="54724"/>
    <cellStyle name="Обычный 3 9 18 3 4 2" xfId="54725"/>
    <cellStyle name="Обычный 3 9 18 3 5" xfId="54726"/>
    <cellStyle name="Обычный 3 9 18 4" xfId="54727"/>
    <cellStyle name="Обычный 3 9 18 4 2" xfId="54728"/>
    <cellStyle name="Обычный 3 9 18 4 2 2" xfId="54729"/>
    <cellStyle name="Обычный 3 9 18 4 2 2 2" xfId="54730"/>
    <cellStyle name="Обычный 3 9 18 4 2 2 2 2" xfId="54731"/>
    <cellStyle name="Обычный 3 9 18 4 2 2 3" xfId="54732"/>
    <cellStyle name="Обычный 3 9 18 4 2 3" xfId="54733"/>
    <cellStyle name="Обычный 3 9 18 4 2 3 2" xfId="54734"/>
    <cellStyle name="Обычный 3 9 18 4 2 4" xfId="54735"/>
    <cellStyle name="Обычный 3 9 18 4 3" xfId="54736"/>
    <cellStyle name="Обычный 3 9 18 4 3 2" xfId="54737"/>
    <cellStyle name="Обычный 3 9 18 4 3 2 2" xfId="54738"/>
    <cellStyle name="Обычный 3 9 18 4 3 3" xfId="54739"/>
    <cellStyle name="Обычный 3 9 18 4 4" xfId="54740"/>
    <cellStyle name="Обычный 3 9 18 4 4 2" xfId="54741"/>
    <cellStyle name="Обычный 3 9 18 4 5" xfId="54742"/>
    <cellStyle name="Обычный 3 9 18 5" xfId="54743"/>
    <cellStyle name="Обычный 3 9 18 5 2" xfId="54744"/>
    <cellStyle name="Обычный 3 9 18 5 2 2" xfId="54745"/>
    <cellStyle name="Обычный 3 9 18 5 2 2 2" xfId="54746"/>
    <cellStyle name="Обычный 3 9 18 5 2 3" xfId="54747"/>
    <cellStyle name="Обычный 3 9 18 5 3" xfId="54748"/>
    <cellStyle name="Обычный 3 9 18 5 3 2" xfId="54749"/>
    <cellStyle name="Обычный 3 9 18 5 4" xfId="54750"/>
    <cellStyle name="Обычный 3 9 18 6" xfId="54751"/>
    <cellStyle name="Обычный 3 9 18 6 2" xfId="54752"/>
    <cellStyle name="Обычный 3 9 18 6 2 2" xfId="54753"/>
    <cellStyle name="Обычный 3 9 18 6 3" xfId="54754"/>
    <cellStyle name="Обычный 3 9 18 7" xfId="54755"/>
    <cellStyle name="Обычный 3 9 18 7 2" xfId="54756"/>
    <cellStyle name="Обычный 3 9 18 8" xfId="54757"/>
    <cellStyle name="Обычный 3 9 19" xfId="54758"/>
    <cellStyle name="Обычный 3 9 19 2" xfId="54759"/>
    <cellStyle name="Обычный 3 9 19 2 2" xfId="54760"/>
    <cellStyle name="Обычный 3 9 19 2 2 2" xfId="54761"/>
    <cellStyle name="Обычный 3 9 19 2 2 2 2" xfId="54762"/>
    <cellStyle name="Обычный 3 9 19 2 2 2 2 2" xfId="54763"/>
    <cellStyle name="Обычный 3 9 19 2 2 2 2 2 2" xfId="54764"/>
    <cellStyle name="Обычный 3 9 19 2 2 2 2 3" xfId="54765"/>
    <cellStyle name="Обычный 3 9 19 2 2 2 3" xfId="54766"/>
    <cellStyle name="Обычный 3 9 19 2 2 2 3 2" xfId="54767"/>
    <cellStyle name="Обычный 3 9 19 2 2 2 4" xfId="54768"/>
    <cellStyle name="Обычный 3 9 19 2 2 3" xfId="54769"/>
    <cellStyle name="Обычный 3 9 19 2 2 3 2" xfId="54770"/>
    <cellStyle name="Обычный 3 9 19 2 2 3 2 2" xfId="54771"/>
    <cellStyle name="Обычный 3 9 19 2 2 3 3" xfId="54772"/>
    <cellStyle name="Обычный 3 9 19 2 2 4" xfId="54773"/>
    <cellStyle name="Обычный 3 9 19 2 2 4 2" xfId="54774"/>
    <cellStyle name="Обычный 3 9 19 2 2 5" xfId="54775"/>
    <cellStyle name="Обычный 3 9 19 2 3" xfId="54776"/>
    <cellStyle name="Обычный 3 9 19 2 3 2" xfId="54777"/>
    <cellStyle name="Обычный 3 9 19 2 3 2 2" xfId="54778"/>
    <cellStyle name="Обычный 3 9 19 2 3 2 2 2" xfId="54779"/>
    <cellStyle name="Обычный 3 9 19 2 3 2 2 2 2" xfId="54780"/>
    <cellStyle name="Обычный 3 9 19 2 3 2 2 3" xfId="54781"/>
    <cellStyle name="Обычный 3 9 19 2 3 2 3" xfId="54782"/>
    <cellStyle name="Обычный 3 9 19 2 3 2 3 2" xfId="54783"/>
    <cellStyle name="Обычный 3 9 19 2 3 2 4" xfId="54784"/>
    <cellStyle name="Обычный 3 9 19 2 3 3" xfId="54785"/>
    <cellStyle name="Обычный 3 9 19 2 3 3 2" xfId="54786"/>
    <cellStyle name="Обычный 3 9 19 2 3 3 2 2" xfId="54787"/>
    <cellStyle name="Обычный 3 9 19 2 3 3 3" xfId="54788"/>
    <cellStyle name="Обычный 3 9 19 2 3 4" xfId="54789"/>
    <cellStyle name="Обычный 3 9 19 2 3 4 2" xfId="54790"/>
    <cellStyle name="Обычный 3 9 19 2 3 5" xfId="54791"/>
    <cellStyle name="Обычный 3 9 19 2 4" xfId="54792"/>
    <cellStyle name="Обычный 3 9 19 2 4 2" xfId="54793"/>
    <cellStyle name="Обычный 3 9 19 2 4 2 2" xfId="54794"/>
    <cellStyle name="Обычный 3 9 19 2 4 2 2 2" xfId="54795"/>
    <cellStyle name="Обычный 3 9 19 2 4 2 3" xfId="54796"/>
    <cellStyle name="Обычный 3 9 19 2 4 3" xfId="54797"/>
    <cellStyle name="Обычный 3 9 19 2 4 3 2" xfId="54798"/>
    <cellStyle name="Обычный 3 9 19 2 4 4" xfId="54799"/>
    <cellStyle name="Обычный 3 9 19 2 5" xfId="54800"/>
    <cellStyle name="Обычный 3 9 19 2 5 2" xfId="54801"/>
    <cellStyle name="Обычный 3 9 19 2 5 2 2" xfId="54802"/>
    <cellStyle name="Обычный 3 9 19 2 5 3" xfId="54803"/>
    <cellStyle name="Обычный 3 9 19 2 6" xfId="54804"/>
    <cellStyle name="Обычный 3 9 19 2 6 2" xfId="54805"/>
    <cellStyle name="Обычный 3 9 19 2 7" xfId="54806"/>
    <cellStyle name="Обычный 3 9 19 3" xfId="54807"/>
    <cellStyle name="Обычный 3 9 19 3 2" xfId="54808"/>
    <cellStyle name="Обычный 3 9 19 3 2 2" xfId="54809"/>
    <cellStyle name="Обычный 3 9 19 3 2 2 2" xfId="54810"/>
    <cellStyle name="Обычный 3 9 19 3 2 2 2 2" xfId="54811"/>
    <cellStyle name="Обычный 3 9 19 3 2 2 3" xfId="54812"/>
    <cellStyle name="Обычный 3 9 19 3 2 3" xfId="54813"/>
    <cellStyle name="Обычный 3 9 19 3 2 3 2" xfId="54814"/>
    <cellStyle name="Обычный 3 9 19 3 2 4" xfId="54815"/>
    <cellStyle name="Обычный 3 9 19 3 3" xfId="54816"/>
    <cellStyle name="Обычный 3 9 19 3 3 2" xfId="54817"/>
    <cellStyle name="Обычный 3 9 19 3 3 2 2" xfId="54818"/>
    <cellStyle name="Обычный 3 9 19 3 3 3" xfId="54819"/>
    <cellStyle name="Обычный 3 9 19 3 4" xfId="54820"/>
    <cellStyle name="Обычный 3 9 19 3 4 2" xfId="54821"/>
    <cellStyle name="Обычный 3 9 19 3 5" xfId="54822"/>
    <cellStyle name="Обычный 3 9 19 4" xfId="54823"/>
    <cellStyle name="Обычный 3 9 19 4 2" xfId="54824"/>
    <cellStyle name="Обычный 3 9 19 4 2 2" xfId="54825"/>
    <cellStyle name="Обычный 3 9 19 4 2 2 2" xfId="54826"/>
    <cellStyle name="Обычный 3 9 19 4 2 2 2 2" xfId="54827"/>
    <cellStyle name="Обычный 3 9 19 4 2 2 3" xfId="54828"/>
    <cellStyle name="Обычный 3 9 19 4 2 3" xfId="54829"/>
    <cellStyle name="Обычный 3 9 19 4 2 3 2" xfId="54830"/>
    <cellStyle name="Обычный 3 9 19 4 2 4" xfId="54831"/>
    <cellStyle name="Обычный 3 9 19 4 3" xfId="54832"/>
    <cellStyle name="Обычный 3 9 19 4 3 2" xfId="54833"/>
    <cellStyle name="Обычный 3 9 19 4 3 2 2" xfId="54834"/>
    <cellStyle name="Обычный 3 9 19 4 3 3" xfId="54835"/>
    <cellStyle name="Обычный 3 9 19 4 4" xfId="54836"/>
    <cellStyle name="Обычный 3 9 19 4 4 2" xfId="54837"/>
    <cellStyle name="Обычный 3 9 19 4 5" xfId="54838"/>
    <cellStyle name="Обычный 3 9 19 5" xfId="54839"/>
    <cellStyle name="Обычный 3 9 19 5 2" xfId="54840"/>
    <cellStyle name="Обычный 3 9 19 5 2 2" xfId="54841"/>
    <cellStyle name="Обычный 3 9 19 5 2 2 2" xfId="54842"/>
    <cellStyle name="Обычный 3 9 19 5 2 3" xfId="54843"/>
    <cellStyle name="Обычный 3 9 19 5 3" xfId="54844"/>
    <cellStyle name="Обычный 3 9 19 5 3 2" xfId="54845"/>
    <cellStyle name="Обычный 3 9 19 5 4" xfId="54846"/>
    <cellStyle name="Обычный 3 9 19 6" xfId="54847"/>
    <cellStyle name="Обычный 3 9 19 6 2" xfId="54848"/>
    <cellStyle name="Обычный 3 9 19 6 2 2" xfId="54849"/>
    <cellStyle name="Обычный 3 9 19 6 3" xfId="54850"/>
    <cellStyle name="Обычный 3 9 19 7" xfId="54851"/>
    <cellStyle name="Обычный 3 9 19 7 2" xfId="54852"/>
    <cellStyle name="Обычный 3 9 19 8" xfId="54853"/>
    <cellStyle name="Обычный 3 9 2" xfId="54854"/>
    <cellStyle name="Обычный 3 9 2 2" xfId="54855"/>
    <cellStyle name="Обычный 3 9 2 2 2" xfId="54856"/>
    <cellStyle name="Обычный 3 9 2 2 2 2" xfId="54857"/>
    <cellStyle name="Обычный 3 9 2 2 2 2 2" xfId="54858"/>
    <cellStyle name="Обычный 3 9 2 2 2 2 2 2" xfId="54859"/>
    <cellStyle name="Обычный 3 9 2 2 2 2 2 2 2" xfId="54860"/>
    <cellStyle name="Обычный 3 9 2 2 2 2 2 3" xfId="54861"/>
    <cellStyle name="Обычный 3 9 2 2 2 2 3" xfId="54862"/>
    <cellStyle name="Обычный 3 9 2 2 2 2 3 2" xfId="54863"/>
    <cellStyle name="Обычный 3 9 2 2 2 2 4" xfId="54864"/>
    <cellStyle name="Обычный 3 9 2 2 2 3" xfId="54865"/>
    <cellStyle name="Обычный 3 9 2 2 2 3 2" xfId="54866"/>
    <cellStyle name="Обычный 3 9 2 2 2 3 2 2" xfId="54867"/>
    <cellStyle name="Обычный 3 9 2 2 2 3 3" xfId="54868"/>
    <cellStyle name="Обычный 3 9 2 2 2 4" xfId="54869"/>
    <cellStyle name="Обычный 3 9 2 2 2 4 2" xfId="54870"/>
    <cellStyle name="Обычный 3 9 2 2 2 5" xfId="54871"/>
    <cellStyle name="Обычный 3 9 2 2 3" xfId="54872"/>
    <cellStyle name="Обычный 3 9 2 2 3 2" xfId="54873"/>
    <cellStyle name="Обычный 3 9 2 2 3 2 2" xfId="54874"/>
    <cellStyle name="Обычный 3 9 2 2 3 2 2 2" xfId="54875"/>
    <cellStyle name="Обычный 3 9 2 2 3 2 2 2 2" xfId="54876"/>
    <cellStyle name="Обычный 3 9 2 2 3 2 2 3" xfId="54877"/>
    <cellStyle name="Обычный 3 9 2 2 3 2 3" xfId="54878"/>
    <cellStyle name="Обычный 3 9 2 2 3 2 3 2" xfId="54879"/>
    <cellStyle name="Обычный 3 9 2 2 3 2 4" xfId="54880"/>
    <cellStyle name="Обычный 3 9 2 2 3 3" xfId="54881"/>
    <cellStyle name="Обычный 3 9 2 2 3 3 2" xfId="54882"/>
    <cellStyle name="Обычный 3 9 2 2 3 3 2 2" xfId="54883"/>
    <cellStyle name="Обычный 3 9 2 2 3 3 3" xfId="54884"/>
    <cellStyle name="Обычный 3 9 2 2 3 4" xfId="54885"/>
    <cellStyle name="Обычный 3 9 2 2 3 4 2" xfId="54886"/>
    <cellStyle name="Обычный 3 9 2 2 3 5" xfId="54887"/>
    <cellStyle name="Обычный 3 9 2 2 4" xfId="54888"/>
    <cellStyle name="Обычный 3 9 2 2 4 2" xfId="54889"/>
    <cellStyle name="Обычный 3 9 2 2 4 2 2" xfId="54890"/>
    <cellStyle name="Обычный 3 9 2 2 4 2 2 2" xfId="54891"/>
    <cellStyle name="Обычный 3 9 2 2 4 2 3" xfId="54892"/>
    <cellStyle name="Обычный 3 9 2 2 4 3" xfId="54893"/>
    <cellStyle name="Обычный 3 9 2 2 4 3 2" xfId="54894"/>
    <cellStyle name="Обычный 3 9 2 2 4 4" xfId="54895"/>
    <cellStyle name="Обычный 3 9 2 2 5" xfId="54896"/>
    <cellStyle name="Обычный 3 9 2 2 5 2" xfId="54897"/>
    <cellStyle name="Обычный 3 9 2 2 5 2 2" xfId="54898"/>
    <cellStyle name="Обычный 3 9 2 2 5 3" xfId="54899"/>
    <cellStyle name="Обычный 3 9 2 2 6" xfId="54900"/>
    <cellStyle name="Обычный 3 9 2 2 6 2" xfId="54901"/>
    <cellStyle name="Обычный 3 9 2 2 7" xfId="54902"/>
    <cellStyle name="Обычный 3 9 2 3" xfId="54903"/>
    <cellStyle name="Обычный 3 9 2 3 2" xfId="54904"/>
    <cellStyle name="Обычный 3 9 2 3 2 2" xfId="54905"/>
    <cellStyle name="Обычный 3 9 2 3 2 2 2" xfId="54906"/>
    <cellStyle name="Обычный 3 9 2 3 2 2 2 2" xfId="54907"/>
    <cellStyle name="Обычный 3 9 2 3 2 2 3" xfId="54908"/>
    <cellStyle name="Обычный 3 9 2 3 2 3" xfId="54909"/>
    <cellStyle name="Обычный 3 9 2 3 2 3 2" xfId="54910"/>
    <cellStyle name="Обычный 3 9 2 3 2 4" xfId="54911"/>
    <cellStyle name="Обычный 3 9 2 3 3" xfId="54912"/>
    <cellStyle name="Обычный 3 9 2 3 3 2" xfId="54913"/>
    <cellStyle name="Обычный 3 9 2 3 3 2 2" xfId="54914"/>
    <cellStyle name="Обычный 3 9 2 3 3 3" xfId="54915"/>
    <cellStyle name="Обычный 3 9 2 3 4" xfId="54916"/>
    <cellStyle name="Обычный 3 9 2 3 4 2" xfId="54917"/>
    <cellStyle name="Обычный 3 9 2 3 5" xfId="54918"/>
    <cellStyle name="Обычный 3 9 2 4" xfId="54919"/>
    <cellStyle name="Обычный 3 9 2 4 2" xfId="54920"/>
    <cellStyle name="Обычный 3 9 2 4 2 2" xfId="54921"/>
    <cellStyle name="Обычный 3 9 2 4 2 2 2" xfId="54922"/>
    <cellStyle name="Обычный 3 9 2 4 2 2 2 2" xfId="54923"/>
    <cellStyle name="Обычный 3 9 2 4 2 2 3" xfId="54924"/>
    <cellStyle name="Обычный 3 9 2 4 2 3" xfId="54925"/>
    <cellStyle name="Обычный 3 9 2 4 2 3 2" xfId="54926"/>
    <cellStyle name="Обычный 3 9 2 4 2 4" xfId="54927"/>
    <cellStyle name="Обычный 3 9 2 4 3" xfId="54928"/>
    <cellStyle name="Обычный 3 9 2 4 3 2" xfId="54929"/>
    <cellStyle name="Обычный 3 9 2 4 3 2 2" xfId="54930"/>
    <cellStyle name="Обычный 3 9 2 4 3 3" xfId="54931"/>
    <cellStyle name="Обычный 3 9 2 4 4" xfId="54932"/>
    <cellStyle name="Обычный 3 9 2 4 4 2" xfId="54933"/>
    <cellStyle name="Обычный 3 9 2 4 5" xfId="54934"/>
    <cellStyle name="Обычный 3 9 2 5" xfId="54935"/>
    <cellStyle name="Обычный 3 9 2 5 2" xfId="54936"/>
    <cellStyle name="Обычный 3 9 2 5 2 2" xfId="54937"/>
    <cellStyle name="Обычный 3 9 2 5 2 2 2" xfId="54938"/>
    <cellStyle name="Обычный 3 9 2 5 2 3" xfId="54939"/>
    <cellStyle name="Обычный 3 9 2 5 3" xfId="54940"/>
    <cellStyle name="Обычный 3 9 2 5 3 2" xfId="54941"/>
    <cellStyle name="Обычный 3 9 2 5 4" xfId="54942"/>
    <cellStyle name="Обычный 3 9 2 6" xfId="54943"/>
    <cellStyle name="Обычный 3 9 2 6 2" xfId="54944"/>
    <cellStyle name="Обычный 3 9 2 6 2 2" xfId="54945"/>
    <cellStyle name="Обычный 3 9 2 6 3" xfId="54946"/>
    <cellStyle name="Обычный 3 9 2 7" xfId="54947"/>
    <cellStyle name="Обычный 3 9 2 7 2" xfId="54948"/>
    <cellStyle name="Обычный 3 9 2 8" xfId="54949"/>
    <cellStyle name="Обычный 3 9 20" xfId="54950"/>
    <cellStyle name="Обычный 3 9 20 2" xfId="54951"/>
    <cellStyle name="Обычный 3 9 20 2 2" xfId="54952"/>
    <cellStyle name="Обычный 3 9 20 2 2 2" xfId="54953"/>
    <cellStyle name="Обычный 3 9 20 2 2 2 2" xfId="54954"/>
    <cellStyle name="Обычный 3 9 20 2 2 2 2 2" xfId="54955"/>
    <cellStyle name="Обычный 3 9 20 2 2 2 2 2 2" xfId="54956"/>
    <cellStyle name="Обычный 3 9 20 2 2 2 2 3" xfId="54957"/>
    <cellStyle name="Обычный 3 9 20 2 2 2 3" xfId="54958"/>
    <cellStyle name="Обычный 3 9 20 2 2 2 3 2" xfId="54959"/>
    <cellStyle name="Обычный 3 9 20 2 2 2 4" xfId="54960"/>
    <cellStyle name="Обычный 3 9 20 2 2 3" xfId="54961"/>
    <cellStyle name="Обычный 3 9 20 2 2 3 2" xfId="54962"/>
    <cellStyle name="Обычный 3 9 20 2 2 3 2 2" xfId="54963"/>
    <cellStyle name="Обычный 3 9 20 2 2 3 3" xfId="54964"/>
    <cellStyle name="Обычный 3 9 20 2 2 4" xfId="54965"/>
    <cellStyle name="Обычный 3 9 20 2 2 4 2" xfId="54966"/>
    <cellStyle name="Обычный 3 9 20 2 2 5" xfId="54967"/>
    <cellStyle name="Обычный 3 9 20 2 3" xfId="54968"/>
    <cellStyle name="Обычный 3 9 20 2 3 2" xfId="54969"/>
    <cellStyle name="Обычный 3 9 20 2 3 2 2" xfId="54970"/>
    <cellStyle name="Обычный 3 9 20 2 3 2 2 2" xfId="54971"/>
    <cellStyle name="Обычный 3 9 20 2 3 2 2 2 2" xfId="54972"/>
    <cellStyle name="Обычный 3 9 20 2 3 2 2 3" xfId="54973"/>
    <cellStyle name="Обычный 3 9 20 2 3 2 3" xfId="54974"/>
    <cellStyle name="Обычный 3 9 20 2 3 2 3 2" xfId="54975"/>
    <cellStyle name="Обычный 3 9 20 2 3 2 4" xfId="54976"/>
    <cellStyle name="Обычный 3 9 20 2 3 3" xfId="54977"/>
    <cellStyle name="Обычный 3 9 20 2 3 3 2" xfId="54978"/>
    <cellStyle name="Обычный 3 9 20 2 3 3 2 2" xfId="54979"/>
    <cellStyle name="Обычный 3 9 20 2 3 3 3" xfId="54980"/>
    <cellStyle name="Обычный 3 9 20 2 3 4" xfId="54981"/>
    <cellStyle name="Обычный 3 9 20 2 3 4 2" xfId="54982"/>
    <cellStyle name="Обычный 3 9 20 2 3 5" xfId="54983"/>
    <cellStyle name="Обычный 3 9 20 2 4" xfId="54984"/>
    <cellStyle name="Обычный 3 9 20 2 4 2" xfId="54985"/>
    <cellStyle name="Обычный 3 9 20 2 4 2 2" xfId="54986"/>
    <cellStyle name="Обычный 3 9 20 2 4 2 2 2" xfId="54987"/>
    <cellStyle name="Обычный 3 9 20 2 4 2 3" xfId="54988"/>
    <cellStyle name="Обычный 3 9 20 2 4 3" xfId="54989"/>
    <cellStyle name="Обычный 3 9 20 2 4 3 2" xfId="54990"/>
    <cellStyle name="Обычный 3 9 20 2 4 4" xfId="54991"/>
    <cellStyle name="Обычный 3 9 20 2 5" xfId="54992"/>
    <cellStyle name="Обычный 3 9 20 2 5 2" xfId="54993"/>
    <cellStyle name="Обычный 3 9 20 2 5 2 2" xfId="54994"/>
    <cellStyle name="Обычный 3 9 20 2 5 3" xfId="54995"/>
    <cellStyle name="Обычный 3 9 20 2 6" xfId="54996"/>
    <cellStyle name="Обычный 3 9 20 2 6 2" xfId="54997"/>
    <cellStyle name="Обычный 3 9 20 2 7" xfId="54998"/>
    <cellStyle name="Обычный 3 9 20 3" xfId="54999"/>
    <cellStyle name="Обычный 3 9 20 3 2" xfId="55000"/>
    <cellStyle name="Обычный 3 9 20 3 2 2" xfId="55001"/>
    <cellStyle name="Обычный 3 9 20 3 2 2 2" xfId="55002"/>
    <cellStyle name="Обычный 3 9 20 3 2 2 2 2" xfId="55003"/>
    <cellStyle name="Обычный 3 9 20 3 2 2 3" xfId="55004"/>
    <cellStyle name="Обычный 3 9 20 3 2 3" xfId="55005"/>
    <cellStyle name="Обычный 3 9 20 3 2 3 2" xfId="55006"/>
    <cellStyle name="Обычный 3 9 20 3 2 4" xfId="55007"/>
    <cellStyle name="Обычный 3 9 20 3 3" xfId="55008"/>
    <cellStyle name="Обычный 3 9 20 3 3 2" xfId="55009"/>
    <cellStyle name="Обычный 3 9 20 3 3 2 2" xfId="55010"/>
    <cellStyle name="Обычный 3 9 20 3 3 3" xfId="55011"/>
    <cellStyle name="Обычный 3 9 20 3 4" xfId="55012"/>
    <cellStyle name="Обычный 3 9 20 3 4 2" xfId="55013"/>
    <cellStyle name="Обычный 3 9 20 3 5" xfId="55014"/>
    <cellStyle name="Обычный 3 9 20 4" xfId="55015"/>
    <cellStyle name="Обычный 3 9 20 4 2" xfId="55016"/>
    <cellStyle name="Обычный 3 9 20 4 2 2" xfId="55017"/>
    <cellStyle name="Обычный 3 9 20 4 2 2 2" xfId="55018"/>
    <cellStyle name="Обычный 3 9 20 4 2 2 2 2" xfId="55019"/>
    <cellStyle name="Обычный 3 9 20 4 2 2 3" xfId="55020"/>
    <cellStyle name="Обычный 3 9 20 4 2 3" xfId="55021"/>
    <cellStyle name="Обычный 3 9 20 4 2 3 2" xfId="55022"/>
    <cellStyle name="Обычный 3 9 20 4 2 4" xfId="55023"/>
    <cellStyle name="Обычный 3 9 20 4 3" xfId="55024"/>
    <cellStyle name="Обычный 3 9 20 4 3 2" xfId="55025"/>
    <cellStyle name="Обычный 3 9 20 4 3 2 2" xfId="55026"/>
    <cellStyle name="Обычный 3 9 20 4 3 3" xfId="55027"/>
    <cellStyle name="Обычный 3 9 20 4 4" xfId="55028"/>
    <cellStyle name="Обычный 3 9 20 4 4 2" xfId="55029"/>
    <cellStyle name="Обычный 3 9 20 4 5" xfId="55030"/>
    <cellStyle name="Обычный 3 9 20 5" xfId="55031"/>
    <cellStyle name="Обычный 3 9 20 5 2" xfId="55032"/>
    <cellStyle name="Обычный 3 9 20 5 2 2" xfId="55033"/>
    <cellStyle name="Обычный 3 9 20 5 2 2 2" xfId="55034"/>
    <cellStyle name="Обычный 3 9 20 5 2 3" xfId="55035"/>
    <cellStyle name="Обычный 3 9 20 5 3" xfId="55036"/>
    <cellStyle name="Обычный 3 9 20 5 3 2" xfId="55037"/>
    <cellStyle name="Обычный 3 9 20 5 4" xfId="55038"/>
    <cellStyle name="Обычный 3 9 20 6" xfId="55039"/>
    <cellStyle name="Обычный 3 9 20 6 2" xfId="55040"/>
    <cellStyle name="Обычный 3 9 20 6 2 2" xfId="55041"/>
    <cellStyle name="Обычный 3 9 20 6 3" xfId="55042"/>
    <cellStyle name="Обычный 3 9 20 7" xfId="55043"/>
    <cellStyle name="Обычный 3 9 20 7 2" xfId="55044"/>
    <cellStyle name="Обычный 3 9 20 8" xfId="55045"/>
    <cellStyle name="Обычный 3 9 21" xfId="55046"/>
    <cellStyle name="Обычный 3 9 21 2" xfId="55047"/>
    <cellStyle name="Обычный 3 9 21 2 2" xfId="55048"/>
    <cellStyle name="Обычный 3 9 21 2 2 2" xfId="55049"/>
    <cellStyle name="Обычный 3 9 21 2 2 2 2" xfId="55050"/>
    <cellStyle name="Обычный 3 9 21 2 2 2 2 2" xfId="55051"/>
    <cellStyle name="Обычный 3 9 21 2 2 2 2 2 2" xfId="55052"/>
    <cellStyle name="Обычный 3 9 21 2 2 2 2 3" xfId="55053"/>
    <cellStyle name="Обычный 3 9 21 2 2 2 3" xfId="55054"/>
    <cellStyle name="Обычный 3 9 21 2 2 2 3 2" xfId="55055"/>
    <cellStyle name="Обычный 3 9 21 2 2 2 4" xfId="55056"/>
    <cellStyle name="Обычный 3 9 21 2 2 3" xfId="55057"/>
    <cellStyle name="Обычный 3 9 21 2 2 3 2" xfId="55058"/>
    <cellStyle name="Обычный 3 9 21 2 2 3 2 2" xfId="55059"/>
    <cellStyle name="Обычный 3 9 21 2 2 3 3" xfId="55060"/>
    <cellStyle name="Обычный 3 9 21 2 2 4" xfId="55061"/>
    <cellStyle name="Обычный 3 9 21 2 2 4 2" xfId="55062"/>
    <cellStyle name="Обычный 3 9 21 2 2 5" xfId="55063"/>
    <cellStyle name="Обычный 3 9 21 2 3" xfId="55064"/>
    <cellStyle name="Обычный 3 9 21 2 3 2" xfId="55065"/>
    <cellStyle name="Обычный 3 9 21 2 3 2 2" xfId="55066"/>
    <cellStyle name="Обычный 3 9 21 2 3 2 2 2" xfId="55067"/>
    <cellStyle name="Обычный 3 9 21 2 3 2 2 2 2" xfId="55068"/>
    <cellStyle name="Обычный 3 9 21 2 3 2 2 3" xfId="55069"/>
    <cellStyle name="Обычный 3 9 21 2 3 2 3" xfId="55070"/>
    <cellStyle name="Обычный 3 9 21 2 3 2 3 2" xfId="55071"/>
    <cellStyle name="Обычный 3 9 21 2 3 2 4" xfId="55072"/>
    <cellStyle name="Обычный 3 9 21 2 3 3" xfId="55073"/>
    <cellStyle name="Обычный 3 9 21 2 3 3 2" xfId="55074"/>
    <cellStyle name="Обычный 3 9 21 2 3 3 2 2" xfId="55075"/>
    <cellStyle name="Обычный 3 9 21 2 3 3 3" xfId="55076"/>
    <cellStyle name="Обычный 3 9 21 2 3 4" xfId="55077"/>
    <cellStyle name="Обычный 3 9 21 2 3 4 2" xfId="55078"/>
    <cellStyle name="Обычный 3 9 21 2 3 5" xfId="55079"/>
    <cellStyle name="Обычный 3 9 21 2 4" xfId="55080"/>
    <cellStyle name="Обычный 3 9 21 2 4 2" xfId="55081"/>
    <cellStyle name="Обычный 3 9 21 2 4 2 2" xfId="55082"/>
    <cellStyle name="Обычный 3 9 21 2 4 2 2 2" xfId="55083"/>
    <cellStyle name="Обычный 3 9 21 2 4 2 3" xfId="55084"/>
    <cellStyle name="Обычный 3 9 21 2 4 3" xfId="55085"/>
    <cellStyle name="Обычный 3 9 21 2 4 3 2" xfId="55086"/>
    <cellStyle name="Обычный 3 9 21 2 4 4" xfId="55087"/>
    <cellStyle name="Обычный 3 9 21 2 5" xfId="55088"/>
    <cellStyle name="Обычный 3 9 21 2 5 2" xfId="55089"/>
    <cellStyle name="Обычный 3 9 21 2 5 2 2" xfId="55090"/>
    <cellStyle name="Обычный 3 9 21 2 5 3" xfId="55091"/>
    <cellStyle name="Обычный 3 9 21 2 6" xfId="55092"/>
    <cellStyle name="Обычный 3 9 21 2 6 2" xfId="55093"/>
    <cellStyle name="Обычный 3 9 21 2 7" xfId="55094"/>
    <cellStyle name="Обычный 3 9 21 3" xfId="55095"/>
    <cellStyle name="Обычный 3 9 21 3 2" xfId="55096"/>
    <cellStyle name="Обычный 3 9 21 3 2 2" xfId="55097"/>
    <cellStyle name="Обычный 3 9 21 3 2 2 2" xfId="55098"/>
    <cellStyle name="Обычный 3 9 21 3 2 2 2 2" xfId="55099"/>
    <cellStyle name="Обычный 3 9 21 3 2 2 3" xfId="55100"/>
    <cellStyle name="Обычный 3 9 21 3 2 3" xfId="55101"/>
    <cellStyle name="Обычный 3 9 21 3 2 3 2" xfId="55102"/>
    <cellStyle name="Обычный 3 9 21 3 2 4" xfId="55103"/>
    <cellStyle name="Обычный 3 9 21 3 3" xfId="55104"/>
    <cellStyle name="Обычный 3 9 21 3 3 2" xfId="55105"/>
    <cellStyle name="Обычный 3 9 21 3 3 2 2" xfId="55106"/>
    <cellStyle name="Обычный 3 9 21 3 3 3" xfId="55107"/>
    <cellStyle name="Обычный 3 9 21 3 4" xfId="55108"/>
    <cellStyle name="Обычный 3 9 21 3 4 2" xfId="55109"/>
    <cellStyle name="Обычный 3 9 21 3 5" xfId="55110"/>
    <cellStyle name="Обычный 3 9 21 4" xfId="55111"/>
    <cellStyle name="Обычный 3 9 21 4 2" xfId="55112"/>
    <cellStyle name="Обычный 3 9 21 4 2 2" xfId="55113"/>
    <cellStyle name="Обычный 3 9 21 4 2 2 2" xfId="55114"/>
    <cellStyle name="Обычный 3 9 21 4 2 2 2 2" xfId="55115"/>
    <cellStyle name="Обычный 3 9 21 4 2 2 3" xfId="55116"/>
    <cellStyle name="Обычный 3 9 21 4 2 3" xfId="55117"/>
    <cellStyle name="Обычный 3 9 21 4 2 3 2" xfId="55118"/>
    <cellStyle name="Обычный 3 9 21 4 2 4" xfId="55119"/>
    <cellStyle name="Обычный 3 9 21 4 3" xfId="55120"/>
    <cellStyle name="Обычный 3 9 21 4 3 2" xfId="55121"/>
    <cellStyle name="Обычный 3 9 21 4 3 2 2" xfId="55122"/>
    <cellStyle name="Обычный 3 9 21 4 3 3" xfId="55123"/>
    <cellStyle name="Обычный 3 9 21 4 4" xfId="55124"/>
    <cellStyle name="Обычный 3 9 21 4 4 2" xfId="55125"/>
    <cellStyle name="Обычный 3 9 21 4 5" xfId="55126"/>
    <cellStyle name="Обычный 3 9 21 5" xfId="55127"/>
    <cellStyle name="Обычный 3 9 21 5 2" xfId="55128"/>
    <cellStyle name="Обычный 3 9 21 5 2 2" xfId="55129"/>
    <cellStyle name="Обычный 3 9 21 5 2 2 2" xfId="55130"/>
    <cellStyle name="Обычный 3 9 21 5 2 3" xfId="55131"/>
    <cellStyle name="Обычный 3 9 21 5 3" xfId="55132"/>
    <cellStyle name="Обычный 3 9 21 5 3 2" xfId="55133"/>
    <cellStyle name="Обычный 3 9 21 5 4" xfId="55134"/>
    <cellStyle name="Обычный 3 9 21 6" xfId="55135"/>
    <cellStyle name="Обычный 3 9 21 6 2" xfId="55136"/>
    <cellStyle name="Обычный 3 9 21 6 2 2" xfId="55137"/>
    <cellStyle name="Обычный 3 9 21 6 3" xfId="55138"/>
    <cellStyle name="Обычный 3 9 21 7" xfId="55139"/>
    <cellStyle name="Обычный 3 9 21 7 2" xfId="55140"/>
    <cellStyle name="Обычный 3 9 21 8" xfId="55141"/>
    <cellStyle name="Обычный 3 9 22" xfId="55142"/>
    <cellStyle name="Обычный 3 9 22 2" xfId="55143"/>
    <cellStyle name="Обычный 3 9 22 2 2" xfId="55144"/>
    <cellStyle name="Обычный 3 9 22 2 2 2" xfId="55145"/>
    <cellStyle name="Обычный 3 9 22 2 2 2 2" xfId="55146"/>
    <cellStyle name="Обычный 3 9 22 2 2 2 2 2" xfId="55147"/>
    <cellStyle name="Обычный 3 9 22 2 2 2 2 2 2" xfId="55148"/>
    <cellStyle name="Обычный 3 9 22 2 2 2 2 3" xfId="55149"/>
    <cellStyle name="Обычный 3 9 22 2 2 2 3" xfId="55150"/>
    <cellStyle name="Обычный 3 9 22 2 2 2 3 2" xfId="55151"/>
    <cellStyle name="Обычный 3 9 22 2 2 2 4" xfId="55152"/>
    <cellStyle name="Обычный 3 9 22 2 2 3" xfId="55153"/>
    <cellStyle name="Обычный 3 9 22 2 2 3 2" xfId="55154"/>
    <cellStyle name="Обычный 3 9 22 2 2 3 2 2" xfId="55155"/>
    <cellStyle name="Обычный 3 9 22 2 2 3 3" xfId="55156"/>
    <cellStyle name="Обычный 3 9 22 2 2 4" xfId="55157"/>
    <cellStyle name="Обычный 3 9 22 2 2 4 2" xfId="55158"/>
    <cellStyle name="Обычный 3 9 22 2 2 5" xfId="55159"/>
    <cellStyle name="Обычный 3 9 22 2 3" xfId="55160"/>
    <cellStyle name="Обычный 3 9 22 2 3 2" xfId="55161"/>
    <cellStyle name="Обычный 3 9 22 2 3 2 2" xfId="55162"/>
    <cellStyle name="Обычный 3 9 22 2 3 2 2 2" xfId="55163"/>
    <cellStyle name="Обычный 3 9 22 2 3 2 2 2 2" xfId="55164"/>
    <cellStyle name="Обычный 3 9 22 2 3 2 2 3" xfId="55165"/>
    <cellStyle name="Обычный 3 9 22 2 3 2 3" xfId="55166"/>
    <cellStyle name="Обычный 3 9 22 2 3 2 3 2" xfId="55167"/>
    <cellStyle name="Обычный 3 9 22 2 3 2 4" xfId="55168"/>
    <cellStyle name="Обычный 3 9 22 2 3 3" xfId="55169"/>
    <cellStyle name="Обычный 3 9 22 2 3 3 2" xfId="55170"/>
    <cellStyle name="Обычный 3 9 22 2 3 3 2 2" xfId="55171"/>
    <cellStyle name="Обычный 3 9 22 2 3 3 3" xfId="55172"/>
    <cellStyle name="Обычный 3 9 22 2 3 4" xfId="55173"/>
    <cellStyle name="Обычный 3 9 22 2 3 4 2" xfId="55174"/>
    <cellStyle name="Обычный 3 9 22 2 3 5" xfId="55175"/>
    <cellStyle name="Обычный 3 9 22 2 4" xfId="55176"/>
    <cellStyle name="Обычный 3 9 22 2 4 2" xfId="55177"/>
    <cellStyle name="Обычный 3 9 22 2 4 2 2" xfId="55178"/>
    <cellStyle name="Обычный 3 9 22 2 4 2 2 2" xfId="55179"/>
    <cellStyle name="Обычный 3 9 22 2 4 2 3" xfId="55180"/>
    <cellStyle name="Обычный 3 9 22 2 4 3" xfId="55181"/>
    <cellStyle name="Обычный 3 9 22 2 4 3 2" xfId="55182"/>
    <cellStyle name="Обычный 3 9 22 2 4 4" xfId="55183"/>
    <cellStyle name="Обычный 3 9 22 2 5" xfId="55184"/>
    <cellStyle name="Обычный 3 9 22 2 5 2" xfId="55185"/>
    <cellStyle name="Обычный 3 9 22 2 5 2 2" xfId="55186"/>
    <cellStyle name="Обычный 3 9 22 2 5 3" xfId="55187"/>
    <cellStyle name="Обычный 3 9 22 2 6" xfId="55188"/>
    <cellStyle name="Обычный 3 9 22 2 6 2" xfId="55189"/>
    <cellStyle name="Обычный 3 9 22 2 7" xfId="55190"/>
    <cellStyle name="Обычный 3 9 22 3" xfId="55191"/>
    <cellStyle name="Обычный 3 9 22 3 2" xfId="55192"/>
    <cellStyle name="Обычный 3 9 22 3 2 2" xfId="55193"/>
    <cellStyle name="Обычный 3 9 22 3 2 2 2" xfId="55194"/>
    <cellStyle name="Обычный 3 9 22 3 2 2 2 2" xfId="55195"/>
    <cellStyle name="Обычный 3 9 22 3 2 2 3" xfId="55196"/>
    <cellStyle name="Обычный 3 9 22 3 2 3" xfId="55197"/>
    <cellStyle name="Обычный 3 9 22 3 2 3 2" xfId="55198"/>
    <cellStyle name="Обычный 3 9 22 3 2 4" xfId="55199"/>
    <cellStyle name="Обычный 3 9 22 3 3" xfId="55200"/>
    <cellStyle name="Обычный 3 9 22 3 3 2" xfId="55201"/>
    <cellStyle name="Обычный 3 9 22 3 3 2 2" xfId="55202"/>
    <cellStyle name="Обычный 3 9 22 3 3 3" xfId="55203"/>
    <cellStyle name="Обычный 3 9 22 3 4" xfId="55204"/>
    <cellStyle name="Обычный 3 9 22 3 4 2" xfId="55205"/>
    <cellStyle name="Обычный 3 9 22 3 5" xfId="55206"/>
    <cellStyle name="Обычный 3 9 22 4" xfId="55207"/>
    <cellStyle name="Обычный 3 9 22 4 2" xfId="55208"/>
    <cellStyle name="Обычный 3 9 22 4 2 2" xfId="55209"/>
    <cellStyle name="Обычный 3 9 22 4 2 2 2" xfId="55210"/>
    <cellStyle name="Обычный 3 9 22 4 2 2 2 2" xfId="55211"/>
    <cellStyle name="Обычный 3 9 22 4 2 2 3" xfId="55212"/>
    <cellStyle name="Обычный 3 9 22 4 2 3" xfId="55213"/>
    <cellStyle name="Обычный 3 9 22 4 2 3 2" xfId="55214"/>
    <cellStyle name="Обычный 3 9 22 4 2 4" xfId="55215"/>
    <cellStyle name="Обычный 3 9 22 4 3" xfId="55216"/>
    <cellStyle name="Обычный 3 9 22 4 3 2" xfId="55217"/>
    <cellStyle name="Обычный 3 9 22 4 3 2 2" xfId="55218"/>
    <cellStyle name="Обычный 3 9 22 4 3 3" xfId="55219"/>
    <cellStyle name="Обычный 3 9 22 4 4" xfId="55220"/>
    <cellStyle name="Обычный 3 9 22 4 4 2" xfId="55221"/>
    <cellStyle name="Обычный 3 9 22 4 5" xfId="55222"/>
    <cellStyle name="Обычный 3 9 22 5" xfId="55223"/>
    <cellStyle name="Обычный 3 9 22 5 2" xfId="55224"/>
    <cellStyle name="Обычный 3 9 22 5 2 2" xfId="55225"/>
    <cellStyle name="Обычный 3 9 22 5 2 2 2" xfId="55226"/>
    <cellStyle name="Обычный 3 9 22 5 2 3" xfId="55227"/>
    <cellStyle name="Обычный 3 9 22 5 3" xfId="55228"/>
    <cellStyle name="Обычный 3 9 22 5 3 2" xfId="55229"/>
    <cellStyle name="Обычный 3 9 22 5 4" xfId="55230"/>
    <cellStyle name="Обычный 3 9 22 6" xfId="55231"/>
    <cellStyle name="Обычный 3 9 22 6 2" xfId="55232"/>
    <cellStyle name="Обычный 3 9 22 6 2 2" xfId="55233"/>
    <cellStyle name="Обычный 3 9 22 6 3" xfId="55234"/>
    <cellStyle name="Обычный 3 9 22 7" xfId="55235"/>
    <cellStyle name="Обычный 3 9 22 7 2" xfId="55236"/>
    <cellStyle name="Обычный 3 9 22 8" xfId="55237"/>
    <cellStyle name="Обычный 3 9 23" xfId="55238"/>
    <cellStyle name="Обычный 3 9 23 2" xfId="55239"/>
    <cellStyle name="Обычный 3 9 23 2 2" xfId="55240"/>
    <cellStyle name="Обычный 3 9 23 2 2 2" xfId="55241"/>
    <cellStyle name="Обычный 3 9 23 2 2 2 2" xfId="55242"/>
    <cellStyle name="Обычный 3 9 23 2 2 2 2 2" xfId="55243"/>
    <cellStyle name="Обычный 3 9 23 2 2 2 2 2 2" xfId="55244"/>
    <cellStyle name="Обычный 3 9 23 2 2 2 2 3" xfId="55245"/>
    <cellStyle name="Обычный 3 9 23 2 2 2 3" xfId="55246"/>
    <cellStyle name="Обычный 3 9 23 2 2 2 3 2" xfId="55247"/>
    <cellStyle name="Обычный 3 9 23 2 2 2 4" xfId="55248"/>
    <cellStyle name="Обычный 3 9 23 2 2 3" xfId="55249"/>
    <cellStyle name="Обычный 3 9 23 2 2 3 2" xfId="55250"/>
    <cellStyle name="Обычный 3 9 23 2 2 3 2 2" xfId="55251"/>
    <cellStyle name="Обычный 3 9 23 2 2 3 3" xfId="55252"/>
    <cellStyle name="Обычный 3 9 23 2 2 4" xfId="55253"/>
    <cellStyle name="Обычный 3 9 23 2 2 4 2" xfId="55254"/>
    <cellStyle name="Обычный 3 9 23 2 2 5" xfId="55255"/>
    <cellStyle name="Обычный 3 9 23 2 3" xfId="55256"/>
    <cellStyle name="Обычный 3 9 23 2 3 2" xfId="55257"/>
    <cellStyle name="Обычный 3 9 23 2 3 2 2" xfId="55258"/>
    <cellStyle name="Обычный 3 9 23 2 3 2 2 2" xfId="55259"/>
    <cellStyle name="Обычный 3 9 23 2 3 2 2 2 2" xfId="55260"/>
    <cellStyle name="Обычный 3 9 23 2 3 2 2 3" xfId="55261"/>
    <cellStyle name="Обычный 3 9 23 2 3 2 3" xfId="55262"/>
    <cellStyle name="Обычный 3 9 23 2 3 2 3 2" xfId="55263"/>
    <cellStyle name="Обычный 3 9 23 2 3 2 4" xfId="55264"/>
    <cellStyle name="Обычный 3 9 23 2 3 3" xfId="55265"/>
    <cellStyle name="Обычный 3 9 23 2 3 3 2" xfId="55266"/>
    <cellStyle name="Обычный 3 9 23 2 3 3 2 2" xfId="55267"/>
    <cellStyle name="Обычный 3 9 23 2 3 3 3" xfId="55268"/>
    <cellStyle name="Обычный 3 9 23 2 3 4" xfId="55269"/>
    <cellStyle name="Обычный 3 9 23 2 3 4 2" xfId="55270"/>
    <cellStyle name="Обычный 3 9 23 2 3 5" xfId="55271"/>
    <cellStyle name="Обычный 3 9 23 2 4" xfId="55272"/>
    <cellStyle name="Обычный 3 9 23 2 4 2" xfId="55273"/>
    <cellStyle name="Обычный 3 9 23 2 4 2 2" xfId="55274"/>
    <cellStyle name="Обычный 3 9 23 2 4 2 2 2" xfId="55275"/>
    <cellStyle name="Обычный 3 9 23 2 4 2 3" xfId="55276"/>
    <cellStyle name="Обычный 3 9 23 2 4 3" xfId="55277"/>
    <cellStyle name="Обычный 3 9 23 2 4 3 2" xfId="55278"/>
    <cellStyle name="Обычный 3 9 23 2 4 4" xfId="55279"/>
    <cellStyle name="Обычный 3 9 23 2 5" xfId="55280"/>
    <cellStyle name="Обычный 3 9 23 2 5 2" xfId="55281"/>
    <cellStyle name="Обычный 3 9 23 2 5 2 2" xfId="55282"/>
    <cellStyle name="Обычный 3 9 23 2 5 3" xfId="55283"/>
    <cellStyle name="Обычный 3 9 23 2 6" xfId="55284"/>
    <cellStyle name="Обычный 3 9 23 2 6 2" xfId="55285"/>
    <cellStyle name="Обычный 3 9 23 2 7" xfId="55286"/>
    <cellStyle name="Обычный 3 9 23 3" xfId="55287"/>
    <cellStyle name="Обычный 3 9 23 3 2" xfId="55288"/>
    <cellStyle name="Обычный 3 9 23 3 2 2" xfId="55289"/>
    <cellStyle name="Обычный 3 9 23 3 2 2 2" xfId="55290"/>
    <cellStyle name="Обычный 3 9 23 3 2 2 2 2" xfId="55291"/>
    <cellStyle name="Обычный 3 9 23 3 2 2 3" xfId="55292"/>
    <cellStyle name="Обычный 3 9 23 3 2 3" xfId="55293"/>
    <cellStyle name="Обычный 3 9 23 3 2 3 2" xfId="55294"/>
    <cellStyle name="Обычный 3 9 23 3 2 4" xfId="55295"/>
    <cellStyle name="Обычный 3 9 23 3 3" xfId="55296"/>
    <cellStyle name="Обычный 3 9 23 3 3 2" xfId="55297"/>
    <cellStyle name="Обычный 3 9 23 3 3 2 2" xfId="55298"/>
    <cellStyle name="Обычный 3 9 23 3 3 3" xfId="55299"/>
    <cellStyle name="Обычный 3 9 23 3 4" xfId="55300"/>
    <cellStyle name="Обычный 3 9 23 3 4 2" xfId="55301"/>
    <cellStyle name="Обычный 3 9 23 3 5" xfId="55302"/>
    <cellStyle name="Обычный 3 9 23 4" xfId="55303"/>
    <cellStyle name="Обычный 3 9 23 4 2" xfId="55304"/>
    <cellStyle name="Обычный 3 9 23 4 2 2" xfId="55305"/>
    <cellStyle name="Обычный 3 9 23 4 2 2 2" xfId="55306"/>
    <cellStyle name="Обычный 3 9 23 4 2 2 2 2" xfId="55307"/>
    <cellStyle name="Обычный 3 9 23 4 2 2 3" xfId="55308"/>
    <cellStyle name="Обычный 3 9 23 4 2 3" xfId="55309"/>
    <cellStyle name="Обычный 3 9 23 4 2 3 2" xfId="55310"/>
    <cellStyle name="Обычный 3 9 23 4 2 4" xfId="55311"/>
    <cellStyle name="Обычный 3 9 23 4 3" xfId="55312"/>
    <cellStyle name="Обычный 3 9 23 4 3 2" xfId="55313"/>
    <cellStyle name="Обычный 3 9 23 4 3 2 2" xfId="55314"/>
    <cellStyle name="Обычный 3 9 23 4 3 3" xfId="55315"/>
    <cellStyle name="Обычный 3 9 23 4 4" xfId="55316"/>
    <cellStyle name="Обычный 3 9 23 4 4 2" xfId="55317"/>
    <cellStyle name="Обычный 3 9 23 4 5" xfId="55318"/>
    <cellStyle name="Обычный 3 9 23 5" xfId="55319"/>
    <cellStyle name="Обычный 3 9 23 5 2" xfId="55320"/>
    <cellStyle name="Обычный 3 9 23 5 2 2" xfId="55321"/>
    <cellStyle name="Обычный 3 9 23 5 2 2 2" xfId="55322"/>
    <cellStyle name="Обычный 3 9 23 5 2 3" xfId="55323"/>
    <cellStyle name="Обычный 3 9 23 5 3" xfId="55324"/>
    <cellStyle name="Обычный 3 9 23 5 3 2" xfId="55325"/>
    <cellStyle name="Обычный 3 9 23 5 4" xfId="55326"/>
    <cellStyle name="Обычный 3 9 23 6" xfId="55327"/>
    <cellStyle name="Обычный 3 9 23 6 2" xfId="55328"/>
    <cellStyle name="Обычный 3 9 23 6 2 2" xfId="55329"/>
    <cellStyle name="Обычный 3 9 23 6 3" xfId="55330"/>
    <cellStyle name="Обычный 3 9 23 7" xfId="55331"/>
    <cellStyle name="Обычный 3 9 23 7 2" xfId="55332"/>
    <cellStyle name="Обычный 3 9 23 8" xfId="55333"/>
    <cellStyle name="Обычный 3 9 24" xfId="55334"/>
    <cellStyle name="Обычный 3 9 24 2" xfId="55335"/>
    <cellStyle name="Обычный 3 9 24 2 2" xfId="55336"/>
    <cellStyle name="Обычный 3 9 24 2 2 2" xfId="55337"/>
    <cellStyle name="Обычный 3 9 24 2 2 2 2" xfId="55338"/>
    <cellStyle name="Обычный 3 9 24 2 2 2 2 2" xfId="55339"/>
    <cellStyle name="Обычный 3 9 24 2 2 2 2 2 2" xfId="55340"/>
    <cellStyle name="Обычный 3 9 24 2 2 2 2 3" xfId="55341"/>
    <cellStyle name="Обычный 3 9 24 2 2 2 3" xfId="55342"/>
    <cellStyle name="Обычный 3 9 24 2 2 2 3 2" xfId="55343"/>
    <cellStyle name="Обычный 3 9 24 2 2 2 4" xfId="55344"/>
    <cellStyle name="Обычный 3 9 24 2 2 3" xfId="55345"/>
    <cellStyle name="Обычный 3 9 24 2 2 3 2" xfId="55346"/>
    <cellStyle name="Обычный 3 9 24 2 2 3 2 2" xfId="55347"/>
    <cellStyle name="Обычный 3 9 24 2 2 3 3" xfId="55348"/>
    <cellStyle name="Обычный 3 9 24 2 2 4" xfId="55349"/>
    <cellStyle name="Обычный 3 9 24 2 2 4 2" xfId="55350"/>
    <cellStyle name="Обычный 3 9 24 2 2 5" xfId="55351"/>
    <cellStyle name="Обычный 3 9 24 2 3" xfId="55352"/>
    <cellStyle name="Обычный 3 9 24 2 3 2" xfId="55353"/>
    <cellStyle name="Обычный 3 9 24 2 3 2 2" xfId="55354"/>
    <cellStyle name="Обычный 3 9 24 2 3 2 2 2" xfId="55355"/>
    <cellStyle name="Обычный 3 9 24 2 3 2 2 2 2" xfId="55356"/>
    <cellStyle name="Обычный 3 9 24 2 3 2 2 3" xfId="55357"/>
    <cellStyle name="Обычный 3 9 24 2 3 2 3" xfId="55358"/>
    <cellStyle name="Обычный 3 9 24 2 3 2 3 2" xfId="55359"/>
    <cellStyle name="Обычный 3 9 24 2 3 2 4" xfId="55360"/>
    <cellStyle name="Обычный 3 9 24 2 3 3" xfId="55361"/>
    <cellStyle name="Обычный 3 9 24 2 3 3 2" xfId="55362"/>
    <cellStyle name="Обычный 3 9 24 2 3 3 2 2" xfId="55363"/>
    <cellStyle name="Обычный 3 9 24 2 3 3 3" xfId="55364"/>
    <cellStyle name="Обычный 3 9 24 2 3 4" xfId="55365"/>
    <cellStyle name="Обычный 3 9 24 2 3 4 2" xfId="55366"/>
    <cellStyle name="Обычный 3 9 24 2 3 5" xfId="55367"/>
    <cellStyle name="Обычный 3 9 24 2 4" xfId="55368"/>
    <cellStyle name="Обычный 3 9 24 2 4 2" xfId="55369"/>
    <cellStyle name="Обычный 3 9 24 2 4 2 2" xfId="55370"/>
    <cellStyle name="Обычный 3 9 24 2 4 2 2 2" xfId="55371"/>
    <cellStyle name="Обычный 3 9 24 2 4 2 3" xfId="55372"/>
    <cellStyle name="Обычный 3 9 24 2 4 3" xfId="55373"/>
    <cellStyle name="Обычный 3 9 24 2 4 3 2" xfId="55374"/>
    <cellStyle name="Обычный 3 9 24 2 4 4" xfId="55375"/>
    <cellStyle name="Обычный 3 9 24 2 5" xfId="55376"/>
    <cellStyle name="Обычный 3 9 24 2 5 2" xfId="55377"/>
    <cellStyle name="Обычный 3 9 24 2 5 2 2" xfId="55378"/>
    <cellStyle name="Обычный 3 9 24 2 5 3" xfId="55379"/>
    <cellStyle name="Обычный 3 9 24 2 6" xfId="55380"/>
    <cellStyle name="Обычный 3 9 24 2 6 2" xfId="55381"/>
    <cellStyle name="Обычный 3 9 24 2 7" xfId="55382"/>
    <cellStyle name="Обычный 3 9 24 3" xfId="55383"/>
    <cellStyle name="Обычный 3 9 24 3 2" xfId="55384"/>
    <cellStyle name="Обычный 3 9 24 3 2 2" xfId="55385"/>
    <cellStyle name="Обычный 3 9 24 3 2 2 2" xfId="55386"/>
    <cellStyle name="Обычный 3 9 24 3 2 2 2 2" xfId="55387"/>
    <cellStyle name="Обычный 3 9 24 3 2 2 3" xfId="55388"/>
    <cellStyle name="Обычный 3 9 24 3 2 3" xfId="55389"/>
    <cellStyle name="Обычный 3 9 24 3 2 3 2" xfId="55390"/>
    <cellStyle name="Обычный 3 9 24 3 2 4" xfId="55391"/>
    <cellStyle name="Обычный 3 9 24 3 3" xfId="55392"/>
    <cellStyle name="Обычный 3 9 24 3 3 2" xfId="55393"/>
    <cellStyle name="Обычный 3 9 24 3 3 2 2" xfId="55394"/>
    <cellStyle name="Обычный 3 9 24 3 3 3" xfId="55395"/>
    <cellStyle name="Обычный 3 9 24 3 4" xfId="55396"/>
    <cellStyle name="Обычный 3 9 24 3 4 2" xfId="55397"/>
    <cellStyle name="Обычный 3 9 24 3 5" xfId="55398"/>
    <cellStyle name="Обычный 3 9 24 4" xfId="55399"/>
    <cellStyle name="Обычный 3 9 24 4 2" xfId="55400"/>
    <cellStyle name="Обычный 3 9 24 4 2 2" xfId="55401"/>
    <cellStyle name="Обычный 3 9 24 4 2 2 2" xfId="55402"/>
    <cellStyle name="Обычный 3 9 24 4 2 2 2 2" xfId="55403"/>
    <cellStyle name="Обычный 3 9 24 4 2 2 3" xfId="55404"/>
    <cellStyle name="Обычный 3 9 24 4 2 3" xfId="55405"/>
    <cellStyle name="Обычный 3 9 24 4 2 3 2" xfId="55406"/>
    <cellStyle name="Обычный 3 9 24 4 2 4" xfId="55407"/>
    <cellStyle name="Обычный 3 9 24 4 3" xfId="55408"/>
    <cellStyle name="Обычный 3 9 24 4 3 2" xfId="55409"/>
    <cellStyle name="Обычный 3 9 24 4 3 2 2" xfId="55410"/>
    <cellStyle name="Обычный 3 9 24 4 3 3" xfId="55411"/>
    <cellStyle name="Обычный 3 9 24 4 4" xfId="55412"/>
    <cellStyle name="Обычный 3 9 24 4 4 2" xfId="55413"/>
    <cellStyle name="Обычный 3 9 24 4 5" xfId="55414"/>
    <cellStyle name="Обычный 3 9 24 5" xfId="55415"/>
    <cellStyle name="Обычный 3 9 24 5 2" xfId="55416"/>
    <cellStyle name="Обычный 3 9 24 5 2 2" xfId="55417"/>
    <cellStyle name="Обычный 3 9 24 5 2 2 2" xfId="55418"/>
    <cellStyle name="Обычный 3 9 24 5 2 3" xfId="55419"/>
    <cellStyle name="Обычный 3 9 24 5 3" xfId="55420"/>
    <cellStyle name="Обычный 3 9 24 5 3 2" xfId="55421"/>
    <cellStyle name="Обычный 3 9 24 5 4" xfId="55422"/>
    <cellStyle name="Обычный 3 9 24 6" xfId="55423"/>
    <cellStyle name="Обычный 3 9 24 6 2" xfId="55424"/>
    <cellStyle name="Обычный 3 9 24 6 2 2" xfId="55425"/>
    <cellStyle name="Обычный 3 9 24 6 3" xfId="55426"/>
    <cellStyle name="Обычный 3 9 24 7" xfId="55427"/>
    <cellStyle name="Обычный 3 9 24 7 2" xfId="55428"/>
    <cellStyle name="Обычный 3 9 24 8" xfId="55429"/>
    <cellStyle name="Обычный 3 9 25" xfId="55430"/>
    <cellStyle name="Обычный 3 9 25 2" xfId="55431"/>
    <cellStyle name="Обычный 3 9 25 2 2" xfId="55432"/>
    <cellStyle name="Обычный 3 9 25 2 2 2" xfId="55433"/>
    <cellStyle name="Обычный 3 9 25 2 2 2 2" xfId="55434"/>
    <cellStyle name="Обычный 3 9 25 2 2 2 2 2" xfId="55435"/>
    <cellStyle name="Обычный 3 9 25 2 2 2 2 2 2" xfId="55436"/>
    <cellStyle name="Обычный 3 9 25 2 2 2 2 3" xfId="55437"/>
    <cellStyle name="Обычный 3 9 25 2 2 2 3" xfId="55438"/>
    <cellStyle name="Обычный 3 9 25 2 2 2 3 2" xfId="55439"/>
    <cellStyle name="Обычный 3 9 25 2 2 2 4" xfId="55440"/>
    <cellStyle name="Обычный 3 9 25 2 2 3" xfId="55441"/>
    <cellStyle name="Обычный 3 9 25 2 2 3 2" xfId="55442"/>
    <cellStyle name="Обычный 3 9 25 2 2 3 2 2" xfId="55443"/>
    <cellStyle name="Обычный 3 9 25 2 2 3 3" xfId="55444"/>
    <cellStyle name="Обычный 3 9 25 2 2 4" xfId="55445"/>
    <cellStyle name="Обычный 3 9 25 2 2 4 2" xfId="55446"/>
    <cellStyle name="Обычный 3 9 25 2 2 5" xfId="55447"/>
    <cellStyle name="Обычный 3 9 25 2 3" xfId="55448"/>
    <cellStyle name="Обычный 3 9 25 2 3 2" xfId="55449"/>
    <cellStyle name="Обычный 3 9 25 2 3 2 2" xfId="55450"/>
    <cellStyle name="Обычный 3 9 25 2 3 2 2 2" xfId="55451"/>
    <cellStyle name="Обычный 3 9 25 2 3 2 2 2 2" xfId="55452"/>
    <cellStyle name="Обычный 3 9 25 2 3 2 2 3" xfId="55453"/>
    <cellStyle name="Обычный 3 9 25 2 3 2 3" xfId="55454"/>
    <cellStyle name="Обычный 3 9 25 2 3 2 3 2" xfId="55455"/>
    <cellStyle name="Обычный 3 9 25 2 3 2 4" xfId="55456"/>
    <cellStyle name="Обычный 3 9 25 2 3 3" xfId="55457"/>
    <cellStyle name="Обычный 3 9 25 2 3 3 2" xfId="55458"/>
    <cellStyle name="Обычный 3 9 25 2 3 3 2 2" xfId="55459"/>
    <cellStyle name="Обычный 3 9 25 2 3 3 3" xfId="55460"/>
    <cellStyle name="Обычный 3 9 25 2 3 4" xfId="55461"/>
    <cellStyle name="Обычный 3 9 25 2 3 4 2" xfId="55462"/>
    <cellStyle name="Обычный 3 9 25 2 3 5" xfId="55463"/>
    <cellStyle name="Обычный 3 9 25 2 4" xfId="55464"/>
    <cellStyle name="Обычный 3 9 25 2 4 2" xfId="55465"/>
    <cellStyle name="Обычный 3 9 25 2 4 2 2" xfId="55466"/>
    <cellStyle name="Обычный 3 9 25 2 4 2 2 2" xfId="55467"/>
    <cellStyle name="Обычный 3 9 25 2 4 2 3" xfId="55468"/>
    <cellStyle name="Обычный 3 9 25 2 4 3" xfId="55469"/>
    <cellStyle name="Обычный 3 9 25 2 4 3 2" xfId="55470"/>
    <cellStyle name="Обычный 3 9 25 2 4 4" xfId="55471"/>
    <cellStyle name="Обычный 3 9 25 2 5" xfId="55472"/>
    <cellStyle name="Обычный 3 9 25 2 5 2" xfId="55473"/>
    <cellStyle name="Обычный 3 9 25 2 5 2 2" xfId="55474"/>
    <cellStyle name="Обычный 3 9 25 2 5 3" xfId="55475"/>
    <cellStyle name="Обычный 3 9 25 2 6" xfId="55476"/>
    <cellStyle name="Обычный 3 9 25 2 6 2" xfId="55477"/>
    <cellStyle name="Обычный 3 9 25 2 7" xfId="55478"/>
    <cellStyle name="Обычный 3 9 25 3" xfId="55479"/>
    <cellStyle name="Обычный 3 9 25 3 2" xfId="55480"/>
    <cellStyle name="Обычный 3 9 25 3 2 2" xfId="55481"/>
    <cellStyle name="Обычный 3 9 25 3 2 2 2" xfId="55482"/>
    <cellStyle name="Обычный 3 9 25 3 2 2 2 2" xfId="55483"/>
    <cellStyle name="Обычный 3 9 25 3 2 2 3" xfId="55484"/>
    <cellStyle name="Обычный 3 9 25 3 2 3" xfId="55485"/>
    <cellStyle name="Обычный 3 9 25 3 2 3 2" xfId="55486"/>
    <cellStyle name="Обычный 3 9 25 3 2 4" xfId="55487"/>
    <cellStyle name="Обычный 3 9 25 3 3" xfId="55488"/>
    <cellStyle name="Обычный 3 9 25 3 3 2" xfId="55489"/>
    <cellStyle name="Обычный 3 9 25 3 3 2 2" xfId="55490"/>
    <cellStyle name="Обычный 3 9 25 3 3 3" xfId="55491"/>
    <cellStyle name="Обычный 3 9 25 3 4" xfId="55492"/>
    <cellStyle name="Обычный 3 9 25 3 4 2" xfId="55493"/>
    <cellStyle name="Обычный 3 9 25 3 5" xfId="55494"/>
    <cellStyle name="Обычный 3 9 25 4" xfId="55495"/>
    <cellStyle name="Обычный 3 9 25 4 2" xfId="55496"/>
    <cellStyle name="Обычный 3 9 25 4 2 2" xfId="55497"/>
    <cellStyle name="Обычный 3 9 25 4 2 2 2" xfId="55498"/>
    <cellStyle name="Обычный 3 9 25 4 2 2 2 2" xfId="55499"/>
    <cellStyle name="Обычный 3 9 25 4 2 2 3" xfId="55500"/>
    <cellStyle name="Обычный 3 9 25 4 2 3" xfId="55501"/>
    <cellStyle name="Обычный 3 9 25 4 2 3 2" xfId="55502"/>
    <cellStyle name="Обычный 3 9 25 4 2 4" xfId="55503"/>
    <cellStyle name="Обычный 3 9 25 4 3" xfId="55504"/>
    <cellStyle name="Обычный 3 9 25 4 3 2" xfId="55505"/>
    <cellStyle name="Обычный 3 9 25 4 3 2 2" xfId="55506"/>
    <cellStyle name="Обычный 3 9 25 4 3 3" xfId="55507"/>
    <cellStyle name="Обычный 3 9 25 4 4" xfId="55508"/>
    <cellStyle name="Обычный 3 9 25 4 4 2" xfId="55509"/>
    <cellStyle name="Обычный 3 9 25 4 5" xfId="55510"/>
    <cellStyle name="Обычный 3 9 25 5" xfId="55511"/>
    <cellStyle name="Обычный 3 9 25 5 2" xfId="55512"/>
    <cellStyle name="Обычный 3 9 25 5 2 2" xfId="55513"/>
    <cellStyle name="Обычный 3 9 25 5 2 2 2" xfId="55514"/>
    <cellStyle name="Обычный 3 9 25 5 2 3" xfId="55515"/>
    <cellStyle name="Обычный 3 9 25 5 3" xfId="55516"/>
    <cellStyle name="Обычный 3 9 25 5 3 2" xfId="55517"/>
    <cellStyle name="Обычный 3 9 25 5 4" xfId="55518"/>
    <cellStyle name="Обычный 3 9 25 6" xfId="55519"/>
    <cellStyle name="Обычный 3 9 25 6 2" xfId="55520"/>
    <cellStyle name="Обычный 3 9 25 6 2 2" xfId="55521"/>
    <cellStyle name="Обычный 3 9 25 6 3" xfId="55522"/>
    <cellStyle name="Обычный 3 9 25 7" xfId="55523"/>
    <cellStyle name="Обычный 3 9 25 7 2" xfId="55524"/>
    <cellStyle name="Обычный 3 9 25 8" xfId="55525"/>
    <cellStyle name="Обычный 3 9 26" xfId="55526"/>
    <cellStyle name="Обычный 3 9 26 2" xfId="55527"/>
    <cellStyle name="Обычный 3 9 26 2 2" xfId="55528"/>
    <cellStyle name="Обычный 3 9 26 2 2 2" xfId="55529"/>
    <cellStyle name="Обычный 3 9 26 2 2 2 2" xfId="55530"/>
    <cellStyle name="Обычный 3 9 26 2 2 2 2 2" xfId="55531"/>
    <cellStyle name="Обычный 3 9 26 2 2 2 2 2 2" xfId="55532"/>
    <cellStyle name="Обычный 3 9 26 2 2 2 2 3" xfId="55533"/>
    <cellStyle name="Обычный 3 9 26 2 2 2 3" xfId="55534"/>
    <cellStyle name="Обычный 3 9 26 2 2 2 3 2" xfId="55535"/>
    <cellStyle name="Обычный 3 9 26 2 2 2 4" xfId="55536"/>
    <cellStyle name="Обычный 3 9 26 2 2 3" xfId="55537"/>
    <cellStyle name="Обычный 3 9 26 2 2 3 2" xfId="55538"/>
    <cellStyle name="Обычный 3 9 26 2 2 3 2 2" xfId="55539"/>
    <cellStyle name="Обычный 3 9 26 2 2 3 3" xfId="55540"/>
    <cellStyle name="Обычный 3 9 26 2 2 4" xfId="55541"/>
    <cellStyle name="Обычный 3 9 26 2 2 4 2" xfId="55542"/>
    <cellStyle name="Обычный 3 9 26 2 2 5" xfId="55543"/>
    <cellStyle name="Обычный 3 9 26 2 3" xfId="55544"/>
    <cellStyle name="Обычный 3 9 26 2 3 2" xfId="55545"/>
    <cellStyle name="Обычный 3 9 26 2 3 2 2" xfId="55546"/>
    <cellStyle name="Обычный 3 9 26 2 3 2 2 2" xfId="55547"/>
    <cellStyle name="Обычный 3 9 26 2 3 2 2 2 2" xfId="55548"/>
    <cellStyle name="Обычный 3 9 26 2 3 2 2 3" xfId="55549"/>
    <cellStyle name="Обычный 3 9 26 2 3 2 3" xfId="55550"/>
    <cellStyle name="Обычный 3 9 26 2 3 2 3 2" xfId="55551"/>
    <cellStyle name="Обычный 3 9 26 2 3 2 4" xfId="55552"/>
    <cellStyle name="Обычный 3 9 26 2 3 3" xfId="55553"/>
    <cellStyle name="Обычный 3 9 26 2 3 3 2" xfId="55554"/>
    <cellStyle name="Обычный 3 9 26 2 3 3 2 2" xfId="55555"/>
    <cellStyle name="Обычный 3 9 26 2 3 3 3" xfId="55556"/>
    <cellStyle name="Обычный 3 9 26 2 3 4" xfId="55557"/>
    <cellStyle name="Обычный 3 9 26 2 3 4 2" xfId="55558"/>
    <cellStyle name="Обычный 3 9 26 2 3 5" xfId="55559"/>
    <cellStyle name="Обычный 3 9 26 2 4" xfId="55560"/>
    <cellStyle name="Обычный 3 9 26 2 4 2" xfId="55561"/>
    <cellStyle name="Обычный 3 9 26 2 4 2 2" xfId="55562"/>
    <cellStyle name="Обычный 3 9 26 2 4 2 2 2" xfId="55563"/>
    <cellStyle name="Обычный 3 9 26 2 4 2 3" xfId="55564"/>
    <cellStyle name="Обычный 3 9 26 2 4 3" xfId="55565"/>
    <cellStyle name="Обычный 3 9 26 2 4 3 2" xfId="55566"/>
    <cellStyle name="Обычный 3 9 26 2 4 4" xfId="55567"/>
    <cellStyle name="Обычный 3 9 26 2 5" xfId="55568"/>
    <cellStyle name="Обычный 3 9 26 2 5 2" xfId="55569"/>
    <cellStyle name="Обычный 3 9 26 2 5 2 2" xfId="55570"/>
    <cellStyle name="Обычный 3 9 26 2 5 3" xfId="55571"/>
    <cellStyle name="Обычный 3 9 26 2 6" xfId="55572"/>
    <cellStyle name="Обычный 3 9 26 2 6 2" xfId="55573"/>
    <cellStyle name="Обычный 3 9 26 2 7" xfId="55574"/>
    <cellStyle name="Обычный 3 9 26 3" xfId="55575"/>
    <cellStyle name="Обычный 3 9 26 3 2" xfId="55576"/>
    <cellStyle name="Обычный 3 9 26 3 2 2" xfId="55577"/>
    <cellStyle name="Обычный 3 9 26 3 2 2 2" xfId="55578"/>
    <cellStyle name="Обычный 3 9 26 3 2 2 2 2" xfId="55579"/>
    <cellStyle name="Обычный 3 9 26 3 2 2 3" xfId="55580"/>
    <cellStyle name="Обычный 3 9 26 3 2 3" xfId="55581"/>
    <cellStyle name="Обычный 3 9 26 3 2 3 2" xfId="55582"/>
    <cellStyle name="Обычный 3 9 26 3 2 4" xfId="55583"/>
    <cellStyle name="Обычный 3 9 26 3 3" xfId="55584"/>
    <cellStyle name="Обычный 3 9 26 3 3 2" xfId="55585"/>
    <cellStyle name="Обычный 3 9 26 3 3 2 2" xfId="55586"/>
    <cellStyle name="Обычный 3 9 26 3 3 3" xfId="55587"/>
    <cellStyle name="Обычный 3 9 26 3 4" xfId="55588"/>
    <cellStyle name="Обычный 3 9 26 3 4 2" xfId="55589"/>
    <cellStyle name="Обычный 3 9 26 3 5" xfId="55590"/>
    <cellStyle name="Обычный 3 9 26 4" xfId="55591"/>
    <cellStyle name="Обычный 3 9 26 4 2" xfId="55592"/>
    <cellStyle name="Обычный 3 9 26 4 2 2" xfId="55593"/>
    <cellStyle name="Обычный 3 9 26 4 2 2 2" xfId="55594"/>
    <cellStyle name="Обычный 3 9 26 4 2 2 2 2" xfId="55595"/>
    <cellStyle name="Обычный 3 9 26 4 2 2 3" xfId="55596"/>
    <cellStyle name="Обычный 3 9 26 4 2 3" xfId="55597"/>
    <cellStyle name="Обычный 3 9 26 4 2 3 2" xfId="55598"/>
    <cellStyle name="Обычный 3 9 26 4 2 4" xfId="55599"/>
    <cellStyle name="Обычный 3 9 26 4 3" xfId="55600"/>
    <cellStyle name="Обычный 3 9 26 4 3 2" xfId="55601"/>
    <cellStyle name="Обычный 3 9 26 4 3 2 2" xfId="55602"/>
    <cellStyle name="Обычный 3 9 26 4 3 3" xfId="55603"/>
    <cellStyle name="Обычный 3 9 26 4 4" xfId="55604"/>
    <cellStyle name="Обычный 3 9 26 4 4 2" xfId="55605"/>
    <cellStyle name="Обычный 3 9 26 4 5" xfId="55606"/>
    <cellStyle name="Обычный 3 9 26 5" xfId="55607"/>
    <cellStyle name="Обычный 3 9 26 5 2" xfId="55608"/>
    <cellStyle name="Обычный 3 9 26 5 2 2" xfId="55609"/>
    <cellStyle name="Обычный 3 9 26 5 2 2 2" xfId="55610"/>
    <cellStyle name="Обычный 3 9 26 5 2 3" xfId="55611"/>
    <cellStyle name="Обычный 3 9 26 5 3" xfId="55612"/>
    <cellStyle name="Обычный 3 9 26 5 3 2" xfId="55613"/>
    <cellStyle name="Обычный 3 9 26 5 4" xfId="55614"/>
    <cellStyle name="Обычный 3 9 26 6" xfId="55615"/>
    <cellStyle name="Обычный 3 9 26 6 2" xfId="55616"/>
    <cellStyle name="Обычный 3 9 26 6 2 2" xfId="55617"/>
    <cellStyle name="Обычный 3 9 26 6 3" xfId="55618"/>
    <cellStyle name="Обычный 3 9 26 7" xfId="55619"/>
    <cellStyle name="Обычный 3 9 26 7 2" xfId="55620"/>
    <cellStyle name="Обычный 3 9 26 8" xfId="55621"/>
    <cellStyle name="Обычный 3 9 27" xfId="55622"/>
    <cellStyle name="Обычный 3 9 27 2" xfId="55623"/>
    <cellStyle name="Обычный 3 9 27 2 2" xfId="55624"/>
    <cellStyle name="Обычный 3 9 27 2 2 2" xfId="55625"/>
    <cellStyle name="Обычный 3 9 27 2 2 2 2" xfId="55626"/>
    <cellStyle name="Обычный 3 9 27 2 2 2 2 2" xfId="55627"/>
    <cellStyle name="Обычный 3 9 27 2 2 2 2 2 2" xfId="55628"/>
    <cellStyle name="Обычный 3 9 27 2 2 2 2 3" xfId="55629"/>
    <cellStyle name="Обычный 3 9 27 2 2 2 3" xfId="55630"/>
    <cellStyle name="Обычный 3 9 27 2 2 2 3 2" xfId="55631"/>
    <cellStyle name="Обычный 3 9 27 2 2 2 4" xfId="55632"/>
    <cellStyle name="Обычный 3 9 27 2 2 3" xfId="55633"/>
    <cellStyle name="Обычный 3 9 27 2 2 3 2" xfId="55634"/>
    <cellStyle name="Обычный 3 9 27 2 2 3 2 2" xfId="55635"/>
    <cellStyle name="Обычный 3 9 27 2 2 3 3" xfId="55636"/>
    <cellStyle name="Обычный 3 9 27 2 2 4" xfId="55637"/>
    <cellStyle name="Обычный 3 9 27 2 2 4 2" xfId="55638"/>
    <cellStyle name="Обычный 3 9 27 2 2 5" xfId="55639"/>
    <cellStyle name="Обычный 3 9 27 2 3" xfId="55640"/>
    <cellStyle name="Обычный 3 9 27 2 3 2" xfId="55641"/>
    <cellStyle name="Обычный 3 9 27 2 3 2 2" xfId="55642"/>
    <cellStyle name="Обычный 3 9 27 2 3 2 2 2" xfId="55643"/>
    <cellStyle name="Обычный 3 9 27 2 3 2 2 2 2" xfId="55644"/>
    <cellStyle name="Обычный 3 9 27 2 3 2 2 3" xfId="55645"/>
    <cellStyle name="Обычный 3 9 27 2 3 2 3" xfId="55646"/>
    <cellStyle name="Обычный 3 9 27 2 3 2 3 2" xfId="55647"/>
    <cellStyle name="Обычный 3 9 27 2 3 2 4" xfId="55648"/>
    <cellStyle name="Обычный 3 9 27 2 3 3" xfId="55649"/>
    <cellStyle name="Обычный 3 9 27 2 3 3 2" xfId="55650"/>
    <cellStyle name="Обычный 3 9 27 2 3 3 2 2" xfId="55651"/>
    <cellStyle name="Обычный 3 9 27 2 3 3 3" xfId="55652"/>
    <cellStyle name="Обычный 3 9 27 2 3 4" xfId="55653"/>
    <cellStyle name="Обычный 3 9 27 2 3 4 2" xfId="55654"/>
    <cellStyle name="Обычный 3 9 27 2 3 5" xfId="55655"/>
    <cellStyle name="Обычный 3 9 27 2 4" xfId="55656"/>
    <cellStyle name="Обычный 3 9 27 2 4 2" xfId="55657"/>
    <cellStyle name="Обычный 3 9 27 2 4 2 2" xfId="55658"/>
    <cellStyle name="Обычный 3 9 27 2 4 2 2 2" xfId="55659"/>
    <cellStyle name="Обычный 3 9 27 2 4 2 3" xfId="55660"/>
    <cellStyle name="Обычный 3 9 27 2 4 3" xfId="55661"/>
    <cellStyle name="Обычный 3 9 27 2 4 3 2" xfId="55662"/>
    <cellStyle name="Обычный 3 9 27 2 4 4" xfId="55663"/>
    <cellStyle name="Обычный 3 9 27 2 5" xfId="55664"/>
    <cellStyle name="Обычный 3 9 27 2 5 2" xfId="55665"/>
    <cellStyle name="Обычный 3 9 27 2 5 2 2" xfId="55666"/>
    <cellStyle name="Обычный 3 9 27 2 5 3" xfId="55667"/>
    <cellStyle name="Обычный 3 9 27 2 6" xfId="55668"/>
    <cellStyle name="Обычный 3 9 27 2 6 2" xfId="55669"/>
    <cellStyle name="Обычный 3 9 27 2 7" xfId="55670"/>
    <cellStyle name="Обычный 3 9 27 3" xfId="55671"/>
    <cellStyle name="Обычный 3 9 27 3 2" xfId="55672"/>
    <cellStyle name="Обычный 3 9 27 3 2 2" xfId="55673"/>
    <cellStyle name="Обычный 3 9 27 3 2 2 2" xfId="55674"/>
    <cellStyle name="Обычный 3 9 27 3 2 2 2 2" xfId="55675"/>
    <cellStyle name="Обычный 3 9 27 3 2 2 3" xfId="55676"/>
    <cellStyle name="Обычный 3 9 27 3 2 3" xfId="55677"/>
    <cellStyle name="Обычный 3 9 27 3 2 3 2" xfId="55678"/>
    <cellStyle name="Обычный 3 9 27 3 2 4" xfId="55679"/>
    <cellStyle name="Обычный 3 9 27 3 3" xfId="55680"/>
    <cellStyle name="Обычный 3 9 27 3 3 2" xfId="55681"/>
    <cellStyle name="Обычный 3 9 27 3 3 2 2" xfId="55682"/>
    <cellStyle name="Обычный 3 9 27 3 3 3" xfId="55683"/>
    <cellStyle name="Обычный 3 9 27 3 4" xfId="55684"/>
    <cellStyle name="Обычный 3 9 27 3 4 2" xfId="55685"/>
    <cellStyle name="Обычный 3 9 27 3 5" xfId="55686"/>
    <cellStyle name="Обычный 3 9 27 4" xfId="55687"/>
    <cellStyle name="Обычный 3 9 27 4 2" xfId="55688"/>
    <cellStyle name="Обычный 3 9 27 4 2 2" xfId="55689"/>
    <cellStyle name="Обычный 3 9 27 4 2 2 2" xfId="55690"/>
    <cellStyle name="Обычный 3 9 27 4 2 2 2 2" xfId="55691"/>
    <cellStyle name="Обычный 3 9 27 4 2 2 3" xfId="55692"/>
    <cellStyle name="Обычный 3 9 27 4 2 3" xfId="55693"/>
    <cellStyle name="Обычный 3 9 27 4 2 3 2" xfId="55694"/>
    <cellStyle name="Обычный 3 9 27 4 2 4" xfId="55695"/>
    <cellStyle name="Обычный 3 9 27 4 3" xfId="55696"/>
    <cellStyle name="Обычный 3 9 27 4 3 2" xfId="55697"/>
    <cellStyle name="Обычный 3 9 27 4 3 2 2" xfId="55698"/>
    <cellStyle name="Обычный 3 9 27 4 3 3" xfId="55699"/>
    <cellStyle name="Обычный 3 9 27 4 4" xfId="55700"/>
    <cellStyle name="Обычный 3 9 27 4 4 2" xfId="55701"/>
    <cellStyle name="Обычный 3 9 27 4 5" xfId="55702"/>
    <cellStyle name="Обычный 3 9 27 5" xfId="55703"/>
    <cellStyle name="Обычный 3 9 27 5 2" xfId="55704"/>
    <cellStyle name="Обычный 3 9 27 5 2 2" xfId="55705"/>
    <cellStyle name="Обычный 3 9 27 5 2 2 2" xfId="55706"/>
    <cellStyle name="Обычный 3 9 27 5 2 3" xfId="55707"/>
    <cellStyle name="Обычный 3 9 27 5 3" xfId="55708"/>
    <cellStyle name="Обычный 3 9 27 5 3 2" xfId="55709"/>
    <cellStyle name="Обычный 3 9 27 5 4" xfId="55710"/>
    <cellStyle name="Обычный 3 9 27 6" xfId="55711"/>
    <cellStyle name="Обычный 3 9 27 6 2" xfId="55712"/>
    <cellStyle name="Обычный 3 9 27 6 2 2" xfId="55713"/>
    <cellStyle name="Обычный 3 9 27 6 3" xfId="55714"/>
    <cellStyle name="Обычный 3 9 27 7" xfId="55715"/>
    <cellStyle name="Обычный 3 9 27 7 2" xfId="55716"/>
    <cellStyle name="Обычный 3 9 27 8" xfId="55717"/>
    <cellStyle name="Обычный 3 9 28" xfId="55718"/>
    <cellStyle name="Обычный 3 9 28 2" xfId="55719"/>
    <cellStyle name="Обычный 3 9 28 2 2" xfId="55720"/>
    <cellStyle name="Обычный 3 9 28 2 2 2" xfId="55721"/>
    <cellStyle name="Обычный 3 9 28 2 2 2 2" xfId="55722"/>
    <cellStyle name="Обычный 3 9 28 2 2 2 2 2" xfId="55723"/>
    <cellStyle name="Обычный 3 9 28 2 2 2 2 2 2" xfId="55724"/>
    <cellStyle name="Обычный 3 9 28 2 2 2 2 3" xfId="55725"/>
    <cellStyle name="Обычный 3 9 28 2 2 2 3" xfId="55726"/>
    <cellStyle name="Обычный 3 9 28 2 2 2 3 2" xfId="55727"/>
    <cellStyle name="Обычный 3 9 28 2 2 2 4" xfId="55728"/>
    <cellStyle name="Обычный 3 9 28 2 2 3" xfId="55729"/>
    <cellStyle name="Обычный 3 9 28 2 2 3 2" xfId="55730"/>
    <cellStyle name="Обычный 3 9 28 2 2 3 2 2" xfId="55731"/>
    <cellStyle name="Обычный 3 9 28 2 2 3 3" xfId="55732"/>
    <cellStyle name="Обычный 3 9 28 2 2 4" xfId="55733"/>
    <cellStyle name="Обычный 3 9 28 2 2 4 2" xfId="55734"/>
    <cellStyle name="Обычный 3 9 28 2 2 5" xfId="55735"/>
    <cellStyle name="Обычный 3 9 28 2 3" xfId="55736"/>
    <cellStyle name="Обычный 3 9 28 2 3 2" xfId="55737"/>
    <cellStyle name="Обычный 3 9 28 2 3 2 2" xfId="55738"/>
    <cellStyle name="Обычный 3 9 28 2 3 2 2 2" xfId="55739"/>
    <cellStyle name="Обычный 3 9 28 2 3 2 2 2 2" xfId="55740"/>
    <cellStyle name="Обычный 3 9 28 2 3 2 2 3" xfId="55741"/>
    <cellStyle name="Обычный 3 9 28 2 3 2 3" xfId="55742"/>
    <cellStyle name="Обычный 3 9 28 2 3 2 3 2" xfId="55743"/>
    <cellStyle name="Обычный 3 9 28 2 3 2 4" xfId="55744"/>
    <cellStyle name="Обычный 3 9 28 2 3 3" xfId="55745"/>
    <cellStyle name="Обычный 3 9 28 2 3 3 2" xfId="55746"/>
    <cellStyle name="Обычный 3 9 28 2 3 3 2 2" xfId="55747"/>
    <cellStyle name="Обычный 3 9 28 2 3 3 3" xfId="55748"/>
    <cellStyle name="Обычный 3 9 28 2 3 4" xfId="55749"/>
    <cellStyle name="Обычный 3 9 28 2 3 4 2" xfId="55750"/>
    <cellStyle name="Обычный 3 9 28 2 3 5" xfId="55751"/>
    <cellStyle name="Обычный 3 9 28 2 4" xfId="55752"/>
    <cellStyle name="Обычный 3 9 28 2 4 2" xfId="55753"/>
    <cellStyle name="Обычный 3 9 28 2 4 2 2" xfId="55754"/>
    <cellStyle name="Обычный 3 9 28 2 4 2 2 2" xfId="55755"/>
    <cellStyle name="Обычный 3 9 28 2 4 2 3" xfId="55756"/>
    <cellStyle name="Обычный 3 9 28 2 4 3" xfId="55757"/>
    <cellStyle name="Обычный 3 9 28 2 4 3 2" xfId="55758"/>
    <cellStyle name="Обычный 3 9 28 2 4 4" xfId="55759"/>
    <cellStyle name="Обычный 3 9 28 2 5" xfId="55760"/>
    <cellStyle name="Обычный 3 9 28 2 5 2" xfId="55761"/>
    <cellStyle name="Обычный 3 9 28 2 5 2 2" xfId="55762"/>
    <cellStyle name="Обычный 3 9 28 2 5 3" xfId="55763"/>
    <cellStyle name="Обычный 3 9 28 2 6" xfId="55764"/>
    <cellStyle name="Обычный 3 9 28 2 6 2" xfId="55765"/>
    <cellStyle name="Обычный 3 9 28 2 7" xfId="55766"/>
    <cellStyle name="Обычный 3 9 28 3" xfId="55767"/>
    <cellStyle name="Обычный 3 9 28 3 2" xfId="55768"/>
    <cellStyle name="Обычный 3 9 28 3 2 2" xfId="55769"/>
    <cellStyle name="Обычный 3 9 28 3 2 2 2" xfId="55770"/>
    <cellStyle name="Обычный 3 9 28 3 2 2 2 2" xfId="55771"/>
    <cellStyle name="Обычный 3 9 28 3 2 2 3" xfId="55772"/>
    <cellStyle name="Обычный 3 9 28 3 2 3" xfId="55773"/>
    <cellStyle name="Обычный 3 9 28 3 2 3 2" xfId="55774"/>
    <cellStyle name="Обычный 3 9 28 3 2 4" xfId="55775"/>
    <cellStyle name="Обычный 3 9 28 3 3" xfId="55776"/>
    <cellStyle name="Обычный 3 9 28 3 3 2" xfId="55777"/>
    <cellStyle name="Обычный 3 9 28 3 3 2 2" xfId="55778"/>
    <cellStyle name="Обычный 3 9 28 3 3 3" xfId="55779"/>
    <cellStyle name="Обычный 3 9 28 3 4" xfId="55780"/>
    <cellStyle name="Обычный 3 9 28 3 4 2" xfId="55781"/>
    <cellStyle name="Обычный 3 9 28 3 5" xfId="55782"/>
    <cellStyle name="Обычный 3 9 28 4" xfId="55783"/>
    <cellStyle name="Обычный 3 9 28 4 2" xfId="55784"/>
    <cellStyle name="Обычный 3 9 28 4 2 2" xfId="55785"/>
    <cellStyle name="Обычный 3 9 28 4 2 2 2" xfId="55786"/>
    <cellStyle name="Обычный 3 9 28 4 2 2 2 2" xfId="55787"/>
    <cellStyle name="Обычный 3 9 28 4 2 2 3" xfId="55788"/>
    <cellStyle name="Обычный 3 9 28 4 2 3" xfId="55789"/>
    <cellStyle name="Обычный 3 9 28 4 2 3 2" xfId="55790"/>
    <cellStyle name="Обычный 3 9 28 4 2 4" xfId="55791"/>
    <cellStyle name="Обычный 3 9 28 4 3" xfId="55792"/>
    <cellStyle name="Обычный 3 9 28 4 3 2" xfId="55793"/>
    <cellStyle name="Обычный 3 9 28 4 3 2 2" xfId="55794"/>
    <cellStyle name="Обычный 3 9 28 4 3 3" xfId="55795"/>
    <cellStyle name="Обычный 3 9 28 4 4" xfId="55796"/>
    <cellStyle name="Обычный 3 9 28 4 4 2" xfId="55797"/>
    <cellStyle name="Обычный 3 9 28 4 5" xfId="55798"/>
    <cellStyle name="Обычный 3 9 28 5" xfId="55799"/>
    <cellStyle name="Обычный 3 9 28 5 2" xfId="55800"/>
    <cellStyle name="Обычный 3 9 28 5 2 2" xfId="55801"/>
    <cellStyle name="Обычный 3 9 28 5 2 2 2" xfId="55802"/>
    <cellStyle name="Обычный 3 9 28 5 2 3" xfId="55803"/>
    <cellStyle name="Обычный 3 9 28 5 3" xfId="55804"/>
    <cellStyle name="Обычный 3 9 28 5 3 2" xfId="55805"/>
    <cellStyle name="Обычный 3 9 28 5 4" xfId="55806"/>
    <cellStyle name="Обычный 3 9 28 6" xfId="55807"/>
    <cellStyle name="Обычный 3 9 28 6 2" xfId="55808"/>
    <cellStyle name="Обычный 3 9 28 6 2 2" xfId="55809"/>
    <cellStyle name="Обычный 3 9 28 6 3" xfId="55810"/>
    <cellStyle name="Обычный 3 9 28 7" xfId="55811"/>
    <cellStyle name="Обычный 3 9 28 7 2" xfId="55812"/>
    <cellStyle name="Обычный 3 9 28 8" xfId="55813"/>
    <cellStyle name="Обычный 3 9 29" xfId="55814"/>
    <cellStyle name="Обычный 3 9 29 2" xfId="55815"/>
    <cellStyle name="Обычный 3 9 29 2 2" xfId="55816"/>
    <cellStyle name="Обычный 3 9 29 2 2 2" xfId="55817"/>
    <cellStyle name="Обычный 3 9 29 2 2 2 2" xfId="55818"/>
    <cellStyle name="Обычный 3 9 29 2 2 2 2 2" xfId="55819"/>
    <cellStyle name="Обычный 3 9 29 2 2 2 2 2 2" xfId="55820"/>
    <cellStyle name="Обычный 3 9 29 2 2 2 2 3" xfId="55821"/>
    <cellStyle name="Обычный 3 9 29 2 2 2 3" xfId="55822"/>
    <cellStyle name="Обычный 3 9 29 2 2 2 3 2" xfId="55823"/>
    <cellStyle name="Обычный 3 9 29 2 2 2 4" xfId="55824"/>
    <cellStyle name="Обычный 3 9 29 2 2 3" xfId="55825"/>
    <cellStyle name="Обычный 3 9 29 2 2 3 2" xfId="55826"/>
    <cellStyle name="Обычный 3 9 29 2 2 3 2 2" xfId="55827"/>
    <cellStyle name="Обычный 3 9 29 2 2 3 3" xfId="55828"/>
    <cellStyle name="Обычный 3 9 29 2 2 4" xfId="55829"/>
    <cellStyle name="Обычный 3 9 29 2 2 4 2" xfId="55830"/>
    <cellStyle name="Обычный 3 9 29 2 2 5" xfId="55831"/>
    <cellStyle name="Обычный 3 9 29 2 3" xfId="55832"/>
    <cellStyle name="Обычный 3 9 29 2 3 2" xfId="55833"/>
    <cellStyle name="Обычный 3 9 29 2 3 2 2" xfId="55834"/>
    <cellStyle name="Обычный 3 9 29 2 3 2 2 2" xfId="55835"/>
    <cellStyle name="Обычный 3 9 29 2 3 2 2 2 2" xfId="55836"/>
    <cellStyle name="Обычный 3 9 29 2 3 2 2 3" xfId="55837"/>
    <cellStyle name="Обычный 3 9 29 2 3 2 3" xfId="55838"/>
    <cellStyle name="Обычный 3 9 29 2 3 2 3 2" xfId="55839"/>
    <cellStyle name="Обычный 3 9 29 2 3 2 4" xfId="55840"/>
    <cellStyle name="Обычный 3 9 29 2 3 3" xfId="55841"/>
    <cellStyle name="Обычный 3 9 29 2 3 3 2" xfId="55842"/>
    <cellStyle name="Обычный 3 9 29 2 3 3 2 2" xfId="55843"/>
    <cellStyle name="Обычный 3 9 29 2 3 3 3" xfId="55844"/>
    <cellStyle name="Обычный 3 9 29 2 3 4" xfId="55845"/>
    <cellStyle name="Обычный 3 9 29 2 3 4 2" xfId="55846"/>
    <cellStyle name="Обычный 3 9 29 2 3 5" xfId="55847"/>
    <cellStyle name="Обычный 3 9 29 2 4" xfId="55848"/>
    <cellStyle name="Обычный 3 9 29 2 4 2" xfId="55849"/>
    <cellStyle name="Обычный 3 9 29 2 4 2 2" xfId="55850"/>
    <cellStyle name="Обычный 3 9 29 2 4 2 2 2" xfId="55851"/>
    <cellStyle name="Обычный 3 9 29 2 4 2 3" xfId="55852"/>
    <cellStyle name="Обычный 3 9 29 2 4 3" xfId="55853"/>
    <cellStyle name="Обычный 3 9 29 2 4 3 2" xfId="55854"/>
    <cellStyle name="Обычный 3 9 29 2 4 4" xfId="55855"/>
    <cellStyle name="Обычный 3 9 29 2 5" xfId="55856"/>
    <cellStyle name="Обычный 3 9 29 2 5 2" xfId="55857"/>
    <cellStyle name="Обычный 3 9 29 2 5 2 2" xfId="55858"/>
    <cellStyle name="Обычный 3 9 29 2 5 3" xfId="55859"/>
    <cellStyle name="Обычный 3 9 29 2 6" xfId="55860"/>
    <cellStyle name="Обычный 3 9 29 2 6 2" xfId="55861"/>
    <cellStyle name="Обычный 3 9 29 2 7" xfId="55862"/>
    <cellStyle name="Обычный 3 9 29 3" xfId="55863"/>
    <cellStyle name="Обычный 3 9 29 3 2" xfId="55864"/>
    <cellStyle name="Обычный 3 9 29 3 2 2" xfId="55865"/>
    <cellStyle name="Обычный 3 9 29 3 2 2 2" xfId="55866"/>
    <cellStyle name="Обычный 3 9 29 3 2 2 2 2" xfId="55867"/>
    <cellStyle name="Обычный 3 9 29 3 2 2 3" xfId="55868"/>
    <cellStyle name="Обычный 3 9 29 3 2 3" xfId="55869"/>
    <cellStyle name="Обычный 3 9 29 3 2 3 2" xfId="55870"/>
    <cellStyle name="Обычный 3 9 29 3 2 4" xfId="55871"/>
    <cellStyle name="Обычный 3 9 29 3 3" xfId="55872"/>
    <cellStyle name="Обычный 3 9 29 3 3 2" xfId="55873"/>
    <cellStyle name="Обычный 3 9 29 3 3 2 2" xfId="55874"/>
    <cellStyle name="Обычный 3 9 29 3 3 3" xfId="55875"/>
    <cellStyle name="Обычный 3 9 29 3 4" xfId="55876"/>
    <cellStyle name="Обычный 3 9 29 3 4 2" xfId="55877"/>
    <cellStyle name="Обычный 3 9 29 3 5" xfId="55878"/>
    <cellStyle name="Обычный 3 9 29 4" xfId="55879"/>
    <cellStyle name="Обычный 3 9 29 4 2" xfId="55880"/>
    <cellStyle name="Обычный 3 9 29 4 2 2" xfId="55881"/>
    <cellStyle name="Обычный 3 9 29 4 2 2 2" xfId="55882"/>
    <cellStyle name="Обычный 3 9 29 4 2 2 2 2" xfId="55883"/>
    <cellStyle name="Обычный 3 9 29 4 2 2 3" xfId="55884"/>
    <cellStyle name="Обычный 3 9 29 4 2 3" xfId="55885"/>
    <cellStyle name="Обычный 3 9 29 4 2 3 2" xfId="55886"/>
    <cellStyle name="Обычный 3 9 29 4 2 4" xfId="55887"/>
    <cellStyle name="Обычный 3 9 29 4 3" xfId="55888"/>
    <cellStyle name="Обычный 3 9 29 4 3 2" xfId="55889"/>
    <cellStyle name="Обычный 3 9 29 4 3 2 2" xfId="55890"/>
    <cellStyle name="Обычный 3 9 29 4 3 3" xfId="55891"/>
    <cellStyle name="Обычный 3 9 29 4 4" xfId="55892"/>
    <cellStyle name="Обычный 3 9 29 4 4 2" xfId="55893"/>
    <cellStyle name="Обычный 3 9 29 4 5" xfId="55894"/>
    <cellStyle name="Обычный 3 9 29 5" xfId="55895"/>
    <cellStyle name="Обычный 3 9 29 5 2" xfId="55896"/>
    <cellStyle name="Обычный 3 9 29 5 2 2" xfId="55897"/>
    <cellStyle name="Обычный 3 9 29 5 2 2 2" xfId="55898"/>
    <cellStyle name="Обычный 3 9 29 5 2 3" xfId="55899"/>
    <cellStyle name="Обычный 3 9 29 5 3" xfId="55900"/>
    <cellStyle name="Обычный 3 9 29 5 3 2" xfId="55901"/>
    <cellStyle name="Обычный 3 9 29 5 4" xfId="55902"/>
    <cellStyle name="Обычный 3 9 29 6" xfId="55903"/>
    <cellStyle name="Обычный 3 9 29 6 2" xfId="55904"/>
    <cellStyle name="Обычный 3 9 29 6 2 2" xfId="55905"/>
    <cellStyle name="Обычный 3 9 29 6 3" xfId="55906"/>
    <cellStyle name="Обычный 3 9 29 7" xfId="55907"/>
    <cellStyle name="Обычный 3 9 29 7 2" xfId="55908"/>
    <cellStyle name="Обычный 3 9 29 8" xfId="55909"/>
    <cellStyle name="Обычный 3 9 3" xfId="55910"/>
    <cellStyle name="Обычный 3 9 3 2" xfId="55911"/>
    <cellStyle name="Обычный 3 9 3 2 2" xfId="55912"/>
    <cellStyle name="Обычный 3 9 3 2 2 2" xfId="55913"/>
    <cellStyle name="Обычный 3 9 3 2 2 2 2" xfId="55914"/>
    <cellStyle name="Обычный 3 9 3 2 2 2 2 2" xfId="55915"/>
    <cellStyle name="Обычный 3 9 3 2 2 2 2 2 2" xfId="55916"/>
    <cellStyle name="Обычный 3 9 3 2 2 2 2 3" xfId="55917"/>
    <cellStyle name="Обычный 3 9 3 2 2 2 3" xfId="55918"/>
    <cellStyle name="Обычный 3 9 3 2 2 2 3 2" xfId="55919"/>
    <cellStyle name="Обычный 3 9 3 2 2 2 4" xfId="55920"/>
    <cellStyle name="Обычный 3 9 3 2 2 3" xfId="55921"/>
    <cellStyle name="Обычный 3 9 3 2 2 3 2" xfId="55922"/>
    <cellStyle name="Обычный 3 9 3 2 2 3 2 2" xfId="55923"/>
    <cellStyle name="Обычный 3 9 3 2 2 3 3" xfId="55924"/>
    <cellStyle name="Обычный 3 9 3 2 2 4" xfId="55925"/>
    <cellStyle name="Обычный 3 9 3 2 2 4 2" xfId="55926"/>
    <cellStyle name="Обычный 3 9 3 2 2 5" xfId="55927"/>
    <cellStyle name="Обычный 3 9 3 2 3" xfId="55928"/>
    <cellStyle name="Обычный 3 9 3 2 3 2" xfId="55929"/>
    <cellStyle name="Обычный 3 9 3 2 3 2 2" xfId="55930"/>
    <cellStyle name="Обычный 3 9 3 2 3 2 2 2" xfId="55931"/>
    <cellStyle name="Обычный 3 9 3 2 3 2 2 2 2" xfId="55932"/>
    <cellStyle name="Обычный 3 9 3 2 3 2 2 3" xfId="55933"/>
    <cellStyle name="Обычный 3 9 3 2 3 2 3" xfId="55934"/>
    <cellStyle name="Обычный 3 9 3 2 3 2 3 2" xfId="55935"/>
    <cellStyle name="Обычный 3 9 3 2 3 2 4" xfId="55936"/>
    <cellStyle name="Обычный 3 9 3 2 3 3" xfId="55937"/>
    <cellStyle name="Обычный 3 9 3 2 3 3 2" xfId="55938"/>
    <cellStyle name="Обычный 3 9 3 2 3 3 2 2" xfId="55939"/>
    <cellStyle name="Обычный 3 9 3 2 3 3 3" xfId="55940"/>
    <cellStyle name="Обычный 3 9 3 2 3 4" xfId="55941"/>
    <cellStyle name="Обычный 3 9 3 2 3 4 2" xfId="55942"/>
    <cellStyle name="Обычный 3 9 3 2 3 5" xfId="55943"/>
    <cellStyle name="Обычный 3 9 3 2 4" xfId="55944"/>
    <cellStyle name="Обычный 3 9 3 2 4 2" xfId="55945"/>
    <cellStyle name="Обычный 3 9 3 2 4 2 2" xfId="55946"/>
    <cellStyle name="Обычный 3 9 3 2 4 2 2 2" xfId="55947"/>
    <cellStyle name="Обычный 3 9 3 2 4 2 3" xfId="55948"/>
    <cellStyle name="Обычный 3 9 3 2 4 3" xfId="55949"/>
    <cellStyle name="Обычный 3 9 3 2 4 3 2" xfId="55950"/>
    <cellStyle name="Обычный 3 9 3 2 4 4" xfId="55951"/>
    <cellStyle name="Обычный 3 9 3 2 5" xfId="55952"/>
    <cellStyle name="Обычный 3 9 3 2 5 2" xfId="55953"/>
    <cellStyle name="Обычный 3 9 3 2 5 2 2" xfId="55954"/>
    <cellStyle name="Обычный 3 9 3 2 5 3" xfId="55955"/>
    <cellStyle name="Обычный 3 9 3 2 6" xfId="55956"/>
    <cellStyle name="Обычный 3 9 3 2 6 2" xfId="55957"/>
    <cellStyle name="Обычный 3 9 3 2 7" xfId="55958"/>
    <cellStyle name="Обычный 3 9 3 3" xfId="55959"/>
    <cellStyle name="Обычный 3 9 3 3 2" xfId="55960"/>
    <cellStyle name="Обычный 3 9 3 3 2 2" xfId="55961"/>
    <cellStyle name="Обычный 3 9 3 3 2 2 2" xfId="55962"/>
    <cellStyle name="Обычный 3 9 3 3 2 2 2 2" xfId="55963"/>
    <cellStyle name="Обычный 3 9 3 3 2 2 3" xfId="55964"/>
    <cellStyle name="Обычный 3 9 3 3 2 3" xfId="55965"/>
    <cellStyle name="Обычный 3 9 3 3 2 3 2" xfId="55966"/>
    <cellStyle name="Обычный 3 9 3 3 2 4" xfId="55967"/>
    <cellStyle name="Обычный 3 9 3 3 3" xfId="55968"/>
    <cellStyle name="Обычный 3 9 3 3 3 2" xfId="55969"/>
    <cellStyle name="Обычный 3 9 3 3 3 2 2" xfId="55970"/>
    <cellStyle name="Обычный 3 9 3 3 3 3" xfId="55971"/>
    <cellStyle name="Обычный 3 9 3 3 4" xfId="55972"/>
    <cellStyle name="Обычный 3 9 3 3 4 2" xfId="55973"/>
    <cellStyle name="Обычный 3 9 3 3 5" xfId="55974"/>
    <cellStyle name="Обычный 3 9 3 4" xfId="55975"/>
    <cellStyle name="Обычный 3 9 3 4 2" xfId="55976"/>
    <cellStyle name="Обычный 3 9 3 4 2 2" xfId="55977"/>
    <cellStyle name="Обычный 3 9 3 4 2 2 2" xfId="55978"/>
    <cellStyle name="Обычный 3 9 3 4 2 2 2 2" xfId="55979"/>
    <cellStyle name="Обычный 3 9 3 4 2 2 3" xfId="55980"/>
    <cellStyle name="Обычный 3 9 3 4 2 3" xfId="55981"/>
    <cellStyle name="Обычный 3 9 3 4 2 3 2" xfId="55982"/>
    <cellStyle name="Обычный 3 9 3 4 2 4" xfId="55983"/>
    <cellStyle name="Обычный 3 9 3 4 3" xfId="55984"/>
    <cellStyle name="Обычный 3 9 3 4 3 2" xfId="55985"/>
    <cellStyle name="Обычный 3 9 3 4 3 2 2" xfId="55986"/>
    <cellStyle name="Обычный 3 9 3 4 3 3" xfId="55987"/>
    <cellStyle name="Обычный 3 9 3 4 4" xfId="55988"/>
    <cellStyle name="Обычный 3 9 3 4 4 2" xfId="55989"/>
    <cellStyle name="Обычный 3 9 3 4 5" xfId="55990"/>
    <cellStyle name="Обычный 3 9 3 5" xfId="55991"/>
    <cellStyle name="Обычный 3 9 3 5 2" xfId="55992"/>
    <cellStyle name="Обычный 3 9 3 5 2 2" xfId="55993"/>
    <cellStyle name="Обычный 3 9 3 5 2 2 2" xfId="55994"/>
    <cellStyle name="Обычный 3 9 3 5 2 3" xfId="55995"/>
    <cellStyle name="Обычный 3 9 3 5 3" xfId="55996"/>
    <cellStyle name="Обычный 3 9 3 5 3 2" xfId="55997"/>
    <cellStyle name="Обычный 3 9 3 5 4" xfId="55998"/>
    <cellStyle name="Обычный 3 9 3 6" xfId="55999"/>
    <cellStyle name="Обычный 3 9 3 6 2" xfId="56000"/>
    <cellStyle name="Обычный 3 9 3 6 2 2" xfId="56001"/>
    <cellStyle name="Обычный 3 9 3 6 3" xfId="56002"/>
    <cellStyle name="Обычный 3 9 3 7" xfId="56003"/>
    <cellStyle name="Обычный 3 9 3 7 2" xfId="56004"/>
    <cellStyle name="Обычный 3 9 3 8" xfId="56005"/>
    <cellStyle name="Обычный 3 9 30" xfId="56006"/>
    <cellStyle name="Обычный 3 9 30 2" xfId="56007"/>
    <cellStyle name="Обычный 3 9 30 2 2" xfId="56008"/>
    <cellStyle name="Обычный 3 9 30 2 2 2" xfId="56009"/>
    <cellStyle name="Обычный 3 9 30 2 2 2 2" xfId="56010"/>
    <cellStyle name="Обычный 3 9 30 2 2 2 2 2" xfId="56011"/>
    <cellStyle name="Обычный 3 9 30 2 2 2 2 2 2" xfId="56012"/>
    <cellStyle name="Обычный 3 9 30 2 2 2 2 3" xfId="56013"/>
    <cellStyle name="Обычный 3 9 30 2 2 2 3" xfId="56014"/>
    <cellStyle name="Обычный 3 9 30 2 2 2 3 2" xfId="56015"/>
    <cellStyle name="Обычный 3 9 30 2 2 2 4" xfId="56016"/>
    <cellStyle name="Обычный 3 9 30 2 2 3" xfId="56017"/>
    <cellStyle name="Обычный 3 9 30 2 2 3 2" xfId="56018"/>
    <cellStyle name="Обычный 3 9 30 2 2 3 2 2" xfId="56019"/>
    <cellStyle name="Обычный 3 9 30 2 2 3 3" xfId="56020"/>
    <cellStyle name="Обычный 3 9 30 2 2 4" xfId="56021"/>
    <cellStyle name="Обычный 3 9 30 2 2 4 2" xfId="56022"/>
    <cellStyle name="Обычный 3 9 30 2 2 5" xfId="56023"/>
    <cellStyle name="Обычный 3 9 30 2 3" xfId="56024"/>
    <cellStyle name="Обычный 3 9 30 2 3 2" xfId="56025"/>
    <cellStyle name="Обычный 3 9 30 2 3 2 2" xfId="56026"/>
    <cellStyle name="Обычный 3 9 30 2 3 2 2 2" xfId="56027"/>
    <cellStyle name="Обычный 3 9 30 2 3 2 2 2 2" xfId="56028"/>
    <cellStyle name="Обычный 3 9 30 2 3 2 2 3" xfId="56029"/>
    <cellStyle name="Обычный 3 9 30 2 3 2 3" xfId="56030"/>
    <cellStyle name="Обычный 3 9 30 2 3 2 3 2" xfId="56031"/>
    <cellStyle name="Обычный 3 9 30 2 3 2 4" xfId="56032"/>
    <cellStyle name="Обычный 3 9 30 2 3 3" xfId="56033"/>
    <cellStyle name="Обычный 3 9 30 2 3 3 2" xfId="56034"/>
    <cellStyle name="Обычный 3 9 30 2 3 3 2 2" xfId="56035"/>
    <cellStyle name="Обычный 3 9 30 2 3 3 3" xfId="56036"/>
    <cellStyle name="Обычный 3 9 30 2 3 4" xfId="56037"/>
    <cellStyle name="Обычный 3 9 30 2 3 4 2" xfId="56038"/>
    <cellStyle name="Обычный 3 9 30 2 3 5" xfId="56039"/>
    <cellStyle name="Обычный 3 9 30 2 4" xfId="56040"/>
    <cellStyle name="Обычный 3 9 30 2 4 2" xfId="56041"/>
    <cellStyle name="Обычный 3 9 30 2 4 2 2" xfId="56042"/>
    <cellStyle name="Обычный 3 9 30 2 4 2 2 2" xfId="56043"/>
    <cellStyle name="Обычный 3 9 30 2 4 2 3" xfId="56044"/>
    <cellStyle name="Обычный 3 9 30 2 4 3" xfId="56045"/>
    <cellStyle name="Обычный 3 9 30 2 4 3 2" xfId="56046"/>
    <cellStyle name="Обычный 3 9 30 2 4 4" xfId="56047"/>
    <cellStyle name="Обычный 3 9 30 2 5" xfId="56048"/>
    <cellStyle name="Обычный 3 9 30 2 5 2" xfId="56049"/>
    <cellStyle name="Обычный 3 9 30 2 5 2 2" xfId="56050"/>
    <cellStyle name="Обычный 3 9 30 2 5 3" xfId="56051"/>
    <cellStyle name="Обычный 3 9 30 2 6" xfId="56052"/>
    <cellStyle name="Обычный 3 9 30 2 6 2" xfId="56053"/>
    <cellStyle name="Обычный 3 9 30 2 7" xfId="56054"/>
    <cellStyle name="Обычный 3 9 30 3" xfId="56055"/>
    <cellStyle name="Обычный 3 9 30 3 2" xfId="56056"/>
    <cellStyle name="Обычный 3 9 30 3 2 2" xfId="56057"/>
    <cellStyle name="Обычный 3 9 30 3 2 2 2" xfId="56058"/>
    <cellStyle name="Обычный 3 9 30 3 2 2 2 2" xfId="56059"/>
    <cellStyle name="Обычный 3 9 30 3 2 2 3" xfId="56060"/>
    <cellStyle name="Обычный 3 9 30 3 2 3" xfId="56061"/>
    <cellStyle name="Обычный 3 9 30 3 2 3 2" xfId="56062"/>
    <cellStyle name="Обычный 3 9 30 3 2 4" xfId="56063"/>
    <cellStyle name="Обычный 3 9 30 3 3" xfId="56064"/>
    <cellStyle name="Обычный 3 9 30 3 3 2" xfId="56065"/>
    <cellStyle name="Обычный 3 9 30 3 3 2 2" xfId="56066"/>
    <cellStyle name="Обычный 3 9 30 3 3 3" xfId="56067"/>
    <cellStyle name="Обычный 3 9 30 3 4" xfId="56068"/>
    <cellStyle name="Обычный 3 9 30 3 4 2" xfId="56069"/>
    <cellStyle name="Обычный 3 9 30 3 5" xfId="56070"/>
    <cellStyle name="Обычный 3 9 30 4" xfId="56071"/>
    <cellStyle name="Обычный 3 9 30 4 2" xfId="56072"/>
    <cellStyle name="Обычный 3 9 30 4 2 2" xfId="56073"/>
    <cellStyle name="Обычный 3 9 30 4 2 2 2" xfId="56074"/>
    <cellStyle name="Обычный 3 9 30 4 2 2 2 2" xfId="56075"/>
    <cellStyle name="Обычный 3 9 30 4 2 2 3" xfId="56076"/>
    <cellStyle name="Обычный 3 9 30 4 2 3" xfId="56077"/>
    <cellStyle name="Обычный 3 9 30 4 2 3 2" xfId="56078"/>
    <cellStyle name="Обычный 3 9 30 4 2 4" xfId="56079"/>
    <cellStyle name="Обычный 3 9 30 4 3" xfId="56080"/>
    <cellStyle name="Обычный 3 9 30 4 3 2" xfId="56081"/>
    <cellStyle name="Обычный 3 9 30 4 3 2 2" xfId="56082"/>
    <cellStyle name="Обычный 3 9 30 4 3 3" xfId="56083"/>
    <cellStyle name="Обычный 3 9 30 4 4" xfId="56084"/>
    <cellStyle name="Обычный 3 9 30 4 4 2" xfId="56085"/>
    <cellStyle name="Обычный 3 9 30 4 5" xfId="56086"/>
    <cellStyle name="Обычный 3 9 30 5" xfId="56087"/>
    <cellStyle name="Обычный 3 9 30 5 2" xfId="56088"/>
    <cellStyle name="Обычный 3 9 30 5 2 2" xfId="56089"/>
    <cellStyle name="Обычный 3 9 30 5 2 2 2" xfId="56090"/>
    <cellStyle name="Обычный 3 9 30 5 2 3" xfId="56091"/>
    <cellStyle name="Обычный 3 9 30 5 3" xfId="56092"/>
    <cellStyle name="Обычный 3 9 30 5 3 2" xfId="56093"/>
    <cellStyle name="Обычный 3 9 30 5 4" xfId="56094"/>
    <cellStyle name="Обычный 3 9 30 6" xfId="56095"/>
    <cellStyle name="Обычный 3 9 30 6 2" xfId="56096"/>
    <cellStyle name="Обычный 3 9 30 6 2 2" xfId="56097"/>
    <cellStyle name="Обычный 3 9 30 6 3" xfId="56098"/>
    <cellStyle name="Обычный 3 9 30 7" xfId="56099"/>
    <cellStyle name="Обычный 3 9 30 7 2" xfId="56100"/>
    <cellStyle name="Обычный 3 9 30 8" xfId="56101"/>
    <cellStyle name="Обычный 3 9 31" xfId="56102"/>
    <cellStyle name="Обычный 3 9 31 2" xfId="56103"/>
    <cellStyle name="Обычный 3 9 31 2 2" xfId="56104"/>
    <cellStyle name="Обычный 3 9 31 2 2 2" xfId="56105"/>
    <cellStyle name="Обычный 3 9 31 2 2 2 2" xfId="56106"/>
    <cellStyle name="Обычный 3 9 31 2 2 2 2 2" xfId="56107"/>
    <cellStyle name="Обычный 3 9 31 2 2 2 2 2 2" xfId="56108"/>
    <cellStyle name="Обычный 3 9 31 2 2 2 2 3" xfId="56109"/>
    <cellStyle name="Обычный 3 9 31 2 2 2 3" xfId="56110"/>
    <cellStyle name="Обычный 3 9 31 2 2 2 3 2" xfId="56111"/>
    <cellStyle name="Обычный 3 9 31 2 2 2 4" xfId="56112"/>
    <cellStyle name="Обычный 3 9 31 2 2 3" xfId="56113"/>
    <cellStyle name="Обычный 3 9 31 2 2 3 2" xfId="56114"/>
    <cellStyle name="Обычный 3 9 31 2 2 3 2 2" xfId="56115"/>
    <cellStyle name="Обычный 3 9 31 2 2 3 3" xfId="56116"/>
    <cellStyle name="Обычный 3 9 31 2 2 4" xfId="56117"/>
    <cellStyle name="Обычный 3 9 31 2 2 4 2" xfId="56118"/>
    <cellStyle name="Обычный 3 9 31 2 2 5" xfId="56119"/>
    <cellStyle name="Обычный 3 9 31 2 3" xfId="56120"/>
    <cellStyle name="Обычный 3 9 31 2 3 2" xfId="56121"/>
    <cellStyle name="Обычный 3 9 31 2 3 2 2" xfId="56122"/>
    <cellStyle name="Обычный 3 9 31 2 3 2 2 2" xfId="56123"/>
    <cellStyle name="Обычный 3 9 31 2 3 2 2 2 2" xfId="56124"/>
    <cellStyle name="Обычный 3 9 31 2 3 2 2 3" xfId="56125"/>
    <cellStyle name="Обычный 3 9 31 2 3 2 3" xfId="56126"/>
    <cellStyle name="Обычный 3 9 31 2 3 2 3 2" xfId="56127"/>
    <cellStyle name="Обычный 3 9 31 2 3 2 4" xfId="56128"/>
    <cellStyle name="Обычный 3 9 31 2 3 3" xfId="56129"/>
    <cellStyle name="Обычный 3 9 31 2 3 3 2" xfId="56130"/>
    <cellStyle name="Обычный 3 9 31 2 3 3 2 2" xfId="56131"/>
    <cellStyle name="Обычный 3 9 31 2 3 3 3" xfId="56132"/>
    <cellStyle name="Обычный 3 9 31 2 3 4" xfId="56133"/>
    <cellStyle name="Обычный 3 9 31 2 3 4 2" xfId="56134"/>
    <cellStyle name="Обычный 3 9 31 2 3 5" xfId="56135"/>
    <cellStyle name="Обычный 3 9 31 2 4" xfId="56136"/>
    <cellStyle name="Обычный 3 9 31 2 4 2" xfId="56137"/>
    <cellStyle name="Обычный 3 9 31 2 4 2 2" xfId="56138"/>
    <cellStyle name="Обычный 3 9 31 2 4 2 2 2" xfId="56139"/>
    <cellStyle name="Обычный 3 9 31 2 4 2 3" xfId="56140"/>
    <cellStyle name="Обычный 3 9 31 2 4 3" xfId="56141"/>
    <cellStyle name="Обычный 3 9 31 2 4 3 2" xfId="56142"/>
    <cellStyle name="Обычный 3 9 31 2 4 4" xfId="56143"/>
    <cellStyle name="Обычный 3 9 31 2 5" xfId="56144"/>
    <cellStyle name="Обычный 3 9 31 2 5 2" xfId="56145"/>
    <cellStyle name="Обычный 3 9 31 2 5 2 2" xfId="56146"/>
    <cellStyle name="Обычный 3 9 31 2 5 3" xfId="56147"/>
    <cellStyle name="Обычный 3 9 31 2 6" xfId="56148"/>
    <cellStyle name="Обычный 3 9 31 2 6 2" xfId="56149"/>
    <cellStyle name="Обычный 3 9 31 2 7" xfId="56150"/>
    <cellStyle name="Обычный 3 9 31 3" xfId="56151"/>
    <cellStyle name="Обычный 3 9 31 3 2" xfId="56152"/>
    <cellStyle name="Обычный 3 9 31 3 2 2" xfId="56153"/>
    <cellStyle name="Обычный 3 9 31 3 2 2 2" xfId="56154"/>
    <cellStyle name="Обычный 3 9 31 3 2 2 2 2" xfId="56155"/>
    <cellStyle name="Обычный 3 9 31 3 2 2 3" xfId="56156"/>
    <cellStyle name="Обычный 3 9 31 3 2 3" xfId="56157"/>
    <cellStyle name="Обычный 3 9 31 3 2 3 2" xfId="56158"/>
    <cellStyle name="Обычный 3 9 31 3 2 4" xfId="56159"/>
    <cellStyle name="Обычный 3 9 31 3 3" xfId="56160"/>
    <cellStyle name="Обычный 3 9 31 3 3 2" xfId="56161"/>
    <cellStyle name="Обычный 3 9 31 3 3 2 2" xfId="56162"/>
    <cellStyle name="Обычный 3 9 31 3 3 3" xfId="56163"/>
    <cellStyle name="Обычный 3 9 31 3 4" xfId="56164"/>
    <cellStyle name="Обычный 3 9 31 3 4 2" xfId="56165"/>
    <cellStyle name="Обычный 3 9 31 3 5" xfId="56166"/>
    <cellStyle name="Обычный 3 9 31 4" xfId="56167"/>
    <cellStyle name="Обычный 3 9 31 4 2" xfId="56168"/>
    <cellStyle name="Обычный 3 9 31 4 2 2" xfId="56169"/>
    <cellStyle name="Обычный 3 9 31 4 2 2 2" xfId="56170"/>
    <cellStyle name="Обычный 3 9 31 4 2 2 2 2" xfId="56171"/>
    <cellStyle name="Обычный 3 9 31 4 2 2 3" xfId="56172"/>
    <cellStyle name="Обычный 3 9 31 4 2 3" xfId="56173"/>
    <cellStyle name="Обычный 3 9 31 4 2 3 2" xfId="56174"/>
    <cellStyle name="Обычный 3 9 31 4 2 4" xfId="56175"/>
    <cellStyle name="Обычный 3 9 31 4 3" xfId="56176"/>
    <cellStyle name="Обычный 3 9 31 4 3 2" xfId="56177"/>
    <cellStyle name="Обычный 3 9 31 4 3 2 2" xfId="56178"/>
    <cellStyle name="Обычный 3 9 31 4 3 3" xfId="56179"/>
    <cellStyle name="Обычный 3 9 31 4 4" xfId="56180"/>
    <cellStyle name="Обычный 3 9 31 4 4 2" xfId="56181"/>
    <cellStyle name="Обычный 3 9 31 4 5" xfId="56182"/>
    <cellStyle name="Обычный 3 9 31 5" xfId="56183"/>
    <cellStyle name="Обычный 3 9 31 5 2" xfId="56184"/>
    <cellStyle name="Обычный 3 9 31 5 2 2" xfId="56185"/>
    <cellStyle name="Обычный 3 9 31 5 2 2 2" xfId="56186"/>
    <cellStyle name="Обычный 3 9 31 5 2 3" xfId="56187"/>
    <cellStyle name="Обычный 3 9 31 5 3" xfId="56188"/>
    <cellStyle name="Обычный 3 9 31 5 3 2" xfId="56189"/>
    <cellStyle name="Обычный 3 9 31 5 4" xfId="56190"/>
    <cellStyle name="Обычный 3 9 31 6" xfId="56191"/>
    <cellStyle name="Обычный 3 9 31 6 2" xfId="56192"/>
    <cellStyle name="Обычный 3 9 31 6 2 2" xfId="56193"/>
    <cellStyle name="Обычный 3 9 31 6 3" xfId="56194"/>
    <cellStyle name="Обычный 3 9 31 7" xfId="56195"/>
    <cellStyle name="Обычный 3 9 31 7 2" xfId="56196"/>
    <cellStyle name="Обычный 3 9 31 8" xfId="56197"/>
    <cellStyle name="Обычный 3 9 32" xfId="56198"/>
    <cellStyle name="Обычный 3 9 32 2" xfId="56199"/>
    <cellStyle name="Обычный 3 9 32 2 2" xfId="56200"/>
    <cellStyle name="Обычный 3 9 32 2 2 2" xfId="56201"/>
    <cellStyle name="Обычный 3 9 32 2 2 2 2" xfId="56202"/>
    <cellStyle name="Обычный 3 9 32 2 2 2 2 2" xfId="56203"/>
    <cellStyle name="Обычный 3 9 32 2 2 2 2 2 2" xfId="56204"/>
    <cellStyle name="Обычный 3 9 32 2 2 2 2 3" xfId="56205"/>
    <cellStyle name="Обычный 3 9 32 2 2 2 3" xfId="56206"/>
    <cellStyle name="Обычный 3 9 32 2 2 2 3 2" xfId="56207"/>
    <cellStyle name="Обычный 3 9 32 2 2 2 4" xfId="56208"/>
    <cellStyle name="Обычный 3 9 32 2 2 3" xfId="56209"/>
    <cellStyle name="Обычный 3 9 32 2 2 3 2" xfId="56210"/>
    <cellStyle name="Обычный 3 9 32 2 2 3 2 2" xfId="56211"/>
    <cellStyle name="Обычный 3 9 32 2 2 3 3" xfId="56212"/>
    <cellStyle name="Обычный 3 9 32 2 2 4" xfId="56213"/>
    <cellStyle name="Обычный 3 9 32 2 2 4 2" xfId="56214"/>
    <cellStyle name="Обычный 3 9 32 2 2 5" xfId="56215"/>
    <cellStyle name="Обычный 3 9 32 2 3" xfId="56216"/>
    <cellStyle name="Обычный 3 9 32 2 3 2" xfId="56217"/>
    <cellStyle name="Обычный 3 9 32 2 3 2 2" xfId="56218"/>
    <cellStyle name="Обычный 3 9 32 2 3 2 2 2" xfId="56219"/>
    <cellStyle name="Обычный 3 9 32 2 3 2 2 2 2" xfId="56220"/>
    <cellStyle name="Обычный 3 9 32 2 3 2 2 3" xfId="56221"/>
    <cellStyle name="Обычный 3 9 32 2 3 2 3" xfId="56222"/>
    <cellStyle name="Обычный 3 9 32 2 3 2 3 2" xfId="56223"/>
    <cellStyle name="Обычный 3 9 32 2 3 2 4" xfId="56224"/>
    <cellStyle name="Обычный 3 9 32 2 3 3" xfId="56225"/>
    <cellStyle name="Обычный 3 9 32 2 3 3 2" xfId="56226"/>
    <cellStyle name="Обычный 3 9 32 2 3 3 2 2" xfId="56227"/>
    <cellStyle name="Обычный 3 9 32 2 3 3 3" xfId="56228"/>
    <cellStyle name="Обычный 3 9 32 2 3 4" xfId="56229"/>
    <cellStyle name="Обычный 3 9 32 2 3 4 2" xfId="56230"/>
    <cellStyle name="Обычный 3 9 32 2 3 5" xfId="56231"/>
    <cellStyle name="Обычный 3 9 32 2 4" xfId="56232"/>
    <cellStyle name="Обычный 3 9 32 2 4 2" xfId="56233"/>
    <cellStyle name="Обычный 3 9 32 2 4 2 2" xfId="56234"/>
    <cellStyle name="Обычный 3 9 32 2 4 2 2 2" xfId="56235"/>
    <cellStyle name="Обычный 3 9 32 2 4 2 3" xfId="56236"/>
    <cellStyle name="Обычный 3 9 32 2 4 3" xfId="56237"/>
    <cellStyle name="Обычный 3 9 32 2 4 3 2" xfId="56238"/>
    <cellStyle name="Обычный 3 9 32 2 4 4" xfId="56239"/>
    <cellStyle name="Обычный 3 9 32 2 5" xfId="56240"/>
    <cellStyle name="Обычный 3 9 32 2 5 2" xfId="56241"/>
    <cellStyle name="Обычный 3 9 32 2 5 2 2" xfId="56242"/>
    <cellStyle name="Обычный 3 9 32 2 5 3" xfId="56243"/>
    <cellStyle name="Обычный 3 9 32 2 6" xfId="56244"/>
    <cellStyle name="Обычный 3 9 32 2 6 2" xfId="56245"/>
    <cellStyle name="Обычный 3 9 32 2 7" xfId="56246"/>
    <cellStyle name="Обычный 3 9 32 3" xfId="56247"/>
    <cellStyle name="Обычный 3 9 32 3 2" xfId="56248"/>
    <cellStyle name="Обычный 3 9 32 3 2 2" xfId="56249"/>
    <cellStyle name="Обычный 3 9 32 3 2 2 2" xfId="56250"/>
    <cellStyle name="Обычный 3 9 32 3 2 2 2 2" xfId="56251"/>
    <cellStyle name="Обычный 3 9 32 3 2 2 3" xfId="56252"/>
    <cellStyle name="Обычный 3 9 32 3 2 3" xfId="56253"/>
    <cellStyle name="Обычный 3 9 32 3 2 3 2" xfId="56254"/>
    <cellStyle name="Обычный 3 9 32 3 2 4" xfId="56255"/>
    <cellStyle name="Обычный 3 9 32 3 3" xfId="56256"/>
    <cellStyle name="Обычный 3 9 32 3 3 2" xfId="56257"/>
    <cellStyle name="Обычный 3 9 32 3 3 2 2" xfId="56258"/>
    <cellStyle name="Обычный 3 9 32 3 3 3" xfId="56259"/>
    <cellStyle name="Обычный 3 9 32 3 4" xfId="56260"/>
    <cellStyle name="Обычный 3 9 32 3 4 2" xfId="56261"/>
    <cellStyle name="Обычный 3 9 32 3 5" xfId="56262"/>
    <cellStyle name="Обычный 3 9 32 4" xfId="56263"/>
    <cellStyle name="Обычный 3 9 32 4 2" xfId="56264"/>
    <cellStyle name="Обычный 3 9 32 4 2 2" xfId="56265"/>
    <cellStyle name="Обычный 3 9 32 4 2 2 2" xfId="56266"/>
    <cellStyle name="Обычный 3 9 32 4 2 2 2 2" xfId="56267"/>
    <cellStyle name="Обычный 3 9 32 4 2 2 3" xfId="56268"/>
    <cellStyle name="Обычный 3 9 32 4 2 3" xfId="56269"/>
    <cellStyle name="Обычный 3 9 32 4 2 3 2" xfId="56270"/>
    <cellStyle name="Обычный 3 9 32 4 2 4" xfId="56271"/>
    <cellStyle name="Обычный 3 9 32 4 3" xfId="56272"/>
    <cellStyle name="Обычный 3 9 32 4 3 2" xfId="56273"/>
    <cellStyle name="Обычный 3 9 32 4 3 2 2" xfId="56274"/>
    <cellStyle name="Обычный 3 9 32 4 3 3" xfId="56275"/>
    <cellStyle name="Обычный 3 9 32 4 4" xfId="56276"/>
    <cellStyle name="Обычный 3 9 32 4 4 2" xfId="56277"/>
    <cellStyle name="Обычный 3 9 32 4 5" xfId="56278"/>
    <cellStyle name="Обычный 3 9 32 5" xfId="56279"/>
    <cellStyle name="Обычный 3 9 32 5 2" xfId="56280"/>
    <cellStyle name="Обычный 3 9 32 5 2 2" xfId="56281"/>
    <cellStyle name="Обычный 3 9 32 5 2 2 2" xfId="56282"/>
    <cellStyle name="Обычный 3 9 32 5 2 3" xfId="56283"/>
    <cellStyle name="Обычный 3 9 32 5 3" xfId="56284"/>
    <cellStyle name="Обычный 3 9 32 5 3 2" xfId="56285"/>
    <cellStyle name="Обычный 3 9 32 5 4" xfId="56286"/>
    <cellStyle name="Обычный 3 9 32 6" xfId="56287"/>
    <cellStyle name="Обычный 3 9 32 6 2" xfId="56288"/>
    <cellStyle name="Обычный 3 9 32 6 2 2" xfId="56289"/>
    <cellStyle name="Обычный 3 9 32 6 3" xfId="56290"/>
    <cellStyle name="Обычный 3 9 32 7" xfId="56291"/>
    <cellStyle name="Обычный 3 9 32 7 2" xfId="56292"/>
    <cellStyle name="Обычный 3 9 32 8" xfId="56293"/>
    <cellStyle name="Обычный 3 9 33" xfId="56294"/>
    <cellStyle name="Обычный 3 9 33 2" xfId="56295"/>
    <cellStyle name="Обычный 3 9 33 2 2" xfId="56296"/>
    <cellStyle name="Обычный 3 9 33 2 2 2" xfId="56297"/>
    <cellStyle name="Обычный 3 9 33 2 2 2 2" xfId="56298"/>
    <cellStyle name="Обычный 3 9 33 2 2 2 2 2" xfId="56299"/>
    <cellStyle name="Обычный 3 9 33 2 2 2 2 2 2" xfId="56300"/>
    <cellStyle name="Обычный 3 9 33 2 2 2 2 3" xfId="56301"/>
    <cellStyle name="Обычный 3 9 33 2 2 2 3" xfId="56302"/>
    <cellStyle name="Обычный 3 9 33 2 2 2 3 2" xfId="56303"/>
    <cellStyle name="Обычный 3 9 33 2 2 2 4" xfId="56304"/>
    <cellStyle name="Обычный 3 9 33 2 2 3" xfId="56305"/>
    <cellStyle name="Обычный 3 9 33 2 2 3 2" xfId="56306"/>
    <cellStyle name="Обычный 3 9 33 2 2 3 2 2" xfId="56307"/>
    <cellStyle name="Обычный 3 9 33 2 2 3 3" xfId="56308"/>
    <cellStyle name="Обычный 3 9 33 2 2 4" xfId="56309"/>
    <cellStyle name="Обычный 3 9 33 2 2 4 2" xfId="56310"/>
    <cellStyle name="Обычный 3 9 33 2 2 5" xfId="56311"/>
    <cellStyle name="Обычный 3 9 33 2 3" xfId="56312"/>
    <cellStyle name="Обычный 3 9 33 2 3 2" xfId="56313"/>
    <cellStyle name="Обычный 3 9 33 2 3 2 2" xfId="56314"/>
    <cellStyle name="Обычный 3 9 33 2 3 2 2 2" xfId="56315"/>
    <cellStyle name="Обычный 3 9 33 2 3 2 2 2 2" xfId="56316"/>
    <cellStyle name="Обычный 3 9 33 2 3 2 2 3" xfId="56317"/>
    <cellStyle name="Обычный 3 9 33 2 3 2 3" xfId="56318"/>
    <cellStyle name="Обычный 3 9 33 2 3 2 3 2" xfId="56319"/>
    <cellStyle name="Обычный 3 9 33 2 3 2 4" xfId="56320"/>
    <cellStyle name="Обычный 3 9 33 2 3 3" xfId="56321"/>
    <cellStyle name="Обычный 3 9 33 2 3 3 2" xfId="56322"/>
    <cellStyle name="Обычный 3 9 33 2 3 3 2 2" xfId="56323"/>
    <cellStyle name="Обычный 3 9 33 2 3 3 3" xfId="56324"/>
    <cellStyle name="Обычный 3 9 33 2 3 4" xfId="56325"/>
    <cellStyle name="Обычный 3 9 33 2 3 4 2" xfId="56326"/>
    <cellStyle name="Обычный 3 9 33 2 3 5" xfId="56327"/>
    <cellStyle name="Обычный 3 9 33 2 4" xfId="56328"/>
    <cellStyle name="Обычный 3 9 33 2 4 2" xfId="56329"/>
    <cellStyle name="Обычный 3 9 33 2 4 2 2" xfId="56330"/>
    <cellStyle name="Обычный 3 9 33 2 4 2 2 2" xfId="56331"/>
    <cellStyle name="Обычный 3 9 33 2 4 2 3" xfId="56332"/>
    <cellStyle name="Обычный 3 9 33 2 4 3" xfId="56333"/>
    <cellStyle name="Обычный 3 9 33 2 4 3 2" xfId="56334"/>
    <cellStyle name="Обычный 3 9 33 2 4 4" xfId="56335"/>
    <cellStyle name="Обычный 3 9 33 2 5" xfId="56336"/>
    <cellStyle name="Обычный 3 9 33 2 5 2" xfId="56337"/>
    <cellStyle name="Обычный 3 9 33 2 5 2 2" xfId="56338"/>
    <cellStyle name="Обычный 3 9 33 2 5 3" xfId="56339"/>
    <cellStyle name="Обычный 3 9 33 2 6" xfId="56340"/>
    <cellStyle name="Обычный 3 9 33 2 6 2" xfId="56341"/>
    <cellStyle name="Обычный 3 9 33 2 7" xfId="56342"/>
    <cellStyle name="Обычный 3 9 33 3" xfId="56343"/>
    <cellStyle name="Обычный 3 9 33 3 2" xfId="56344"/>
    <cellStyle name="Обычный 3 9 33 3 2 2" xfId="56345"/>
    <cellStyle name="Обычный 3 9 33 3 2 2 2" xfId="56346"/>
    <cellStyle name="Обычный 3 9 33 3 2 2 2 2" xfId="56347"/>
    <cellStyle name="Обычный 3 9 33 3 2 2 3" xfId="56348"/>
    <cellStyle name="Обычный 3 9 33 3 2 3" xfId="56349"/>
    <cellStyle name="Обычный 3 9 33 3 2 3 2" xfId="56350"/>
    <cellStyle name="Обычный 3 9 33 3 2 4" xfId="56351"/>
    <cellStyle name="Обычный 3 9 33 3 3" xfId="56352"/>
    <cellStyle name="Обычный 3 9 33 3 3 2" xfId="56353"/>
    <cellStyle name="Обычный 3 9 33 3 3 2 2" xfId="56354"/>
    <cellStyle name="Обычный 3 9 33 3 3 3" xfId="56355"/>
    <cellStyle name="Обычный 3 9 33 3 4" xfId="56356"/>
    <cellStyle name="Обычный 3 9 33 3 4 2" xfId="56357"/>
    <cellStyle name="Обычный 3 9 33 3 5" xfId="56358"/>
    <cellStyle name="Обычный 3 9 33 4" xfId="56359"/>
    <cellStyle name="Обычный 3 9 33 4 2" xfId="56360"/>
    <cellStyle name="Обычный 3 9 33 4 2 2" xfId="56361"/>
    <cellStyle name="Обычный 3 9 33 4 2 2 2" xfId="56362"/>
    <cellStyle name="Обычный 3 9 33 4 2 2 2 2" xfId="56363"/>
    <cellStyle name="Обычный 3 9 33 4 2 2 3" xfId="56364"/>
    <cellStyle name="Обычный 3 9 33 4 2 3" xfId="56365"/>
    <cellStyle name="Обычный 3 9 33 4 2 3 2" xfId="56366"/>
    <cellStyle name="Обычный 3 9 33 4 2 4" xfId="56367"/>
    <cellStyle name="Обычный 3 9 33 4 3" xfId="56368"/>
    <cellStyle name="Обычный 3 9 33 4 3 2" xfId="56369"/>
    <cellStyle name="Обычный 3 9 33 4 3 2 2" xfId="56370"/>
    <cellStyle name="Обычный 3 9 33 4 3 3" xfId="56371"/>
    <cellStyle name="Обычный 3 9 33 4 4" xfId="56372"/>
    <cellStyle name="Обычный 3 9 33 4 4 2" xfId="56373"/>
    <cellStyle name="Обычный 3 9 33 4 5" xfId="56374"/>
    <cellStyle name="Обычный 3 9 33 5" xfId="56375"/>
    <cellStyle name="Обычный 3 9 33 5 2" xfId="56376"/>
    <cellStyle name="Обычный 3 9 33 5 2 2" xfId="56377"/>
    <cellStyle name="Обычный 3 9 33 5 2 2 2" xfId="56378"/>
    <cellStyle name="Обычный 3 9 33 5 2 3" xfId="56379"/>
    <cellStyle name="Обычный 3 9 33 5 3" xfId="56380"/>
    <cellStyle name="Обычный 3 9 33 5 3 2" xfId="56381"/>
    <cellStyle name="Обычный 3 9 33 5 4" xfId="56382"/>
    <cellStyle name="Обычный 3 9 33 6" xfId="56383"/>
    <cellStyle name="Обычный 3 9 33 6 2" xfId="56384"/>
    <cellStyle name="Обычный 3 9 33 6 2 2" xfId="56385"/>
    <cellStyle name="Обычный 3 9 33 6 3" xfId="56386"/>
    <cellStyle name="Обычный 3 9 33 7" xfId="56387"/>
    <cellStyle name="Обычный 3 9 33 7 2" xfId="56388"/>
    <cellStyle name="Обычный 3 9 33 8" xfId="56389"/>
    <cellStyle name="Обычный 3 9 34" xfId="56390"/>
    <cellStyle name="Обычный 3 9 34 2" xfId="56391"/>
    <cellStyle name="Обычный 3 9 34 2 2" xfId="56392"/>
    <cellStyle name="Обычный 3 9 34 2 2 2" xfId="56393"/>
    <cellStyle name="Обычный 3 9 34 2 2 2 2" xfId="56394"/>
    <cellStyle name="Обычный 3 9 34 2 2 2 2 2" xfId="56395"/>
    <cellStyle name="Обычный 3 9 34 2 2 2 2 2 2" xfId="56396"/>
    <cellStyle name="Обычный 3 9 34 2 2 2 2 3" xfId="56397"/>
    <cellStyle name="Обычный 3 9 34 2 2 2 3" xfId="56398"/>
    <cellStyle name="Обычный 3 9 34 2 2 2 3 2" xfId="56399"/>
    <cellStyle name="Обычный 3 9 34 2 2 2 4" xfId="56400"/>
    <cellStyle name="Обычный 3 9 34 2 2 3" xfId="56401"/>
    <cellStyle name="Обычный 3 9 34 2 2 3 2" xfId="56402"/>
    <cellStyle name="Обычный 3 9 34 2 2 3 2 2" xfId="56403"/>
    <cellStyle name="Обычный 3 9 34 2 2 3 3" xfId="56404"/>
    <cellStyle name="Обычный 3 9 34 2 2 4" xfId="56405"/>
    <cellStyle name="Обычный 3 9 34 2 2 4 2" xfId="56406"/>
    <cellStyle name="Обычный 3 9 34 2 2 5" xfId="56407"/>
    <cellStyle name="Обычный 3 9 34 2 3" xfId="56408"/>
    <cellStyle name="Обычный 3 9 34 2 3 2" xfId="56409"/>
    <cellStyle name="Обычный 3 9 34 2 3 2 2" xfId="56410"/>
    <cellStyle name="Обычный 3 9 34 2 3 2 2 2" xfId="56411"/>
    <cellStyle name="Обычный 3 9 34 2 3 2 2 2 2" xfId="56412"/>
    <cellStyle name="Обычный 3 9 34 2 3 2 2 3" xfId="56413"/>
    <cellStyle name="Обычный 3 9 34 2 3 2 3" xfId="56414"/>
    <cellStyle name="Обычный 3 9 34 2 3 2 3 2" xfId="56415"/>
    <cellStyle name="Обычный 3 9 34 2 3 2 4" xfId="56416"/>
    <cellStyle name="Обычный 3 9 34 2 3 3" xfId="56417"/>
    <cellStyle name="Обычный 3 9 34 2 3 3 2" xfId="56418"/>
    <cellStyle name="Обычный 3 9 34 2 3 3 2 2" xfId="56419"/>
    <cellStyle name="Обычный 3 9 34 2 3 3 3" xfId="56420"/>
    <cellStyle name="Обычный 3 9 34 2 3 4" xfId="56421"/>
    <cellStyle name="Обычный 3 9 34 2 3 4 2" xfId="56422"/>
    <cellStyle name="Обычный 3 9 34 2 3 5" xfId="56423"/>
    <cellStyle name="Обычный 3 9 34 2 4" xfId="56424"/>
    <cellStyle name="Обычный 3 9 34 2 4 2" xfId="56425"/>
    <cellStyle name="Обычный 3 9 34 2 4 2 2" xfId="56426"/>
    <cellStyle name="Обычный 3 9 34 2 4 2 2 2" xfId="56427"/>
    <cellStyle name="Обычный 3 9 34 2 4 2 3" xfId="56428"/>
    <cellStyle name="Обычный 3 9 34 2 4 3" xfId="56429"/>
    <cellStyle name="Обычный 3 9 34 2 4 3 2" xfId="56430"/>
    <cellStyle name="Обычный 3 9 34 2 4 4" xfId="56431"/>
    <cellStyle name="Обычный 3 9 34 2 5" xfId="56432"/>
    <cellStyle name="Обычный 3 9 34 2 5 2" xfId="56433"/>
    <cellStyle name="Обычный 3 9 34 2 5 2 2" xfId="56434"/>
    <cellStyle name="Обычный 3 9 34 2 5 3" xfId="56435"/>
    <cellStyle name="Обычный 3 9 34 2 6" xfId="56436"/>
    <cellStyle name="Обычный 3 9 34 2 6 2" xfId="56437"/>
    <cellStyle name="Обычный 3 9 34 2 7" xfId="56438"/>
    <cellStyle name="Обычный 3 9 34 3" xfId="56439"/>
    <cellStyle name="Обычный 3 9 34 3 2" xfId="56440"/>
    <cellStyle name="Обычный 3 9 34 3 2 2" xfId="56441"/>
    <cellStyle name="Обычный 3 9 34 3 2 2 2" xfId="56442"/>
    <cellStyle name="Обычный 3 9 34 3 2 2 2 2" xfId="56443"/>
    <cellStyle name="Обычный 3 9 34 3 2 2 3" xfId="56444"/>
    <cellStyle name="Обычный 3 9 34 3 2 3" xfId="56445"/>
    <cellStyle name="Обычный 3 9 34 3 2 3 2" xfId="56446"/>
    <cellStyle name="Обычный 3 9 34 3 2 4" xfId="56447"/>
    <cellStyle name="Обычный 3 9 34 3 3" xfId="56448"/>
    <cellStyle name="Обычный 3 9 34 3 3 2" xfId="56449"/>
    <cellStyle name="Обычный 3 9 34 3 3 2 2" xfId="56450"/>
    <cellStyle name="Обычный 3 9 34 3 3 3" xfId="56451"/>
    <cellStyle name="Обычный 3 9 34 3 4" xfId="56452"/>
    <cellStyle name="Обычный 3 9 34 3 4 2" xfId="56453"/>
    <cellStyle name="Обычный 3 9 34 3 5" xfId="56454"/>
    <cellStyle name="Обычный 3 9 34 4" xfId="56455"/>
    <cellStyle name="Обычный 3 9 34 4 2" xfId="56456"/>
    <cellStyle name="Обычный 3 9 34 4 2 2" xfId="56457"/>
    <cellStyle name="Обычный 3 9 34 4 2 2 2" xfId="56458"/>
    <cellStyle name="Обычный 3 9 34 4 2 2 2 2" xfId="56459"/>
    <cellStyle name="Обычный 3 9 34 4 2 2 3" xfId="56460"/>
    <cellStyle name="Обычный 3 9 34 4 2 3" xfId="56461"/>
    <cellStyle name="Обычный 3 9 34 4 2 3 2" xfId="56462"/>
    <cellStyle name="Обычный 3 9 34 4 2 4" xfId="56463"/>
    <cellStyle name="Обычный 3 9 34 4 3" xfId="56464"/>
    <cellStyle name="Обычный 3 9 34 4 3 2" xfId="56465"/>
    <cellStyle name="Обычный 3 9 34 4 3 2 2" xfId="56466"/>
    <cellStyle name="Обычный 3 9 34 4 3 3" xfId="56467"/>
    <cellStyle name="Обычный 3 9 34 4 4" xfId="56468"/>
    <cellStyle name="Обычный 3 9 34 4 4 2" xfId="56469"/>
    <cellStyle name="Обычный 3 9 34 4 5" xfId="56470"/>
    <cellStyle name="Обычный 3 9 34 5" xfId="56471"/>
    <cellStyle name="Обычный 3 9 34 5 2" xfId="56472"/>
    <cellStyle name="Обычный 3 9 34 5 2 2" xfId="56473"/>
    <cellStyle name="Обычный 3 9 34 5 2 2 2" xfId="56474"/>
    <cellStyle name="Обычный 3 9 34 5 2 3" xfId="56475"/>
    <cellStyle name="Обычный 3 9 34 5 3" xfId="56476"/>
    <cellStyle name="Обычный 3 9 34 5 3 2" xfId="56477"/>
    <cellStyle name="Обычный 3 9 34 5 4" xfId="56478"/>
    <cellStyle name="Обычный 3 9 34 6" xfId="56479"/>
    <cellStyle name="Обычный 3 9 34 6 2" xfId="56480"/>
    <cellStyle name="Обычный 3 9 34 6 2 2" xfId="56481"/>
    <cellStyle name="Обычный 3 9 34 6 3" xfId="56482"/>
    <cellStyle name="Обычный 3 9 34 7" xfId="56483"/>
    <cellStyle name="Обычный 3 9 34 7 2" xfId="56484"/>
    <cellStyle name="Обычный 3 9 34 8" xfId="56485"/>
    <cellStyle name="Обычный 3 9 35" xfId="56486"/>
    <cellStyle name="Обычный 3 9 35 2" xfId="56487"/>
    <cellStyle name="Обычный 3 9 35 2 2" xfId="56488"/>
    <cellStyle name="Обычный 3 9 35 2 2 2" xfId="56489"/>
    <cellStyle name="Обычный 3 9 35 2 2 2 2" xfId="56490"/>
    <cellStyle name="Обычный 3 9 35 2 2 2 2 2" xfId="56491"/>
    <cellStyle name="Обычный 3 9 35 2 2 2 2 2 2" xfId="56492"/>
    <cellStyle name="Обычный 3 9 35 2 2 2 2 3" xfId="56493"/>
    <cellStyle name="Обычный 3 9 35 2 2 2 3" xfId="56494"/>
    <cellStyle name="Обычный 3 9 35 2 2 2 3 2" xfId="56495"/>
    <cellStyle name="Обычный 3 9 35 2 2 2 4" xfId="56496"/>
    <cellStyle name="Обычный 3 9 35 2 2 3" xfId="56497"/>
    <cellStyle name="Обычный 3 9 35 2 2 3 2" xfId="56498"/>
    <cellStyle name="Обычный 3 9 35 2 2 3 2 2" xfId="56499"/>
    <cellStyle name="Обычный 3 9 35 2 2 3 3" xfId="56500"/>
    <cellStyle name="Обычный 3 9 35 2 2 4" xfId="56501"/>
    <cellStyle name="Обычный 3 9 35 2 2 4 2" xfId="56502"/>
    <cellStyle name="Обычный 3 9 35 2 2 5" xfId="56503"/>
    <cellStyle name="Обычный 3 9 35 2 3" xfId="56504"/>
    <cellStyle name="Обычный 3 9 35 2 3 2" xfId="56505"/>
    <cellStyle name="Обычный 3 9 35 2 3 2 2" xfId="56506"/>
    <cellStyle name="Обычный 3 9 35 2 3 2 2 2" xfId="56507"/>
    <cellStyle name="Обычный 3 9 35 2 3 2 2 2 2" xfId="56508"/>
    <cellStyle name="Обычный 3 9 35 2 3 2 2 3" xfId="56509"/>
    <cellStyle name="Обычный 3 9 35 2 3 2 3" xfId="56510"/>
    <cellStyle name="Обычный 3 9 35 2 3 2 3 2" xfId="56511"/>
    <cellStyle name="Обычный 3 9 35 2 3 2 4" xfId="56512"/>
    <cellStyle name="Обычный 3 9 35 2 3 3" xfId="56513"/>
    <cellStyle name="Обычный 3 9 35 2 3 3 2" xfId="56514"/>
    <cellStyle name="Обычный 3 9 35 2 3 3 2 2" xfId="56515"/>
    <cellStyle name="Обычный 3 9 35 2 3 3 3" xfId="56516"/>
    <cellStyle name="Обычный 3 9 35 2 3 4" xfId="56517"/>
    <cellStyle name="Обычный 3 9 35 2 3 4 2" xfId="56518"/>
    <cellStyle name="Обычный 3 9 35 2 3 5" xfId="56519"/>
    <cellStyle name="Обычный 3 9 35 2 4" xfId="56520"/>
    <cellStyle name="Обычный 3 9 35 2 4 2" xfId="56521"/>
    <cellStyle name="Обычный 3 9 35 2 4 2 2" xfId="56522"/>
    <cellStyle name="Обычный 3 9 35 2 4 2 2 2" xfId="56523"/>
    <cellStyle name="Обычный 3 9 35 2 4 2 3" xfId="56524"/>
    <cellStyle name="Обычный 3 9 35 2 4 3" xfId="56525"/>
    <cellStyle name="Обычный 3 9 35 2 4 3 2" xfId="56526"/>
    <cellStyle name="Обычный 3 9 35 2 4 4" xfId="56527"/>
    <cellStyle name="Обычный 3 9 35 2 5" xfId="56528"/>
    <cellStyle name="Обычный 3 9 35 2 5 2" xfId="56529"/>
    <cellStyle name="Обычный 3 9 35 2 5 2 2" xfId="56530"/>
    <cellStyle name="Обычный 3 9 35 2 5 3" xfId="56531"/>
    <cellStyle name="Обычный 3 9 35 2 6" xfId="56532"/>
    <cellStyle name="Обычный 3 9 35 2 6 2" xfId="56533"/>
    <cellStyle name="Обычный 3 9 35 2 7" xfId="56534"/>
    <cellStyle name="Обычный 3 9 35 3" xfId="56535"/>
    <cellStyle name="Обычный 3 9 35 3 2" xfId="56536"/>
    <cellStyle name="Обычный 3 9 35 3 2 2" xfId="56537"/>
    <cellStyle name="Обычный 3 9 35 3 2 2 2" xfId="56538"/>
    <cellStyle name="Обычный 3 9 35 3 2 2 2 2" xfId="56539"/>
    <cellStyle name="Обычный 3 9 35 3 2 2 3" xfId="56540"/>
    <cellStyle name="Обычный 3 9 35 3 2 3" xfId="56541"/>
    <cellStyle name="Обычный 3 9 35 3 2 3 2" xfId="56542"/>
    <cellStyle name="Обычный 3 9 35 3 2 4" xfId="56543"/>
    <cellStyle name="Обычный 3 9 35 3 3" xfId="56544"/>
    <cellStyle name="Обычный 3 9 35 3 3 2" xfId="56545"/>
    <cellStyle name="Обычный 3 9 35 3 3 2 2" xfId="56546"/>
    <cellStyle name="Обычный 3 9 35 3 3 3" xfId="56547"/>
    <cellStyle name="Обычный 3 9 35 3 4" xfId="56548"/>
    <cellStyle name="Обычный 3 9 35 3 4 2" xfId="56549"/>
    <cellStyle name="Обычный 3 9 35 3 5" xfId="56550"/>
    <cellStyle name="Обычный 3 9 35 4" xfId="56551"/>
    <cellStyle name="Обычный 3 9 35 4 2" xfId="56552"/>
    <cellStyle name="Обычный 3 9 35 4 2 2" xfId="56553"/>
    <cellStyle name="Обычный 3 9 35 4 2 2 2" xfId="56554"/>
    <cellStyle name="Обычный 3 9 35 4 2 2 2 2" xfId="56555"/>
    <cellStyle name="Обычный 3 9 35 4 2 2 3" xfId="56556"/>
    <cellStyle name="Обычный 3 9 35 4 2 3" xfId="56557"/>
    <cellStyle name="Обычный 3 9 35 4 2 3 2" xfId="56558"/>
    <cellStyle name="Обычный 3 9 35 4 2 4" xfId="56559"/>
    <cellStyle name="Обычный 3 9 35 4 3" xfId="56560"/>
    <cellStyle name="Обычный 3 9 35 4 3 2" xfId="56561"/>
    <cellStyle name="Обычный 3 9 35 4 3 2 2" xfId="56562"/>
    <cellStyle name="Обычный 3 9 35 4 3 3" xfId="56563"/>
    <cellStyle name="Обычный 3 9 35 4 4" xfId="56564"/>
    <cellStyle name="Обычный 3 9 35 4 4 2" xfId="56565"/>
    <cellStyle name="Обычный 3 9 35 4 5" xfId="56566"/>
    <cellStyle name="Обычный 3 9 35 5" xfId="56567"/>
    <cellStyle name="Обычный 3 9 35 5 2" xfId="56568"/>
    <cellStyle name="Обычный 3 9 35 5 2 2" xfId="56569"/>
    <cellStyle name="Обычный 3 9 35 5 2 2 2" xfId="56570"/>
    <cellStyle name="Обычный 3 9 35 5 2 3" xfId="56571"/>
    <cellStyle name="Обычный 3 9 35 5 3" xfId="56572"/>
    <cellStyle name="Обычный 3 9 35 5 3 2" xfId="56573"/>
    <cellStyle name="Обычный 3 9 35 5 4" xfId="56574"/>
    <cellStyle name="Обычный 3 9 35 6" xfId="56575"/>
    <cellStyle name="Обычный 3 9 35 6 2" xfId="56576"/>
    <cellStyle name="Обычный 3 9 35 6 2 2" xfId="56577"/>
    <cellStyle name="Обычный 3 9 35 6 3" xfId="56578"/>
    <cellStyle name="Обычный 3 9 35 7" xfId="56579"/>
    <cellStyle name="Обычный 3 9 35 7 2" xfId="56580"/>
    <cellStyle name="Обычный 3 9 35 8" xfId="56581"/>
    <cellStyle name="Обычный 3 9 36" xfId="56582"/>
    <cellStyle name="Обычный 3 9 36 2" xfId="56583"/>
    <cellStyle name="Обычный 3 9 36 2 2" xfId="56584"/>
    <cellStyle name="Обычный 3 9 36 2 2 2" xfId="56585"/>
    <cellStyle name="Обычный 3 9 36 2 2 2 2" xfId="56586"/>
    <cellStyle name="Обычный 3 9 36 2 2 2 2 2" xfId="56587"/>
    <cellStyle name="Обычный 3 9 36 2 2 2 2 2 2" xfId="56588"/>
    <cellStyle name="Обычный 3 9 36 2 2 2 2 3" xfId="56589"/>
    <cellStyle name="Обычный 3 9 36 2 2 2 3" xfId="56590"/>
    <cellStyle name="Обычный 3 9 36 2 2 2 3 2" xfId="56591"/>
    <cellStyle name="Обычный 3 9 36 2 2 2 4" xfId="56592"/>
    <cellStyle name="Обычный 3 9 36 2 2 3" xfId="56593"/>
    <cellStyle name="Обычный 3 9 36 2 2 3 2" xfId="56594"/>
    <cellStyle name="Обычный 3 9 36 2 2 3 2 2" xfId="56595"/>
    <cellStyle name="Обычный 3 9 36 2 2 3 3" xfId="56596"/>
    <cellStyle name="Обычный 3 9 36 2 2 4" xfId="56597"/>
    <cellStyle name="Обычный 3 9 36 2 2 4 2" xfId="56598"/>
    <cellStyle name="Обычный 3 9 36 2 2 5" xfId="56599"/>
    <cellStyle name="Обычный 3 9 36 2 3" xfId="56600"/>
    <cellStyle name="Обычный 3 9 36 2 3 2" xfId="56601"/>
    <cellStyle name="Обычный 3 9 36 2 3 2 2" xfId="56602"/>
    <cellStyle name="Обычный 3 9 36 2 3 2 2 2" xfId="56603"/>
    <cellStyle name="Обычный 3 9 36 2 3 2 2 2 2" xfId="56604"/>
    <cellStyle name="Обычный 3 9 36 2 3 2 2 3" xfId="56605"/>
    <cellStyle name="Обычный 3 9 36 2 3 2 3" xfId="56606"/>
    <cellStyle name="Обычный 3 9 36 2 3 2 3 2" xfId="56607"/>
    <cellStyle name="Обычный 3 9 36 2 3 2 4" xfId="56608"/>
    <cellStyle name="Обычный 3 9 36 2 3 3" xfId="56609"/>
    <cellStyle name="Обычный 3 9 36 2 3 3 2" xfId="56610"/>
    <cellStyle name="Обычный 3 9 36 2 3 3 2 2" xfId="56611"/>
    <cellStyle name="Обычный 3 9 36 2 3 3 3" xfId="56612"/>
    <cellStyle name="Обычный 3 9 36 2 3 4" xfId="56613"/>
    <cellStyle name="Обычный 3 9 36 2 3 4 2" xfId="56614"/>
    <cellStyle name="Обычный 3 9 36 2 3 5" xfId="56615"/>
    <cellStyle name="Обычный 3 9 36 2 4" xfId="56616"/>
    <cellStyle name="Обычный 3 9 36 2 4 2" xfId="56617"/>
    <cellStyle name="Обычный 3 9 36 2 4 2 2" xfId="56618"/>
    <cellStyle name="Обычный 3 9 36 2 4 2 2 2" xfId="56619"/>
    <cellStyle name="Обычный 3 9 36 2 4 2 3" xfId="56620"/>
    <cellStyle name="Обычный 3 9 36 2 4 3" xfId="56621"/>
    <cellStyle name="Обычный 3 9 36 2 4 3 2" xfId="56622"/>
    <cellStyle name="Обычный 3 9 36 2 4 4" xfId="56623"/>
    <cellStyle name="Обычный 3 9 36 2 5" xfId="56624"/>
    <cellStyle name="Обычный 3 9 36 2 5 2" xfId="56625"/>
    <cellStyle name="Обычный 3 9 36 2 5 2 2" xfId="56626"/>
    <cellStyle name="Обычный 3 9 36 2 5 3" xfId="56627"/>
    <cellStyle name="Обычный 3 9 36 2 6" xfId="56628"/>
    <cellStyle name="Обычный 3 9 36 2 6 2" xfId="56629"/>
    <cellStyle name="Обычный 3 9 36 2 7" xfId="56630"/>
    <cellStyle name="Обычный 3 9 36 3" xfId="56631"/>
    <cellStyle name="Обычный 3 9 36 3 2" xfId="56632"/>
    <cellStyle name="Обычный 3 9 36 3 2 2" xfId="56633"/>
    <cellStyle name="Обычный 3 9 36 3 2 2 2" xfId="56634"/>
    <cellStyle name="Обычный 3 9 36 3 2 2 2 2" xfId="56635"/>
    <cellStyle name="Обычный 3 9 36 3 2 2 3" xfId="56636"/>
    <cellStyle name="Обычный 3 9 36 3 2 3" xfId="56637"/>
    <cellStyle name="Обычный 3 9 36 3 2 3 2" xfId="56638"/>
    <cellStyle name="Обычный 3 9 36 3 2 4" xfId="56639"/>
    <cellStyle name="Обычный 3 9 36 3 3" xfId="56640"/>
    <cellStyle name="Обычный 3 9 36 3 3 2" xfId="56641"/>
    <cellStyle name="Обычный 3 9 36 3 3 2 2" xfId="56642"/>
    <cellStyle name="Обычный 3 9 36 3 3 3" xfId="56643"/>
    <cellStyle name="Обычный 3 9 36 3 4" xfId="56644"/>
    <cellStyle name="Обычный 3 9 36 3 4 2" xfId="56645"/>
    <cellStyle name="Обычный 3 9 36 3 5" xfId="56646"/>
    <cellStyle name="Обычный 3 9 36 4" xfId="56647"/>
    <cellStyle name="Обычный 3 9 36 4 2" xfId="56648"/>
    <cellStyle name="Обычный 3 9 36 4 2 2" xfId="56649"/>
    <cellStyle name="Обычный 3 9 36 4 2 2 2" xfId="56650"/>
    <cellStyle name="Обычный 3 9 36 4 2 2 2 2" xfId="56651"/>
    <cellStyle name="Обычный 3 9 36 4 2 2 3" xfId="56652"/>
    <cellStyle name="Обычный 3 9 36 4 2 3" xfId="56653"/>
    <cellStyle name="Обычный 3 9 36 4 2 3 2" xfId="56654"/>
    <cellStyle name="Обычный 3 9 36 4 2 4" xfId="56655"/>
    <cellStyle name="Обычный 3 9 36 4 3" xfId="56656"/>
    <cellStyle name="Обычный 3 9 36 4 3 2" xfId="56657"/>
    <cellStyle name="Обычный 3 9 36 4 3 2 2" xfId="56658"/>
    <cellStyle name="Обычный 3 9 36 4 3 3" xfId="56659"/>
    <cellStyle name="Обычный 3 9 36 4 4" xfId="56660"/>
    <cellStyle name="Обычный 3 9 36 4 4 2" xfId="56661"/>
    <cellStyle name="Обычный 3 9 36 4 5" xfId="56662"/>
    <cellStyle name="Обычный 3 9 36 5" xfId="56663"/>
    <cellStyle name="Обычный 3 9 36 5 2" xfId="56664"/>
    <cellStyle name="Обычный 3 9 36 5 2 2" xfId="56665"/>
    <cellStyle name="Обычный 3 9 36 5 2 2 2" xfId="56666"/>
    <cellStyle name="Обычный 3 9 36 5 2 3" xfId="56667"/>
    <cellStyle name="Обычный 3 9 36 5 3" xfId="56668"/>
    <cellStyle name="Обычный 3 9 36 5 3 2" xfId="56669"/>
    <cellStyle name="Обычный 3 9 36 5 4" xfId="56670"/>
    <cellStyle name="Обычный 3 9 36 6" xfId="56671"/>
    <cellStyle name="Обычный 3 9 36 6 2" xfId="56672"/>
    <cellStyle name="Обычный 3 9 36 6 2 2" xfId="56673"/>
    <cellStyle name="Обычный 3 9 36 6 3" xfId="56674"/>
    <cellStyle name="Обычный 3 9 36 7" xfId="56675"/>
    <cellStyle name="Обычный 3 9 36 7 2" xfId="56676"/>
    <cellStyle name="Обычный 3 9 36 8" xfId="56677"/>
    <cellStyle name="Обычный 3 9 37" xfId="56678"/>
    <cellStyle name="Обычный 3 9 37 2" xfId="56679"/>
    <cellStyle name="Обычный 3 9 37 2 2" xfId="56680"/>
    <cellStyle name="Обычный 3 9 37 2 2 2" xfId="56681"/>
    <cellStyle name="Обычный 3 9 37 2 2 2 2" xfId="56682"/>
    <cellStyle name="Обычный 3 9 37 2 2 2 2 2" xfId="56683"/>
    <cellStyle name="Обычный 3 9 37 2 2 2 2 2 2" xfId="56684"/>
    <cellStyle name="Обычный 3 9 37 2 2 2 2 3" xfId="56685"/>
    <cellStyle name="Обычный 3 9 37 2 2 2 3" xfId="56686"/>
    <cellStyle name="Обычный 3 9 37 2 2 2 3 2" xfId="56687"/>
    <cellStyle name="Обычный 3 9 37 2 2 2 4" xfId="56688"/>
    <cellStyle name="Обычный 3 9 37 2 2 3" xfId="56689"/>
    <cellStyle name="Обычный 3 9 37 2 2 3 2" xfId="56690"/>
    <cellStyle name="Обычный 3 9 37 2 2 3 2 2" xfId="56691"/>
    <cellStyle name="Обычный 3 9 37 2 2 3 3" xfId="56692"/>
    <cellStyle name="Обычный 3 9 37 2 2 4" xfId="56693"/>
    <cellStyle name="Обычный 3 9 37 2 2 4 2" xfId="56694"/>
    <cellStyle name="Обычный 3 9 37 2 2 5" xfId="56695"/>
    <cellStyle name="Обычный 3 9 37 2 3" xfId="56696"/>
    <cellStyle name="Обычный 3 9 37 2 3 2" xfId="56697"/>
    <cellStyle name="Обычный 3 9 37 2 3 2 2" xfId="56698"/>
    <cellStyle name="Обычный 3 9 37 2 3 2 2 2" xfId="56699"/>
    <cellStyle name="Обычный 3 9 37 2 3 2 2 2 2" xfId="56700"/>
    <cellStyle name="Обычный 3 9 37 2 3 2 2 3" xfId="56701"/>
    <cellStyle name="Обычный 3 9 37 2 3 2 3" xfId="56702"/>
    <cellStyle name="Обычный 3 9 37 2 3 2 3 2" xfId="56703"/>
    <cellStyle name="Обычный 3 9 37 2 3 2 4" xfId="56704"/>
    <cellStyle name="Обычный 3 9 37 2 3 3" xfId="56705"/>
    <cellStyle name="Обычный 3 9 37 2 3 3 2" xfId="56706"/>
    <cellStyle name="Обычный 3 9 37 2 3 3 2 2" xfId="56707"/>
    <cellStyle name="Обычный 3 9 37 2 3 3 3" xfId="56708"/>
    <cellStyle name="Обычный 3 9 37 2 3 4" xfId="56709"/>
    <cellStyle name="Обычный 3 9 37 2 3 4 2" xfId="56710"/>
    <cellStyle name="Обычный 3 9 37 2 3 5" xfId="56711"/>
    <cellStyle name="Обычный 3 9 37 2 4" xfId="56712"/>
    <cellStyle name="Обычный 3 9 37 2 4 2" xfId="56713"/>
    <cellStyle name="Обычный 3 9 37 2 4 2 2" xfId="56714"/>
    <cellStyle name="Обычный 3 9 37 2 4 2 2 2" xfId="56715"/>
    <cellStyle name="Обычный 3 9 37 2 4 2 3" xfId="56716"/>
    <cellStyle name="Обычный 3 9 37 2 4 3" xfId="56717"/>
    <cellStyle name="Обычный 3 9 37 2 4 3 2" xfId="56718"/>
    <cellStyle name="Обычный 3 9 37 2 4 4" xfId="56719"/>
    <cellStyle name="Обычный 3 9 37 2 5" xfId="56720"/>
    <cellStyle name="Обычный 3 9 37 2 5 2" xfId="56721"/>
    <cellStyle name="Обычный 3 9 37 2 5 2 2" xfId="56722"/>
    <cellStyle name="Обычный 3 9 37 2 5 3" xfId="56723"/>
    <cellStyle name="Обычный 3 9 37 2 6" xfId="56724"/>
    <cellStyle name="Обычный 3 9 37 2 6 2" xfId="56725"/>
    <cellStyle name="Обычный 3 9 37 2 7" xfId="56726"/>
    <cellStyle name="Обычный 3 9 37 3" xfId="56727"/>
    <cellStyle name="Обычный 3 9 37 3 2" xfId="56728"/>
    <cellStyle name="Обычный 3 9 37 3 2 2" xfId="56729"/>
    <cellStyle name="Обычный 3 9 37 3 2 2 2" xfId="56730"/>
    <cellStyle name="Обычный 3 9 37 3 2 2 2 2" xfId="56731"/>
    <cellStyle name="Обычный 3 9 37 3 2 2 3" xfId="56732"/>
    <cellStyle name="Обычный 3 9 37 3 2 3" xfId="56733"/>
    <cellStyle name="Обычный 3 9 37 3 2 3 2" xfId="56734"/>
    <cellStyle name="Обычный 3 9 37 3 2 4" xfId="56735"/>
    <cellStyle name="Обычный 3 9 37 3 3" xfId="56736"/>
    <cellStyle name="Обычный 3 9 37 3 3 2" xfId="56737"/>
    <cellStyle name="Обычный 3 9 37 3 3 2 2" xfId="56738"/>
    <cellStyle name="Обычный 3 9 37 3 3 3" xfId="56739"/>
    <cellStyle name="Обычный 3 9 37 3 4" xfId="56740"/>
    <cellStyle name="Обычный 3 9 37 3 4 2" xfId="56741"/>
    <cellStyle name="Обычный 3 9 37 3 5" xfId="56742"/>
    <cellStyle name="Обычный 3 9 37 4" xfId="56743"/>
    <cellStyle name="Обычный 3 9 37 4 2" xfId="56744"/>
    <cellStyle name="Обычный 3 9 37 4 2 2" xfId="56745"/>
    <cellStyle name="Обычный 3 9 37 4 2 2 2" xfId="56746"/>
    <cellStyle name="Обычный 3 9 37 4 2 2 2 2" xfId="56747"/>
    <cellStyle name="Обычный 3 9 37 4 2 2 3" xfId="56748"/>
    <cellStyle name="Обычный 3 9 37 4 2 3" xfId="56749"/>
    <cellStyle name="Обычный 3 9 37 4 2 3 2" xfId="56750"/>
    <cellStyle name="Обычный 3 9 37 4 2 4" xfId="56751"/>
    <cellStyle name="Обычный 3 9 37 4 3" xfId="56752"/>
    <cellStyle name="Обычный 3 9 37 4 3 2" xfId="56753"/>
    <cellStyle name="Обычный 3 9 37 4 3 2 2" xfId="56754"/>
    <cellStyle name="Обычный 3 9 37 4 3 3" xfId="56755"/>
    <cellStyle name="Обычный 3 9 37 4 4" xfId="56756"/>
    <cellStyle name="Обычный 3 9 37 4 4 2" xfId="56757"/>
    <cellStyle name="Обычный 3 9 37 4 5" xfId="56758"/>
    <cellStyle name="Обычный 3 9 37 5" xfId="56759"/>
    <cellStyle name="Обычный 3 9 37 5 2" xfId="56760"/>
    <cellStyle name="Обычный 3 9 37 5 2 2" xfId="56761"/>
    <cellStyle name="Обычный 3 9 37 5 2 2 2" xfId="56762"/>
    <cellStyle name="Обычный 3 9 37 5 2 3" xfId="56763"/>
    <cellStyle name="Обычный 3 9 37 5 3" xfId="56764"/>
    <cellStyle name="Обычный 3 9 37 5 3 2" xfId="56765"/>
    <cellStyle name="Обычный 3 9 37 5 4" xfId="56766"/>
    <cellStyle name="Обычный 3 9 37 6" xfId="56767"/>
    <cellStyle name="Обычный 3 9 37 6 2" xfId="56768"/>
    <cellStyle name="Обычный 3 9 37 6 2 2" xfId="56769"/>
    <cellStyle name="Обычный 3 9 37 6 3" xfId="56770"/>
    <cellStyle name="Обычный 3 9 37 7" xfId="56771"/>
    <cellStyle name="Обычный 3 9 37 7 2" xfId="56772"/>
    <cellStyle name="Обычный 3 9 37 8" xfId="56773"/>
    <cellStyle name="Обычный 3 9 38" xfId="56774"/>
    <cellStyle name="Обычный 3 9 38 2" xfId="56775"/>
    <cellStyle name="Обычный 3 9 38 2 2" xfId="56776"/>
    <cellStyle name="Обычный 3 9 38 2 2 2" xfId="56777"/>
    <cellStyle name="Обычный 3 9 38 2 2 2 2" xfId="56778"/>
    <cellStyle name="Обычный 3 9 38 2 2 2 2 2" xfId="56779"/>
    <cellStyle name="Обычный 3 9 38 2 2 2 2 2 2" xfId="56780"/>
    <cellStyle name="Обычный 3 9 38 2 2 2 2 3" xfId="56781"/>
    <cellStyle name="Обычный 3 9 38 2 2 2 3" xfId="56782"/>
    <cellStyle name="Обычный 3 9 38 2 2 2 3 2" xfId="56783"/>
    <cellStyle name="Обычный 3 9 38 2 2 2 4" xfId="56784"/>
    <cellStyle name="Обычный 3 9 38 2 2 3" xfId="56785"/>
    <cellStyle name="Обычный 3 9 38 2 2 3 2" xfId="56786"/>
    <cellStyle name="Обычный 3 9 38 2 2 3 2 2" xfId="56787"/>
    <cellStyle name="Обычный 3 9 38 2 2 3 3" xfId="56788"/>
    <cellStyle name="Обычный 3 9 38 2 2 4" xfId="56789"/>
    <cellStyle name="Обычный 3 9 38 2 2 4 2" xfId="56790"/>
    <cellStyle name="Обычный 3 9 38 2 2 5" xfId="56791"/>
    <cellStyle name="Обычный 3 9 38 2 3" xfId="56792"/>
    <cellStyle name="Обычный 3 9 38 2 3 2" xfId="56793"/>
    <cellStyle name="Обычный 3 9 38 2 3 2 2" xfId="56794"/>
    <cellStyle name="Обычный 3 9 38 2 3 2 2 2" xfId="56795"/>
    <cellStyle name="Обычный 3 9 38 2 3 2 2 2 2" xfId="56796"/>
    <cellStyle name="Обычный 3 9 38 2 3 2 2 3" xfId="56797"/>
    <cellStyle name="Обычный 3 9 38 2 3 2 3" xfId="56798"/>
    <cellStyle name="Обычный 3 9 38 2 3 2 3 2" xfId="56799"/>
    <cellStyle name="Обычный 3 9 38 2 3 2 4" xfId="56800"/>
    <cellStyle name="Обычный 3 9 38 2 3 3" xfId="56801"/>
    <cellStyle name="Обычный 3 9 38 2 3 3 2" xfId="56802"/>
    <cellStyle name="Обычный 3 9 38 2 3 3 2 2" xfId="56803"/>
    <cellStyle name="Обычный 3 9 38 2 3 3 3" xfId="56804"/>
    <cellStyle name="Обычный 3 9 38 2 3 4" xfId="56805"/>
    <cellStyle name="Обычный 3 9 38 2 3 4 2" xfId="56806"/>
    <cellStyle name="Обычный 3 9 38 2 3 5" xfId="56807"/>
    <cellStyle name="Обычный 3 9 38 2 4" xfId="56808"/>
    <cellStyle name="Обычный 3 9 38 2 4 2" xfId="56809"/>
    <cellStyle name="Обычный 3 9 38 2 4 2 2" xfId="56810"/>
    <cellStyle name="Обычный 3 9 38 2 4 2 2 2" xfId="56811"/>
    <cellStyle name="Обычный 3 9 38 2 4 2 3" xfId="56812"/>
    <cellStyle name="Обычный 3 9 38 2 4 3" xfId="56813"/>
    <cellStyle name="Обычный 3 9 38 2 4 3 2" xfId="56814"/>
    <cellStyle name="Обычный 3 9 38 2 4 4" xfId="56815"/>
    <cellStyle name="Обычный 3 9 38 2 5" xfId="56816"/>
    <cellStyle name="Обычный 3 9 38 2 5 2" xfId="56817"/>
    <cellStyle name="Обычный 3 9 38 2 5 2 2" xfId="56818"/>
    <cellStyle name="Обычный 3 9 38 2 5 3" xfId="56819"/>
    <cellStyle name="Обычный 3 9 38 2 6" xfId="56820"/>
    <cellStyle name="Обычный 3 9 38 2 6 2" xfId="56821"/>
    <cellStyle name="Обычный 3 9 38 2 7" xfId="56822"/>
    <cellStyle name="Обычный 3 9 38 3" xfId="56823"/>
    <cellStyle name="Обычный 3 9 38 3 2" xfId="56824"/>
    <cellStyle name="Обычный 3 9 38 3 2 2" xfId="56825"/>
    <cellStyle name="Обычный 3 9 38 3 2 2 2" xfId="56826"/>
    <cellStyle name="Обычный 3 9 38 3 2 2 2 2" xfId="56827"/>
    <cellStyle name="Обычный 3 9 38 3 2 2 3" xfId="56828"/>
    <cellStyle name="Обычный 3 9 38 3 2 3" xfId="56829"/>
    <cellStyle name="Обычный 3 9 38 3 2 3 2" xfId="56830"/>
    <cellStyle name="Обычный 3 9 38 3 2 4" xfId="56831"/>
    <cellStyle name="Обычный 3 9 38 3 3" xfId="56832"/>
    <cellStyle name="Обычный 3 9 38 3 3 2" xfId="56833"/>
    <cellStyle name="Обычный 3 9 38 3 3 2 2" xfId="56834"/>
    <cellStyle name="Обычный 3 9 38 3 3 3" xfId="56835"/>
    <cellStyle name="Обычный 3 9 38 3 4" xfId="56836"/>
    <cellStyle name="Обычный 3 9 38 3 4 2" xfId="56837"/>
    <cellStyle name="Обычный 3 9 38 3 5" xfId="56838"/>
    <cellStyle name="Обычный 3 9 38 4" xfId="56839"/>
    <cellStyle name="Обычный 3 9 38 4 2" xfId="56840"/>
    <cellStyle name="Обычный 3 9 38 4 2 2" xfId="56841"/>
    <cellStyle name="Обычный 3 9 38 4 2 2 2" xfId="56842"/>
    <cellStyle name="Обычный 3 9 38 4 2 2 2 2" xfId="56843"/>
    <cellStyle name="Обычный 3 9 38 4 2 2 3" xfId="56844"/>
    <cellStyle name="Обычный 3 9 38 4 2 3" xfId="56845"/>
    <cellStyle name="Обычный 3 9 38 4 2 3 2" xfId="56846"/>
    <cellStyle name="Обычный 3 9 38 4 2 4" xfId="56847"/>
    <cellStyle name="Обычный 3 9 38 4 3" xfId="56848"/>
    <cellStyle name="Обычный 3 9 38 4 3 2" xfId="56849"/>
    <cellStyle name="Обычный 3 9 38 4 3 2 2" xfId="56850"/>
    <cellStyle name="Обычный 3 9 38 4 3 3" xfId="56851"/>
    <cellStyle name="Обычный 3 9 38 4 4" xfId="56852"/>
    <cellStyle name="Обычный 3 9 38 4 4 2" xfId="56853"/>
    <cellStyle name="Обычный 3 9 38 4 5" xfId="56854"/>
    <cellStyle name="Обычный 3 9 38 5" xfId="56855"/>
    <cellStyle name="Обычный 3 9 38 5 2" xfId="56856"/>
    <cellStyle name="Обычный 3 9 38 5 2 2" xfId="56857"/>
    <cellStyle name="Обычный 3 9 38 5 2 2 2" xfId="56858"/>
    <cellStyle name="Обычный 3 9 38 5 2 3" xfId="56859"/>
    <cellStyle name="Обычный 3 9 38 5 3" xfId="56860"/>
    <cellStyle name="Обычный 3 9 38 5 3 2" xfId="56861"/>
    <cellStyle name="Обычный 3 9 38 5 4" xfId="56862"/>
    <cellStyle name="Обычный 3 9 38 6" xfId="56863"/>
    <cellStyle name="Обычный 3 9 38 6 2" xfId="56864"/>
    <cellStyle name="Обычный 3 9 38 6 2 2" xfId="56865"/>
    <cellStyle name="Обычный 3 9 38 6 3" xfId="56866"/>
    <cellStyle name="Обычный 3 9 38 7" xfId="56867"/>
    <cellStyle name="Обычный 3 9 38 7 2" xfId="56868"/>
    <cellStyle name="Обычный 3 9 38 8" xfId="56869"/>
    <cellStyle name="Обычный 3 9 39" xfId="56870"/>
    <cellStyle name="Обычный 3 9 39 2" xfId="56871"/>
    <cellStyle name="Обычный 3 9 39 2 2" xfId="56872"/>
    <cellStyle name="Обычный 3 9 39 2 2 2" xfId="56873"/>
    <cellStyle name="Обычный 3 9 39 2 2 2 2" xfId="56874"/>
    <cellStyle name="Обычный 3 9 39 2 2 2 2 2" xfId="56875"/>
    <cellStyle name="Обычный 3 9 39 2 2 2 2 2 2" xfId="56876"/>
    <cellStyle name="Обычный 3 9 39 2 2 2 2 3" xfId="56877"/>
    <cellStyle name="Обычный 3 9 39 2 2 2 3" xfId="56878"/>
    <cellStyle name="Обычный 3 9 39 2 2 2 3 2" xfId="56879"/>
    <cellStyle name="Обычный 3 9 39 2 2 2 4" xfId="56880"/>
    <cellStyle name="Обычный 3 9 39 2 2 3" xfId="56881"/>
    <cellStyle name="Обычный 3 9 39 2 2 3 2" xfId="56882"/>
    <cellStyle name="Обычный 3 9 39 2 2 3 2 2" xfId="56883"/>
    <cellStyle name="Обычный 3 9 39 2 2 3 3" xfId="56884"/>
    <cellStyle name="Обычный 3 9 39 2 2 4" xfId="56885"/>
    <cellStyle name="Обычный 3 9 39 2 2 4 2" xfId="56886"/>
    <cellStyle name="Обычный 3 9 39 2 2 5" xfId="56887"/>
    <cellStyle name="Обычный 3 9 39 2 3" xfId="56888"/>
    <cellStyle name="Обычный 3 9 39 2 3 2" xfId="56889"/>
    <cellStyle name="Обычный 3 9 39 2 3 2 2" xfId="56890"/>
    <cellStyle name="Обычный 3 9 39 2 3 2 2 2" xfId="56891"/>
    <cellStyle name="Обычный 3 9 39 2 3 2 2 2 2" xfId="56892"/>
    <cellStyle name="Обычный 3 9 39 2 3 2 2 3" xfId="56893"/>
    <cellStyle name="Обычный 3 9 39 2 3 2 3" xfId="56894"/>
    <cellStyle name="Обычный 3 9 39 2 3 2 3 2" xfId="56895"/>
    <cellStyle name="Обычный 3 9 39 2 3 2 4" xfId="56896"/>
    <cellStyle name="Обычный 3 9 39 2 3 3" xfId="56897"/>
    <cellStyle name="Обычный 3 9 39 2 3 3 2" xfId="56898"/>
    <cellStyle name="Обычный 3 9 39 2 3 3 2 2" xfId="56899"/>
    <cellStyle name="Обычный 3 9 39 2 3 3 3" xfId="56900"/>
    <cellStyle name="Обычный 3 9 39 2 3 4" xfId="56901"/>
    <cellStyle name="Обычный 3 9 39 2 3 4 2" xfId="56902"/>
    <cellStyle name="Обычный 3 9 39 2 3 5" xfId="56903"/>
    <cellStyle name="Обычный 3 9 39 2 4" xfId="56904"/>
    <cellStyle name="Обычный 3 9 39 2 4 2" xfId="56905"/>
    <cellStyle name="Обычный 3 9 39 2 4 2 2" xfId="56906"/>
    <cellStyle name="Обычный 3 9 39 2 4 2 2 2" xfId="56907"/>
    <cellStyle name="Обычный 3 9 39 2 4 2 3" xfId="56908"/>
    <cellStyle name="Обычный 3 9 39 2 4 3" xfId="56909"/>
    <cellStyle name="Обычный 3 9 39 2 4 3 2" xfId="56910"/>
    <cellStyle name="Обычный 3 9 39 2 4 4" xfId="56911"/>
    <cellStyle name="Обычный 3 9 39 2 5" xfId="56912"/>
    <cellStyle name="Обычный 3 9 39 2 5 2" xfId="56913"/>
    <cellStyle name="Обычный 3 9 39 2 5 2 2" xfId="56914"/>
    <cellStyle name="Обычный 3 9 39 2 5 3" xfId="56915"/>
    <cellStyle name="Обычный 3 9 39 2 6" xfId="56916"/>
    <cellStyle name="Обычный 3 9 39 2 6 2" xfId="56917"/>
    <cellStyle name="Обычный 3 9 39 2 7" xfId="56918"/>
    <cellStyle name="Обычный 3 9 39 3" xfId="56919"/>
    <cellStyle name="Обычный 3 9 39 3 2" xfId="56920"/>
    <cellStyle name="Обычный 3 9 39 3 2 2" xfId="56921"/>
    <cellStyle name="Обычный 3 9 39 3 2 2 2" xfId="56922"/>
    <cellStyle name="Обычный 3 9 39 3 2 2 2 2" xfId="56923"/>
    <cellStyle name="Обычный 3 9 39 3 2 2 3" xfId="56924"/>
    <cellStyle name="Обычный 3 9 39 3 2 3" xfId="56925"/>
    <cellStyle name="Обычный 3 9 39 3 2 3 2" xfId="56926"/>
    <cellStyle name="Обычный 3 9 39 3 2 4" xfId="56927"/>
    <cellStyle name="Обычный 3 9 39 3 3" xfId="56928"/>
    <cellStyle name="Обычный 3 9 39 3 3 2" xfId="56929"/>
    <cellStyle name="Обычный 3 9 39 3 3 2 2" xfId="56930"/>
    <cellStyle name="Обычный 3 9 39 3 3 3" xfId="56931"/>
    <cellStyle name="Обычный 3 9 39 3 4" xfId="56932"/>
    <cellStyle name="Обычный 3 9 39 3 4 2" xfId="56933"/>
    <cellStyle name="Обычный 3 9 39 3 5" xfId="56934"/>
    <cellStyle name="Обычный 3 9 39 4" xfId="56935"/>
    <cellStyle name="Обычный 3 9 39 4 2" xfId="56936"/>
    <cellStyle name="Обычный 3 9 39 4 2 2" xfId="56937"/>
    <cellStyle name="Обычный 3 9 39 4 2 2 2" xfId="56938"/>
    <cellStyle name="Обычный 3 9 39 4 2 2 2 2" xfId="56939"/>
    <cellStyle name="Обычный 3 9 39 4 2 2 3" xfId="56940"/>
    <cellStyle name="Обычный 3 9 39 4 2 3" xfId="56941"/>
    <cellStyle name="Обычный 3 9 39 4 2 3 2" xfId="56942"/>
    <cellStyle name="Обычный 3 9 39 4 2 4" xfId="56943"/>
    <cellStyle name="Обычный 3 9 39 4 3" xfId="56944"/>
    <cellStyle name="Обычный 3 9 39 4 3 2" xfId="56945"/>
    <cellStyle name="Обычный 3 9 39 4 3 2 2" xfId="56946"/>
    <cellStyle name="Обычный 3 9 39 4 3 3" xfId="56947"/>
    <cellStyle name="Обычный 3 9 39 4 4" xfId="56948"/>
    <cellStyle name="Обычный 3 9 39 4 4 2" xfId="56949"/>
    <cellStyle name="Обычный 3 9 39 4 5" xfId="56950"/>
    <cellStyle name="Обычный 3 9 39 5" xfId="56951"/>
    <cellStyle name="Обычный 3 9 39 5 2" xfId="56952"/>
    <cellStyle name="Обычный 3 9 39 5 2 2" xfId="56953"/>
    <cellStyle name="Обычный 3 9 39 5 2 2 2" xfId="56954"/>
    <cellStyle name="Обычный 3 9 39 5 2 3" xfId="56955"/>
    <cellStyle name="Обычный 3 9 39 5 3" xfId="56956"/>
    <cellStyle name="Обычный 3 9 39 5 3 2" xfId="56957"/>
    <cellStyle name="Обычный 3 9 39 5 4" xfId="56958"/>
    <cellStyle name="Обычный 3 9 39 6" xfId="56959"/>
    <cellStyle name="Обычный 3 9 39 6 2" xfId="56960"/>
    <cellStyle name="Обычный 3 9 39 6 2 2" xfId="56961"/>
    <cellStyle name="Обычный 3 9 39 6 3" xfId="56962"/>
    <cellStyle name="Обычный 3 9 39 7" xfId="56963"/>
    <cellStyle name="Обычный 3 9 39 7 2" xfId="56964"/>
    <cellStyle name="Обычный 3 9 39 8" xfId="56965"/>
    <cellStyle name="Обычный 3 9 4" xfId="56966"/>
    <cellStyle name="Обычный 3 9 4 2" xfId="56967"/>
    <cellStyle name="Обычный 3 9 4 2 2" xfId="56968"/>
    <cellStyle name="Обычный 3 9 4 2 2 2" xfId="56969"/>
    <cellStyle name="Обычный 3 9 4 2 2 2 2" xfId="56970"/>
    <cellStyle name="Обычный 3 9 4 2 2 2 2 2" xfId="56971"/>
    <cellStyle name="Обычный 3 9 4 2 2 2 2 2 2" xfId="56972"/>
    <cellStyle name="Обычный 3 9 4 2 2 2 2 3" xfId="56973"/>
    <cellStyle name="Обычный 3 9 4 2 2 2 3" xfId="56974"/>
    <cellStyle name="Обычный 3 9 4 2 2 2 3 2" xfId="56975"/>
    <cellStyle name="Обычный 3 9 4 2 2 2 4" xfId="56976"/>
    <cellStyle name="Обычный 3 9 4 2 2 3" xfId="56977"/>
    <cellStyle name="Обычный 3 9 4 2 2 3 2" xfId="56978"/>
    <cellStyle name="Обычный 3 9 4 2 2 3 2 2" xfId="56979"/>
    <cellStyle name="Обычный 3 9 4 2 2 3 3" xfId="56980"/>
    <cellStyle name="Обычный 3 9 4 2 2 4" xfId="56981"/>
    <cellStyle name="Обычный 3 9 4 2 2 4 2" xfId="56982"/>
    <cellStyle name="Обычный 3 9 4 2 2 5" xfId="56983"/>
    <cellStyle name="Обычный 3 9 4 2 3" xfId="56984"/>
    <cellStyle name="Обычный 3 9 4 2 3 2" xfId="56985"/>
    <cellStyle name="Обычный 3 9 4 2 3 2 2" xfId="56986"/>
    <cellStyle name="Обычный 3 9 4 2 3 2 2 2" xfId="56987"/>
    <cellStyle name="Обычный 3 9 4 2 3 2 2 2 2" xfId="56988"/>
    <cellStyle name="Обычный 3 9 4 2 3 2 2 3" xfId="56989"/>
    <cellStyle name="Обычный 3 9 4 2 3 2 3" xfId="56990"/>
    <cellStyle name="Обычный 3 9 4 2 3 2 3 2" xfId="56991"/>
    <cellStyle name="Обычный 3 9 4 2 3 2 4" xfId="56992"/>
    <cellStyle name="Обычный 3 9 4 2 3 3" xfId="56993"/>
    <cellStyle name="Обычный 3 9 4 2 3 3 2" xfId="56994"/>
    <cellStyle name="Обычный 3 9 4 2 3 3 2 2" xfId="56995"/>
    <cellStyle name="Обычный 3 9 4 2 3 3 3" xfId="56996"/>
    <cellStyle name="Обычный 3 9 4 2 3 4" xfId="56997"/>
    <cellStyle name="Обычный 3 9 4 2 3 4 2" xfId="56998"/>
    <cellStyle name="Обычный 3 9 4 2 3 5" xfId="56999"/>
    <cellStyle name="Обычный 3 9 4 2 4" xfId="57000"/>
    <cellStyle name="Обычный 3 9 4 2 4 2" xfId="57001"/>
    <cellStyle name="Обычный 3 9 4 2 4 2 2" xfId="57002"/>
    <cellStyle name="Обычный 3 9 4 2 4 2 2 2" xfId="57003"/>
    <cellStyle name="Обычный 3 9 4 2 4 2 3" xfId="57004"/>
    <cellStyle name="Обычный 3 9 4 2 4 3" xfId="57005"/>
    <cellStyle name="Обычный 3 9 4 2 4 3 2" xfId="57006"/>
    <cellStyle name="Обычный 3 9 4 2 4 4" xfId="57007"/>
    <cellStyle name="Обычный 3 9 4 2 5" xfId="57008"/>
    <cellStyle name="Обычный 3 9 4 2 5 2" xfId="57009"/>
    <cellStyle name="Обычный 3 9 4 2 5 2 2" xfId="57010"/>
    <cellStyle name="Обычный 3 9 4 2 5 3" xfId="57011"/>
    <cellStyle name="Обычный 3 9 4 2 6" xfId="57012"/>
    <cellStyle name="Обычный 3 9 4 2 6 2" xfId="57013"/>
    <cellStyle name="Обычный 3 9 4 2 7" xfId="57014"/>
    <cellStyle name="Обычный 3 9 4 3" xfId="57015"/>
    <cellStyle name="Обычный 3 9 4 3 2" xfId="57016"/>
    <cellStyle name="Обычный 3 9 4 3 2 2" xfId="57017"/>
    <cellStyle name="Обычный 3 9 4 3 2 2 2" xfId="57018"/>
    <cellStyle name="Обычный 3 9 4 3 2 2 2 2" xfId="57019"/>
    <cellStyle name="Обычный 3 9 4 3 2 2 3" xfId="57020"/>
    <cellStyle name="Обычный 3 9 4 3 2 3" xfId="57021"/>
    <cellStyle name="Обычный 3 9 4 3 2 3 2" xfId="57022"/>
    <cellStyle name="Обычный 3 9 4 3 2 4" xfId="57023"/>
    <cellStyle name="Обычный 3 9 4 3 3" xfId="57024"/>
    <cellStyle name="Обычный 3 9 4 3 3 2" xfId="57025"/>
    <cellStyle name="Обычный 3 9 4 3 3 2 2" xfId="57026"/>
    <cellStyle name="Обычный 3 9 4 3 3 3" xfId="57027"/>
    <cellStyle name="Обычный 3 9 4 3 4" xfId="57028"/>
    <cellStyle name="Обычный 3 9 4 3 4 2" xfId="57029"/>
    <cellStyle name="Обычный 3 9 4 3 5" xfId="57030"/>
    <cellStyle name="Обычный 3 9 4 4" xfId="57031"/>
    <cellStyle name="Обычный 3 9 4 4 2" xfId="57032"/>
    <cellStyle name="Обычный 3 9 4 4 2 2" xfId="57033"/>
    <cellStyle name="Обычный 3 9 4 4 2 2 2" xfId="57034"/>
    <cellStyle name="Обычный 3 9 4 4 2 2 2 2" xfId="57035"/>
    <cellStyle name="Обычный 3 9 4 4 2 2 3" xfId="57036"/>
    <cellStyle name="Обычный 3 9 4 4 2 3" xfId="57037"/>
    <cellStyle name="Обычный 3 9 4 4 2 3 2" xfId="57038"/>
    <cellStyle name="Обычный 3 9 4 4 2 4" xfId="57039"/>
    <cellStyle name="Обычный 3 9 4 4 3" xfId="57040"/>
    <cellStyle name="Обычный 3 9 4 4 3 2" xfId="57041"/>
    <cellStyle name="Обычный 3 9 4 4 3 2 2" xfId="57042"/>
    <cellStyle name="Обычный 3 9 4 4 3 3" xfId="57043"/>
    <cellStyle name="Обычный 3 9 4 4 4" xfId="57044"/>
    <cellStyle name="Обычный 3 9 4 4 4 2" xfId="57045"/>
    <cellStyle name="Обычный 3 9 4 4 5" xfId="57046"/>
    <cellStyle name="Обычный 3 9 4 5" xfId="57047"/>
    <cellStyle name="Обычный 3 9 4 5 2" xfId="57048"/>
    <cellStyle name="Обычный 3 9 4 5 2 2" xfId="57049"/>
    <cellStyle name="Обычный 3 9 4 5 2 2 2" xfId="57050"/>
    <cellStyle name="Обычный 3 9 4 5 2 3" xfId="57051"/>
    <cellStyle name="Обычный 3 9 4 5 3" xfId="57052"/>
    <cellStyle name="Обычный 3 9 4 5 3 2" xfId="57053"/>
    <cellStyle name="Обычный 3 9 4 5 4" xfId="57054"/>
    <cellStyle name="Обычный 3 9 4 6" xfId="57055"/>
    <cellStyle name="Обычный 3 9 4 6 2" xfId="57056"/>
    <cellStyle name="Обычный 3 9 4 6 2 2" xfId="57057"/>
    <cellStyle name="Обычный 3 9 4 6 3" xfId="57058"/>
    <cellStyle name="Обычный 3 9 4 7" xfId="57059"/>
    <cellStyle name="Обычный 3 9 4 7 2" xfId="57060"/>
    <cellStyle name="Обычный 3 9 4 8" xfId="57061"/>
    <cellStyle name="Обычный 3 9 40" xfId="57062"/>
    <cellStyle name="Обычный 3 9 40 2" xfId="57063"/>
    <cellStyle name="Обычный 3 9 40 2 2" xfId="57064"/>
    <cellStyle name="Обычный 3 9 40 2 2 2" xfId="57065"/>
    <cellStyle name="Обычный 3 9 40 2 2 2 2" xfId="57066"/>
    <cellStyle name="Обычный 3 9 40 2 2 2 2 2" xfId="57067"/>
    <cellStyle name="Обычный 3 9 40 2 2 2 2 2 2" xfId="57068"/>
    <cellStyle name="Обычный 3 9 40 2 2 2 2 3" xfId="57069"/>
    <cellStyle name="Обычный 3 9 40 2 2 2 3" xfId="57070"/>
    <cellStyle name="Обычный 3 9 40 2 2 2 3 2" xfId="57071"/>
    <cellStyle name="Обычный 3 9 40 2 2 2 4" xfId="57072"/>
    <cellStyle name="Обычный 3 9 40 2 2 3" xfId="57073"/>
    <cellStyle name="Обычный 3 9 40 2 2 3 2" xfId="57074"/>
    <cellStyle name="Обычный 3 9 40 2 2 3 2 2" xfId="57075"/>
    <cellStyle name="Обычный 3 9 40 2 2 3 3" xfId="57076"/>
    <cellStyle name="Обычный 3 9 40 2 2 4" xfId="57077"/>
    <cellStyle name="Обычный 3 9 40 2 2 4 2" xfId="57078"/>
    <cellStyle name="Обычный 3 9 40 2 2 5" xfId="57079"/>
    <cellStyle name="Обычный 3 9 40 2 3" xfId="57080"/>
    <cellStyle name="Обычный 3 9 40 2 3 2" xfId="57081"/>
    <cellStyle name="Обычный 3 9 40 2 3 2 2" xfId="57082"/>
    <cellStyle name="Обычный 3 9 40 2 3 2 2 2" xfId="57083"/>
    <cellStyle name="Обычный 3 9 40 2 3 2 2 2 2" xfId="57084"/>
    <cellStyle name="Обычный 3 9 40 2 3 2 2 3" xfId="57085"/>
    <cellStyle name="Обычный 3 9 40 2 3 2 3" xfId="57086"/>
    <cellStyle name="Обычный 3 9 40 2 3 2 3 2" xfId="57087"/>
    <cellStyle name="Обычный 3 9 40 2 3 2 4" xfId="57088"/>
    <cellStyle name="Обычный 3 9 40 2 3 3" xfId="57089"/>
    <cellStyle name="Обычный 3 9 40 2 3 3 2" xfId="57090"/>
    <cellStyle name="Обычный 3 9 40 2 3 3 2 2" xfId="57091"/>
    <cellStyle name="Обычный 3 9 40 2 3 3 3" xfId="57092"/>
    <cellStyle name="Обычный 3 9 40 2 3 4" xfId="57093"/>
    <cellStyle name="Обычный 3 9 40 2 3 4 2" xfId="57094"/>
    <cellStyle name="Обычный 3 9 40 2 3 5" xfId="57095"/>
    <cellStyle name="Обычный 3 9 40 2 4" xfId="57096"/>
    <cellStyle name="Обычный 3 9 40 2 4 2" xfId="57097"/>
    <cellStyle name="Обычный 3 9 40 2 4 2 2" xfId="57098"/>
    <cellStyle name="Обычный 3 9 40 2 4 2 2 2" xfId="57099"/>
    <cellStyle name="Обычный 3 9 40 2 4 2 3" xfId="57100"/>
    <cellStyle name="Обычный 3 9 40 2 4 3" xfId="57101"/>
    <cellStyle name="Обычный 3 9 40 2 4 3 2" xfId="57102"/>
    <cellStyle name="Обычный 3 9 40 2 4 4" xfId="57103"/>
    <cellStyle name="Обычный 3 9 40 2 5" xfId="57104"/>
    <cellStyle name="Обычный 3 9 40 2 5 2" xfId="57105"/>
    <cellStyle name="Обычный 3 9 40 2 5 2 2" xfId="57106"/>
    <cellStyle name="Обычный 3 9 40 2 5 3" xfId="57107"/>
    <cellStyle name="Обычный 3 9 40 2 6" xfId="57108"/>
    <cellStyle name="Обычный 3 9 40 2 6 2" xfId="57109"/>
    <cellStyle name="Обычный 3 9 40 2 7" xfId="57110"/>
    <cellStyle name="Обычный 3 9 40 3" xfId="57111"/>
    <cellStyle name="Обычный 3 9 40 3 2" xfId="57112"/>
    <cellStyle name="Обычный 3 9 40 3 2 2" xfId="57113"/>
    <cellStyle name="Обычный 3 9 40 3 2 2 2" xfId="57114"/>
    <cellStyle name="Обычный 3 9 40 3 2 2 2 2" xfId="57115"/>
    <cellStyle name="Обычный 3 9 40 3 2 2 3" xfId="57116"/>
    <cellStyle name="Обычный 3 9 40 3 2 3" xfId="57117"/>
    <cellStyle name="Обычный 3 9 40 3 2 3 2" xfId="57118"/>
    <cellStyle name="Обычный 3 9 40 3 2 4" xfId="57119"/>
    <cellStyle name="Обычный 3 9 40 3 3" xfId="57120"/>
    <cellStyle name="Обычный 3 9 40 3 3 2" xfId="57121"/>
    <cellStyle name="Обычный 3 9 40 3 3 2 2" xfId="57122"/>
    <cellStyle name="Обычный 3 9 40 3 3 3" xfId="57123"/>
    <cellStyle name="Обычный 3 9 40 3 4" xfId="57124"/>
    <cellStyle name="Обычный 3 9 40 3 4 2" xfId="57125"/>
    <cellStyle name="Обычный 3 9 40 3 5" xfId="57126"/>
    <cellStyle name="Обычный 3 9 40 4" xfId="57127"/>
    <cellStyle name="Обычный 3 9 40 4 2" xfId="57128"/>
    <cellStyle name="Обычный 3 9 40 4 2 2" xfId="57129"/>
    <cellStyle name="Обычный 3 9 40 4 2 2 2" xfId="57130"/>
    <cellStyle name="Обычный 3 9 40 4 2 2 2 2" xfId="57131"/>
    <cellStyle name="Обычный 3 9 40 4 2 2 3" xfId="57132"/>
    <cellStyle name="Обычный 3 9 40 4 2 3" xfId="57133"/>
    <cellStyle name="Обычный 3 9 40 4 2 3 2" xfId="57134"/>
    <cellStyle name="Обычный 3 9 40 4 2 4" xfId="57135"/>
    <cellStyle name="Обычный 3 9 40 4 3" xfId="57136"/>
    <cellStyle name="Обычный 3 9 40 4 3 2" xfId="57137"/>
    <cellStyle name="Обычный 3 9 40 4 3 2 2" xfId="57138"/>
    <cellStyle name="Обычный 3 9 40 4 3 3" xfId="57139"/>
    <cellStyle name="Обычный 3 9 40 4 4" xfId="57140"/>
    <cellStyle name="Обычный 3 9 40 4 4 2" xfId="57141"/>
    <cellStyle name="Обычный 3 9 40 4 5" xfId="57142"/>
    <cellStyle name="Обычный 3 9 40 5" xfId="57143"/>
    <cellStyle name="Обычный 3 9 40 5 2" xfId="57144"/>
    <cellStyle name="Обычный 3 9 40 5 2 2" xfId="57145"/>
    <cellStyle name="Обычный 3 9 40 5 2 2 2" xfId="57146"/>
    <cellStyle name="Обычный 3 9 40 5 2 3" xfId="57147"/>
    <cellStyle name="Обычный 3 9 40 5 3" xfId="57148"/>
    <cellStyle name="Обычный 3 9 40 5 3 2" xfId="57149"/>
    <cellStyle name="Обычный 3 9 40 5 4" xfId="57150"/>
    <cellStyle name="Обычный 3 9 40 6" xfId="57151"/>
    <cellStyle name="Обычный 3 9 40 6 2" xfId="57152"/>
    <cellStyle name="Обычный 3 9 40 6 2 2" xfId="57153"/>
    <cellStyle name="Обычный 3 9 40 6 3" xfId="57154"/>
    <cellStyle name="Обычный 3 9 40 7" xfId="57155"/>
    <cellStyle name="Обычный 3 9 40 7 2" xfId="57156"/>
    <cellStyle name="Обычный 3 9 40 8" xfId="57157"/>
    <cellStyle name="Обычный 3 9 41" xfId="57158"/>
    <cellStyle name="Обычный 3 9 41 2" xfId="57159"/>
    <cellStyle name="Обычный 3 9 41 2 2" xfId="57160"/>
    <cellStyle name="Обычный 3 9 41 2 2 2" xfId="57161"/>
    <cellStyle name="Обычный 3 9 41 2 2 2 2" xfId="57162"/>
    <cellStyle name="Обычный 3 9 41 2 2 2 2 2" xfId="57163"/>
    <cellStyle name="Обычный 3 9 41 2 2 2 2 2 2" xfId="57164"/>
    <cellStyle name="Обычный 3 9 41 2 2 2 2 3" xfId="57165"/>
    <cellStyle name="Обычный 3 9 41 2 2 2 3" xfId="57166"/>
    <cellStyle name="Обычный 3 9 41 2 2 2 3 2" xfId="57167"/>
    <cellStyle name="Обычный 3 9 41 2 2 2 4" xfId="57168"/>
    <cellStyle name="Обычный 3 9 41 2 2 3" xfId="57169"/>
    <cellStyle name="Обычный 3 9 41 2 2 3 2" xfId="57170"/>
    <cellStyle name="Обычный 3 9 41 2 2 3 2 2" xfId="57171"/>
    <cellStyle name="Обычный 3 9 41 2 2 3 3" xfId="57172"/>
    <cellStyle name="Обычный 3 9 41 2 2 4" xfId="57173"/>
    <cellStyle name="Обычный 3 9 41 2 2 4 2" xfId="57174"/>
    <cellStyle name="Обычный 3 9 41 2 2 5" xfId="57175"/>
    <cellStyle name="Обычный 3 9 41 2 3" xfId="57176"/>
    <cellStyle name="Обычный 3 9 41 2 3 2" xfId="57177"/>
    <cellStyle name="Обычный 3 9 41 2 3 2 2" xfId="57178"/>
    <cellStyle name="Обычный 3 9 41 2 3 2 2 2" xfId="57179"/>
    <cellStyle name="Обычный 3 9 41 2 3 2 2 2 2" xfId="57180"/>
    <cellStyle name="Обычный 3 9 41 2 3 2 2 3" xfId="57181"/>
    <cellStyle name="Обычный 3 9 41 2 3 2 3" xfId="57182"/>
    <cellStyle name="Обычный 3 9 41 2 3 2 3 2" xfId="57183"/>
    <cellStyle name="Обычный 3 9 41 2 3 2 4" xfId="57184"/>
    <cellStyle name="Обычный 3 9 41 2 3 3" xfId="57185"/>
    <cellStyle name="Обычный 3 9 41 2 3 3 2" xfId="57186"/>
    <cellStyle name="Обычный 3 9 41 2 3 3 2 2" xfId="57187"/>
    <cellStyle name="Обычный 3 9 41 2 3 3 3" xfId="57188"/>
    <cellStyle name="Обычный 3 9 41 2 3 4" xfId="57189"/>
    <cellStyle name="Обычный 3 9 41 2 3 4 2" xfId="57190"/>
    <cellStyle name="Обычный 3 9 41 2 3 5" xfId="57191"/>
    <cellStyle name="Обычный 3 9 41 2 4" xfId="57192"/>
    <cellStyle name="Обычный 3 9 41 2 4 2" xfId="57193"/>
    <cellStyle name="Обычный 3 9 41 2 4 2 2" xfId="57194"/>
    <cellStyle name="Обычный 3 9 41 2 4 2 2 2" xfId="57195"/>
    <cellStyle name="Обычный 3 9 41 2 4 2 3" xfId="57196"/>
    <cellStyle name="Обычный 3 9 41 2 4 3" xfId="57197"/>
    <cellStyle name="Обычный 3 9 41 2 4 3 2" xfId="57198"/>
    <cellStyle name="Обычный 3 9 41 2 4 4" xfId="57199"/>
    <cellStyle name="Обычный 3 9 41 2 5" xfId="57200"/>
    <cellStyle name="Обычный 3 9 41 2 5 2" xfId="57201"/>
    <cellStyle name="Обычный 3 9 41 2 5 2 2" xfId="57202"/>
    <cellStyle name="Обычный 3 9 41 2 5 3" xfId="57203"/>
    <cellStyle name="Обычный 3 9 41 2 6" xfId="57204"/>
    <cellStyle name="Обычный 3 9 41 2 6 2" xfId="57205"/>
    <cellStyle name="Обычный 3 9 41 2 7" xfId="57206"/>
    <cellStyle name="Обычный 3 9 41 3" xfId="57207"/>
    <cellStyle name="Обычный 3 9 41 3 2" xfId="57208"/>
    <cellStyle name="Обычный 3 9 41 3 2 2" xfId="57209"/>
    <cellStyle name="Обычный 3 9 41 3 2 2 2" xfId="57210"/>
    <cellStyle name="Обычный 3 9 41 3 2 2 2 2" xfId="57211"/>
    <cellStyle name="Обычный 3 9 41 3 2 2 3" xfId="57212"/>
    <cellStyle name="Обычный 3 9 41 3 2 3" xfId="57213"/>
    <cellStyle name="Обычный 3 9 41 3 2 3 2" xfId="57214"/>
    <cellStyle name="Обычный 3 9 41 3 2 4" xfId="57215"/>
    <cellStyle name="Обычный 3 9 41 3 3" xfId="57216"/>
    <cellStyle name="Обычный 3 9 41 3 3 2" xfId="57217"/>
    <cellStyle name="Обычный 3 9 41 3 3 2 2" xfId="57218"/>
    <cellStyle name="Обычный 3 9 41 3 3 3" xfId="57219"/>
    <cellStyle name="Обычный 3 9 41 3 4" xfId="57220"/>
    <cellStyle name="Обычный 3 9 41 3 4 2" xfId="57221"/>
    <cellStyle name="Обычный 3 9 41 3 5" xfId="57222"/>
    <cellStyle name="Обычный 3 9 41 4" xfId="57223"/>
    <cellStyle name="Обычный 3 9 41 4 2" xfId="57224"/>
    <cellStyle name="Обычный 3 9 41 4 2 2" xfId="57225"/>
    <cellStyle name="Обычный 3 9 41 4 2 2 2" xfId="57226"/>
    <cellStyle name="Обычный 3 9 41 4 2 2 2 2" xfId="57227"/>
    <cellStyle name="Обычный 3 9 41 4 2 2 3" xfId="57228"/>
    <cellStyle name="Обычный 3 9 41 4 2 3" xfId="57229"/>
    <cellStyle name="Обычный 3 9 41 4 2 3 2" xfId="57230"/>
    <cellStyle name="Обычный 3 9 41 4 2 4" xfId="57231"/>
    <cellStyle name="Обычный 3 9 41 4 3" xfId="57232"/>
    <cellStyle name="Обычный 3 9 41 4 3 2" xfId="57233"/>
    <cellStyle name="Обычный 3 9 41 4 3 2 2" xfId="57234"/>
    <cellStyle name="Обычный 3 9 41 4 3 3" xfId="57235"/>
    <cellStyle name="Обычный 3 9 41 4 4" xfId="57236"/>
    <cellStyle name="Обычный 3 9 41 4 4 2" xfId="57237"/>
    <cellStyle name="Обычный 3 9 41 4 5" xfId="57238"/>
    <cellStyle name="Обычный 3 9 41 5" xfId="57239"/>
    <cellStyle name="Обычный 3 9 41 5 2" xfId="57240"/>
    <cellStyle name="Обычный 3 9 41 5 2 2" xfId="57241"/>
    <cellStyle name="Обычный 3 9 41 5 2 2 2" xfId="57242"/>
    <cellStyle name="Обычный 3 9 41 5 2 3" xfId="57243"/>
    <cellStyle name="Обычный 3 9 41 5 3" xfId="57244"/>
    <cellStyle name="Обычный 3 9 41 5 3 2" xfId="57245"/>
    <cellStyle name="Обычный 3 9 41 5 4" xfId="57246"/>
    <cellStyle name="Обычный 3 9 41 6" xfId="57247"/>
    <cellStyle name="Обычный 3 9 41 6 2" xfId="57248"/>
    <cellStyle name="Обычный 3 9 41 6 2 2" xfId="57249"/>
    <cellStyle name="Обычный 3 9 41 6 3" xfId="57250"/>
    <cellStyle name="Обычный 3 9 41 7" xfId="57251"/>
    <cellStyle name="Обычный 3 9 41 7 2" xfId="57252"/>
    <cellStyle name="Обычный 3 9 41 8" xfId="57253"/>
    <cellStyle name="Обычный 3 9 42" xfId="57254"/>
    <cellStyle name="Обычный 3 9 42 2" xfId="57255"/>
    <cellStyle name="Обычный 3 9 42 2 2" xfId="57256"/>
    <cellStyle name="Обычный 3 9 42 2 2 2" xfId="57257"/>
    <cellStyle name="Обычный 3 9 42 2 2 2 2" xfId="57258"/>
    <cellStyle name="Обычный 3 9 42 2 2 2 2 2" xfId="57259"/>
    <cellStyle name="Обычный 3 9 42 2 2 2 2 2 2" xfId="57260"/>
    <cellStyle name="Обычный 3 9 42 2 2 2 2 3" xfId="57261"/>
    <cellStyle name="Обычный 3 9 42 2 2 2 3" xfId="57262"/>
    <cellStyle name="Обычный 3 9 42 2 2 2 3 2" xfId="57263"/>
    <cellStyle name="Обычный 3 9 42 2 2 2 4" xfId="57264"/>
    <cellStyle name="Обычный 3 9 42 2 2 3" xfId="57265"/>
    <cellStyle name="Обычный 3 9 42 2 2 3 2" xfId="57266"/>
    <cellStyle name="Обычный 3 9 42 2 2 3 2 2" xfId="57267"/>
    <cellStyle name="Обычный 3 9 42 2 2 3 3" xfId="57268"/>
    <cellStyle name="Обычный 3 9 42 2 2 4" xfId="57269"/>
    <cellStyle name="Обычный 3 9 42 2 2 4 2" xfId="57270"/>
    <cellStyle name="Обычный 3 9 42 2 2 5" xfId="57271"/>
    <cellStyle name="Обычный 3 9 42 2 3" xfId="57272"/>
    <cellStyle name="Обычный 3 9 42 2 3 2" xfId="57273"/>
    <cellStyle name="Обычный 3 9 42 2 3 2 2" xfId="57274"/>
    <cellStyle name="Обычный 3 9 42 2 3 2 2 2" xfId="57275"/>
    <cellStyle name="Обычный 3 9 42 2 3 2 2 2 2" xfId="57276"/>
    <cellStyle name="Обычный 3 9 42 2 3 2 2 3" xfId="57277"/>
    <cellStyle name="Обычный 3 9 42 2 3 2 3" xfId="57278"/>
    <cellStyle name="Обычный 3 9 42 2 3 2 3 2" xfId="57279"/>
    <cellStyle name="Обычный 3 9 42 2 3 2 4" xfId="57280"/>
    <cellStyle name="Обычный 3 9 42 2 3 3" xfId="57281"/>
    <cellStyle name="Обычный 3 9 42 2 3 3 2" xfId="57282"/>
    <cellStyle name="Обычный 3 9 42 2 3 3 2 2" xfId="57283"/>
    <cellStyle name="Обычный 3 9 42 2 3 3 3" xfId="57284"/>
    <cellStyle name="Обычный 3 9 42 2 3 4" xfId="57285"/>
    <cellStyle name="Обычный 3 9 42 2 3 4 2" xfId="57286"/>
    <cellStyle name="Обычный 3 9 42 2 3 5" xfId="57287"/>
    <cellStyle name="Обычный 3 9 42 2 4" xfId="57288"/>
    <cellStyle name="Обычный 3 9 42 2 4 2" xfId="57289"/>
    <cellStyle name="Обычный 3 9 42 2 4 2 2" xfId="57290"/>
    <cellStyle name="Обычный 3 9 42 2 4 2 2 2" xfId="57291"/>
    <cellStyle name="Обычный 3 9 42 2 4 2 3" xfId="57292"/>
    <cellStyle name="Обычный 3 9 42 2 4 3" xfId="57293"/>
    <cellStyle name="Обычный 3 9 42 2 4 3 2" xfId="57294"/>
    <cellStyle name="Обычный 3 9 42 2 4 4" xfId="57295"/>
    <cellStyle name="Обычный 3 9 42 2 5" xfId="57296"/>
    <cellStyle name="Обычный 3 9 42 2 5 2" xfId="57297"/>
    <cellStyle name="Обычный 3 9 42 2 5 2 2" xfId="57298"/>
    <cellStyle name="Обычный 3 9 42 2 5 3" xfId="57299"/>
    <cellStyle name="Обычный 3 9 42 2 6" xfId="57300"/>
    <cellStyle name="Обычный 3 9 42 2 6 2" xfId="57301"/>
    <cellStyle name="Обычный 3 9 42 2 7" xfId="57302"/>
    <cellStyle name="Обычный 3 9 42 3" xfId="57303"/>
    <cellStyle name="Обычный 3 9 42 3 2" xfId="57304"/>
    <cellStyle name="Обычный 3 9 42 3 2 2" xfId="57305"/>
    <cellStyle name="Обычный 3 9 42 3 2 2 2" xfId="57306"/>
    <cellStyle name="Обычный 3 9 42 3 2 2 2 2" xfId="57307"/>
    <cellStyle name="Обычный 3 9 42 3 2 2 3" xfId="57308"/>
    <cellStyle name="Обычный 3 9 42 3 2 3" xfId="57309"/>
    <cellStyle name="Обычный 3 9 42 3 2 3 2" xfId="57310"/>
    <cellStyle name="Обычный 3 9 42 3 2 4" xfId="57311"/>
    <cellStyle name="Обычный 3 9 42 3 3" xfId="57312"/>
    <cellStyle name="Обычный 3 9 42 3 3 2" xfId="57313"/>
    <cellStyle name="Обычный 3 9 42 3 3 2 2" xfId="57314"/>
    <cellStyle name="Обычный 3 9 42 3 3 3" xfId="57315"/>
    <cellStyle name="Обычный 3 9 42 3 4" xfId="57316"/>
    <cellStyle name="Обычный 3 9 42 3 4 2" xfId="57317"/>
    <cellStyle name="Обычный 3 9 42 3 5" xfId="57318"/>
    <cellStyle name="Обычный 3 9 42 4" xfId="57319"/>
    <cellStyle name="Обычный 3 9 42 4 2" xfId="57320"/>
    <cellStyle name="Обычный 3 9 42 4 2 2" xfId="57321"/>
    <cellStyle name="Обычный 3 9 42 4 2 2 2" xfId="57322"/>
    <cellStyle name="Обычный 3 9 42 4 2 2 2 2" xfId="57323"/>
    <cellStyle name="Обычный 3 9 42 4 2 2 3" xfId="57324"/>
    <cellStyle name="Обычный 3 9 42 4 2 3" xfId="57325"/>
    <cellStyle name="Обычный 3 9 42 4 2 3 2" xfId="57326"/>
    <cellStyle name="Обычный 3 9 42 4 2 4" xfId="57327"/>
    <cellStyle name="Обычный 3 9 42 4 3" xfId="57328"/>
    <cellStyle name="Обычный 3 9 42 4 3 2" xfId="57329"/>
    <cellStyle name="Обычный 3 9 42 4 3 2 2" xfId="57330"/>
    <cellStyle name="Обычный 3 9 42 4 3 3" xfId="57331"/>
    <cellStyle name="Обычный 3 9 42 4 4" xfId="57332"/>
    <cellStyle name="Обычный 3 9 42 4 4 2" xfId="57333"/>
    <cellStyle name="Обычный 3 9 42 4 5" xfId="57334"/>
    <cellStyle name="Обычный 3 9 42 5" xfId="57335"/>
    <cellStyle name="Обычный 3 9 42 5 2" xfId="57336"/>
    <cellStyle name="Обычный 3 9 42 5 2 2" xfId="57337"/>
    <cellStyle name="Обычный 3 9 42 5 2 2 2" xfId="57338"/>
    <cellStyle name="Обычный 3 9 42 5 2 3" xfId="57339"/>
    <cellStyle name="Обычный 3 9 42 5 3" xfId="57340"/>
    <cellStyle name="Обычный 3 9 42 5 3 2" xfId="57341"/>
    <cellStyle name="Обычный 3 9 42 5 4" xfId="57342"/>
    <cellStyle name="Обычный 3 9 42 6" xfId="57343"/>
    <cellStyle name="Обычный 3 9 42 6 2" xfId="57344"/>
    <cellStyle name="Обычный 3 9 42 6 2 2" xfId="57345"/>
    <cellStyle name="Обычный 3 9 42 6 3" xfId="57346"/>
    <cellStyle name="Обычный 3 9 42 7" xfId="57347"/>
    <cellStyle name="Обычный 3 9 42 7 2" xfId="57348"/>
    <cellStyle name="Обычный 3 9 42 8" xfId="57349"/>
    <cellStyle name="Обычный 3 9 43" xfId="57350"/>
    <cellStyle name="Обычный 3 9 43 2" xfId="57351"/>
    <cellStyle name="Обычный 3 9 43 2 2" xfId="57352"/>
    <cellStyle name="Обычный 3 9 43 2 2 2" xfId="57353"/>
    <cellStyle name="Обычный 3 9 43 2 2 2 2" xfId="57354"/>
    <cellStyle name="Обычный 3 9 43 2 2 2 2 2" xfId="57355"/>
    <cellStyle name="Обычный 3 9 43 2 2 2 2 2 2" xfId="57356"/>
    <cellStyle name="Обычный 3 9 43 2 2 2 2 3" xfId="57357"/>
    <cellStyle name="Обычный 3 9 43 2 2 2 3" xfId="57358"/>
    <cellStyle name="Обычный 3 9 43 2 2 2 3 2" xfId="57359"/>
    <cellStyle name="Обычный 3 9 43 2 2 2 4" xfId="57360"/>
    <cellStyle name="Обычный 3 9 43 2 2 3" xfId="57361"/>
    <cellStyle name="Обычный 3 9 43 2 2 3 2" xfId="57362"/>
    <cellStyle name="Обычный 3 9 43 2 2 3 2 2" xfId="57363"/>
    <cellStyle name="Обычный 3 9 43 2 2 3 3" xfId="57364"/>
    <cellStyle name="Обычный 3 9 43 2 2 4" xfId="57365"/>
    <cellStyle name="Обычный 3 9 43 2 2 4 2" xfId="57366"/>
    <cellStyle name="Обычный 3 9 43 2 2 5" xfId="57367"/>
    <cellStyle name="Обычный 3 9 43 2 3" xfId="57368"/>
    <cellStyle name="Обычный 3 9 43 2 3 2" xfId="57369"/>
    <cellStyle name="Обычный 3 9 43 2 3 2 2" xfId="57370"/>
    <cellStyle name="Обычный 3 9 43 2 3 2 2 2" xfId="57371"/>
    <cellStyle name="Обычный 3 9 43 2 3 2 2 2 2" xfId="57372"/>
    <cellStyle name="Обычный 3 9 43 2 3 2 2 3" xfId="57373"/>
    <cellStyle name="Обычный 3 9 43 2 3 2 3" xfId="57374"/>
    <cellStyle name="Обычный 3 9 43 2 3 2 3 2" xfId="57375"/>
    <cellStyle name="Обычный 3 9 43 2 3 2 4" xfId="57376"/>
    <cellStyle name="Обычный 3 9 43 2 3 3" xfId="57377"/>
    <cellStyle name="Обычный 3 9 43 2 3 3 2" xfId="57378"/>
    <cellStyle name="Обычный 3 9 43 2 3 3 2 2" xfId="57379"/>
    <cellStyle name="Обычный 3 9 43 2 3 3 3" xfId="57380"/>
    <cellStyle name="Обычный 3 9 43 2 3 4" xfId="57381"/>
    <cellStyle name="Обычный 3 9 43 2 3 4 2" xfId="57382"/>
    <cellStyle name="Обычный 3 9 43 2 3 5" xfId="57383"/>
    <cellStyle name="Обычный 3 9 43 2 4" xfId="57384"/>
    <cellStyle name="Обычный 3 9 43 2 4 2" xfId="57385"/>
    <cellStyle name="Обычный 3 9 43 2 4 2 2" xfId="57386"/>
    <cellStyle name="Обычный 3 9 43 2 4 2 2 2" xfId="57387"/>
    <cellStyle name="Обычный 3 9 43 2 4 2 3" xfId="57388"/>
    <cellStyle name="Обычный 3 9 43 2 4 3" xfId="57389"/>
    <cellStyle name="Обычный 3 9 43 2 4 3 2" xfId="57390"/>
    <cellStyle name="Обычный 3 9 43 2 4 4" xfId="57391"/>
    <cellStyle name="Обычный 3 9 43 2 5" xfId="57392"/>
    <cellStyle name="Обычный 3 9 43 2 5 2" xfId="57393"/>
    <cellStyle name="Обычный 3 9 43 2 5 2 2" xfId="57394"/>
    <cellStyle name="Обычный 3 9 43 2 5 3" xfId="57395"/>
    <cellStyle name="Обычный 3 9 43 2 6" xfId="57396"/>
    <cellStyle name="Обычный 3 9 43 2 6 2" xfId="57397"/>
    <cellStyle name="Обычный 3 9 43 2 7" xfId="57398"/>
    <cellStyle name="Обычный 3 9 43 3" xfId="57399"/>
    <cellStyle name="Обычный 3 9 43 3 2" xfId="57400"/>
    <cellStyle name="Обычный 3 9 43 3 2 2" xfId="57401"/>
    <cellStyle name="Обычный 3 9 43 3 2 2 2" xfId="57402"/>
    <cellStyle name="Обычный 3 9 43 3 2 2 2 2" xfId="57403"/>
    <cellStyle name="Обычный 3 9 43 3 2 2 3" xfId="57404"/>
    <cellStyle name="Обычный 3 9 43 3 2 3" xfId="57405"/>
    <cellStyle name="Обычный 3 9 43 3 2 3 2" xfId="57406"/>
    <cellStyle name="Обычный 3 9 43 3 2 4" xfId="57407"/>
    <cellStyle name="Обычный 3 9 43 3 3" xfId="57408"/>
    <cellStyle name="Обычный 3 9 43 3 3 2" xfId="57409"/>
    <cellStyle name="Обычный 3 9 43 3 3 2 2" xfId="57410"/>
    <cellStyle name="Обычный 3 9 43 3 3 3" xfId="57411"/>
    <cellStyle name="Обычный 3 9 43 3 4" xfId="57412"/>
    <cellStyle name="Обычный 3 9 43 3 4 2" xfId="57413"/>
    <cellStyle name="Обычный 3 9 43 3 5" xfId="57414"/>
    <cellStyle name="Обычный 3 9 43 4" xfId="57415"/>
    <cellStyle name="Обычный 3 9 43 4 2" xfId="57416"/>
    <cellStyle name="Обычный 3 9 43 4 2 2" xfId="57417"/>
    <cellStyle name="Обычный 3 9 43 4 2 2 2" xfId="57418"/>
    <cellStyle name="Обычный 3 9 43 4 2 2 2 2" xfId="57419"/>
    <cellStyle name="Обычный 3 9 43 4 2 2 3" xfId="57420"/>
    <cellStyle name="Обычный 3 9 43 4 2 3" xfId="57421"/>
    <cellStyle name="Обычный 3 9 43 4 2 3 2" xfId="57422"/>
    <cellStyle name="Обычный 3 9 43 4 2 4" xfId="57423"/>
    <cellStyle name="Обычный 3 9 43 4 3" xfId="57424"/>
    <cellStyle name="Обычный 3 9 43 4 3 2" xfId="57425"/>
    <cellStyle name="Обычный 3 9 43 4 3 2 2" xfId="57426"/>
    <cellStyle name="Обычный 3 9 43 4 3 3" xfId="57427"/>
    <cellStyle name="Обычный 3 9 43 4 4" xfId="57428"/>
    <cellStyle name="Обычный 3 9 43 4 4 2" xfId="57429"/>
    <cellStyle name="Обычный 3 9 43 4 5" xfId="57430"/>
    <cellStyle name="Обычный 3 9 43 5" xfId="57431"/>
    <cellStyle name="Обычный 3 9 43 5 2" xfId="57432"/>
    <cellStyle name="Обычный 3 9 43 5 2 2" xfId="57433"/>
    <cellStyle name="Обычный 3 9 43 5 2 2 2" xfId="57434"/>
    <cellStyle name="Обычный 3 9 43 5 2 3" xfId="57435"/>
    <cellStyle name="Обычный 3 9 43 5 3" xfId="57436"/>
    <cellStyle name="Обычный 3 9 43 5 3 2" xfId="57437"/>
    <cellStyle name="Обычный 3 9 43 5 4" xfId="57438"/>
    <cellStyle name="Обычный 3 9 43 6" xfId="57439"/>
    <cellStyle name="Обычный 3 9 43 6 2" xfId="57440"/>
    <cellStyle name="Обычный 3 9 43 6 2 2" xfId="57441"/>
    <cellStyle name="Обычный 3 9 43 6 3" xfId="57442"/>
    <cellStyle name="Обычный 3 9 43 7" xfId="57443"/>
    <cellStyle name="Обычный 3 9 43 7 2" xfId="57444"/>
    <cellStyle name="Обычный 3 9 43 8" xfId="57445"/>
    <cellStyle name="Обычный 3 9 44" xfId="57446"/>
    <cellStyle name="Обычный 3 9 44 2" xfId="57447"/>
    <cellStyle name="Обычный 3 9 44 2 2" xfId="57448"/>
    <cellStyle name="Обычный 3 9 44 2 2 2" xfId="57449"/>
    <cellStyle name="Обычный 3 9 44 2 2 2 2" xfId="57450"/>
    <cellStyle name="Обычный 3 9 44 2 2 2 2 2" xfId="57451"/>
    <cellStyle name="Обычный 3 9 44 2 2 2 2 2 2" xfId="57452"/>
    <cellStyle name="Обычный 3 9 44 2 2 2 2 3" xfId="57453"/>
    <cellStyle name="Обычный 3 9 44 2 2 2 3" xfId="57454"/>
    <cellStyle name="Обычный 3 9 44 2 2 2 3 2" xfId="57455"/>
    <cellStyle name="Обычный 3 9 44 2 2 2 4" xfId="57456"/>
    <cellStyle name="Обычный 3 9 44 2 2 3" xfId="57457"/>
    <cellStyle name="Обычный 3 9 44 2 2 3 2" xfId="57458"/>
    <cellStyle name="Обычный 3 9 44 2 2 3 2 2" xfId="57459"/>
    <cellStyle name="Обычный 3 9 44 2 2 3 3" xfId="57460"/>
    <cellStyle name="Обычный 3 9 44 2 2 4" xfId="57461"/>
    <cellStyle name="Обычный 3 9 44 2 2 4 2" xfId="57462"/>
    <cellStyle name="Обычный 3 9 44 2 2 5" xfId="57463"/>
    <cellStyle name="Обычный 3 9 44 2 3" xfId="57464"/>
    <cellStyle name="Обычный 3 9 44 2 3 2" xfId="57465"/>
    <cellStyle name="Обычный 3 9 44 2 3 2 2" xfId="57466"/>
    <cellStyle name="Обычный 3 9 44 2 3 2 2 2" xfId="57467"/>
    <cellStyle name="Обычный 3 9 44 2 3 2 2 2 2" xfId="57468"/>
    <cellStyle name="Обычный 3 9 44 2 3 2 2 3" xfId="57469"/>
    <cellStyle name="Обычный 3 9 44 2 3 2 3" xfId="57470"/>
    <cellStyle name="Обычный 3 9 44 2 3 2 3 2" xfId="57471"/>
    <cellStyle name="Обычный 3 9 44 2 3 2 4" xfId="57472"/>
    <cellStyle name="Обычный 3 9 44 2 3 3" xfId="57473"/>
    <cellStyle name="Обычный 3 9 44 2 3 3 2" xfId="57474"/>
    <cellStyle name="Обычный 3 9 44 2 3 3 2 2" xfId="57475"/>
    <cellStyle name="Обычный 3 9 44 2 3 3 3" xfId="57476"/>
    <cellStyle name="Обычный 3 9 44 2 3 4" xfId="57477"/>
    <cellStyle name="Обычный 3 9 44 2 3 4 2" xfId="57478"/>
    <cellStyle name="Обычный 3 9 44 2 3 5" xfId="57479"/>
    <cellStyle name="Обычный 3 9 44 2 4" xfId="57480"/>
    <cellStyle name="Обычный 3 9 44 2 4 2" xfId="57481"/>
    <cellStyle name="Обычный 3 9 44 2 4 2 2" xfId="57482"/>
    <cellStyle name="Обычный 3 9 44 2 4 2 2 2" xfId="57483"/>
    <cellStyle name="Обычный 3 9 44 2 4 2 3" xfId="57484"/>
    <cellStyle name="Обычный 3 9 44 2 4 3" xfId="57485"/>
    <cellStyle name="Обычный 3 9 44 2 4 3 2" xfId="57486"/>
    <cellStyle name="Обычный 3 9 44 2 4 4" xfId="57487"/>
    <cellStyle name="Обычный 3 9 44 2 5" xfId="57488"/>
    <cellStyle name="Обычный 3 9 44 2 5 2" xfId="57489"/>
    <cellStyle name="Обычный 3 9 44 2 5 2 2" xfId="57490"/>
    <cellStyle name="Обычный 3 9 44 2 5 3" xfId="57491"/>
    <cellStyle name="Обычный 3 9 44 2 6" xfId="57492"/>
    <cellStyle name="Обычный 3 9 44 2 6 2" xfId="57493"/>
    <cellStyle name="Обычный 3 9 44 2 7" xfId="57494"/>
    <cellStyle name="Обычный 3 9 44 3" xfId="57495"/>
    <cellStyle name="Обычный 3 9 44 3 2" xfId="57496"/>
    <cellStyle name="Обычный 3 9 44 3 2 2" xfId="57497"/>
    <cellStyle name="Обычный 3 9 44 3 2 2 2" xfId="57498"/>
    <cellStyle name="Обычный 3 9 44 3 2 2 2 2" xfId="57499"/>
    <cellStyle name="Обычный 3 9 44 3 2 2 3" xfId="57500"/>
    <cellStyle name="Обычный 3 9 44 3 2 3" xfId="57501"/>
    <cellStyle name="Обычный 3 9 44 3 2 3 2" xfId="57502"/>
    <cellStyle name="Обычный 3 9 44 3 2 4" xfId="57503"/>
    <cellStyle name="Обычный 3 9 44 3 3" xfId="57504"/>
    <cellStyle name="Обычный 3 9 44 3 3 2" xfId="57505"/>
    <cellStyle name="Обычный 3 9 44 3 3 2 2" xfId="57506"/>
    <cellStyle name="Обычный 3 9 44 3 3 3" xfId="57507"/>
    <cellStyle name="Обычный 3 9 44 3 4" xfId="57508"/>
    <cellStyle name="Обычный 3 9 44 3 4 2" xfId="57509"/>
    <cellStyle name="Обычный 3 9 44 3 5" xfId="57510"/>
    <cellStyle name="Обычный 3 9 44 4" xfId="57511"/>
    <cellStyle name="Обычный 3 9 44 4 2" xfId="57512"/>
    <cellStyle name="Обычный 3 9 44 4 2 2" xfId="57513"/>
    <cellStyle name="Обычный 3 9 44 4 2 2 2" xfId="57514"/>
    <cellStyle name="Обычный 3 9 44 4 2 2 2 2" xfId="57515"/>
    <cellStyle name="Обычный 3 9 44 4 2 2 3" xfId="57516"/>
    <cellStyle name="Обычный 3 9 44 4 2 3" xfId="57517"/>
    <cellStyle name="Обычный 3 9 44 4 2 3 2" xfId="57518"/>
    <cellStyle name="Обычный 3 9 44 4 2 4" xfId="57519"/>
    <cellStyle name="Обычный 3 9 44 4 3" xfId="57520"/>
    <cellStyle name="Обычный 3 9 44 4 3 2" xfId="57521"/>
    <cellStyle name="Обычный 3 9 44 4 3 2 2" xfId="57522"/>
    <cellStyle name="Обычный 3 9 44 4 3 3" xfId="57523"/>
    <cellStyle name="Обычный 3 9 44 4 4" xfId="57524"/>
    <cellStyle name="Обычный 3 9 44 4 4 2" xfId="57525"/>
    <cellStyle name="Обычный 3 9 44 4 5" xfId="57526"/>
    <cellStyle name="Обычный 3 9 44 5" xfId="57527"/>
    <cellStyle name="Обычный 3 9 44 5 2" xfId="57528"/>
    <cellStyle name="Обычный 3 9 44 5 2 2" xfId="57529"/>
    <cellStyle name="Обычный 3 9 44 5 2 2 2" xfId="57530"/>
    <cellStyle name="Обычный 3 9 44 5 2 3" xfId="57531"/>
    <cellStyle name="Обычный 3 9 44 5 3" xfId="57532"/>
    <cellStyle name="Обычный 3 9 44 5 3 2" xfId="57533"/>
    <cellStyle name="Обычный 3 9 44 5 4" xfId="57534"/>
    <cellStyle name="Обычный 3 9 44 6" xfId="57535"/>
    <cellStyle name="Обычный 3 9 44 6 2" xfId="57536"/>
    <cellStyle name="Обычный 3 9 44 6 2 2" xfId="57537"/>
    <cellStyle name="Обычный 3 9 44 6 3" xfId="57538"/>
    <cellStyle name="Обычный 3 9 44 7" xfId="57539"/>
    <cellStyle name="Обычный 3 9 44 7 2" xfId="57540"/>
    <cellStyle name="Обычный 3 9 44 8" xfId="57541"/>
    <cellStyle name="Обычный 3 9 45" xfId="57542"/>
    <cellStyle name="Обычный 3 9 45 2" xfId="57543"/>
    <cellStyle name="Обычный 3 9 45 2 2" xfId="57544"/>
    <cellStyle name="Обычный 3 9 45 2 2 2" xfId="57545"/>
    <cellStyle name="Обычный 3 9 45 2 2 2 2" xfId="57546"/>
    <cellStyle name="Обычный 3 9 45 2 2 2 2 2" xfId="57547"/>
    <cellStyle name="Обычный 3 9 45 2 2 2 2 2 2" xfId="57548"/>
    <cellStyle name="Обычный 3 9 45 2 2 2 2 3" xfId="57549"/>
    <cellStyle name="Обычный 3 9 45 2 2 2 3" xfId="57550"/>
    <cellStyle name="Обычный 3 9 45 2 2 2 3 2" xfId="57551"/>
    <cellStyle name="Обычный 3 9 45 2 2 2 4" xfId="57552"/>
    <cellStyle name="Обычный 3 9 45 2 2 3" xfId="57553"/>
    <cellStyle name="Обычный 3 9 45 2 2 3 2" xfId="57554"/>
    <cellStyle name="Обычный 3 9 45 2 2 3 2 2" xfId="57555"/>
    <cellStyle name="Обычный 3 9 45 2 2 3 3" xfId="57556"/>
    <cellStyle name="Обычный 3 9 45 2 2 4" xfId="57557"/>
    <cellStyle name="Обычный 3 9 45 2 2 4 2" xfId="57558"/>
    <cellStyle name="Обычный 3 9 45 2 2 5" xfId="57559"/>
    <cellStyle name="Обычный 3 9 45 2 3" xfId="57560"/>
    <cellStyle name="Обычный 3 9 45 2 3 2" xfId="57561"/>
    <cellStyle name="Обычный 3 9 45 2 3 2 2" xfId="57562"/>
    <cellStyle name="Обычный 3 9 45 2 3 2 2 2" xfId="57563"/>
    <cellStyle name="Обычный 3 9 45 2 3 2 2 2 2" xfId="57564"/>
    <cellStyle name="Обычный 3 9 45 2 3 2 2 3" xfId="57565"/>
    <cellStyle name="Обычный 3 9 45 2 3 2 3" xfId="57566"/>
    <cellStyle name="Обычный 3 9 45 2 3 2 3 2" xfId="57567"/>
    <cellStyle name="Обычный 3 9 45 2 3 2 4" xfId="57568"/>
    <cellStyle name="Обычный 3 9 45 2 3 3" xfId="57569"/>
    <cellStyle name="Обычный 3 9 45 2 3 3 2" xfId="57570"/>
    <cellStyle name="Обычный 3 9 45 2 3 3 2 2" xfId="57571"/>
    <cellStyle name="Обычный 3 9 45 2 3 3 3" xfId="57572"/>
    <cellStyle name="Обычный 3 9 45 2 3 4" xfId="57573"/>
    <cellStyle name="Обычный 3 9 45 2 3 4 2" xfId="57574"/>
    <cellStyle name="Обычный 3 9 45 2 3 5" xfId="57575"/>
    <cellStyle name="Обычный 3 9 45 2 4" xfId="57576"/>
    <cellStyle name="Обычный 3 9 45 2 4 2" xfId="57577"/>
    <cellStyle name="Обычный 3 9 45 2 4 2 2" xfId="57578"/>
    <cellStyle name="Обычный 3 9 45 2 4 2 2 2" xfId="57579"/>
    <cellStyle name="Обычный 3 9 45 2 4 2 3" xfId="57580"/>
    <cellStyle name="Обычный 3 9 45 2 4 3" xfId="57581"/>
    <cellStyle name="Обычный 3 9 45 2 4 3 2" xfId="57582"/>
    <cellStyle name="Обычный 3 9 45 2 4 4" xfId="57583"/>
    <cellStyle name="Обычный 3 9 45 2 5" xfId="57584"/>
    <cellStyle name="Обычный 3 9 45 2 5 2" xfId="57585"/>
    <cellStyle name="Обычный 3 9 45 2 5 2 2" xfId="57586"/>
    <cellStyle name="Обычный 3 9 45 2 5 3" xfId="57587"/>
    <cellStyle name="Обычный 3 9 45 2 6" xfId="57588"/>
    <cellStyle name="Обычный 3 9 45 2 6 2" xfId="57589"/>
    <cellStyle name="Обычный 3 9 45 2 7" xfId="57590"/>
    <cellStyle name="Обычный 3 9 45 3" xfId="57591"/>
    <cellStyle name="Обычный 3 9 45 3 2" xfId="57592"/>
    <cellStyle name="Обычный 3 9 45 3 2 2" xfId="57593"/>
    <cellStyle name="Обычный 3 9 45 3 2 2 2" xfId="57594"/>
    <cellStyle name="Обычный 3 9 45 3 2 2 2 2" xfId="57595"/>
    <cellStyle name="Обычный 3 9 45 3 2 2 3" xfId="57596"/>
    <cellStyle name="Обычный 3 9 45 3 2 3" xfId="57597"/>
    <cellStyle name="Обычный 3 9 45 3 2 3 2" xfId="57598"/>
    <cellStyle name="Обычный 3 9 45 3 2 4" xfId="57599"/>
    <cellStyle name="Обычный 3 9 45 3 3" xfId="57600"/>
    <cellStyle name="Обычный 3 9 45 3 3 2" xfId="57601"/>
    <cellStyle name="Обычный 3 9 45 3 3 2 2" xfId="57602"/>
    <cellStyle name="Обычный 3 9 45 3 3 3" xfId="57603"/>
    <cellStyle name="Обычный 3 9 45 3 4" xfId="57604"/>
    <cellStyle name="Обычный 3 9 45 3 4 2" xfId="57605"/>
    <cellStyle name="Обычный 3 9 45 3 5" xfId="57606"/>
    <cellStyle name="Обычный 3 9 45 4" xfId="57607"/>
    <cellStyle name="Обычный 3 9 45 4 2" xfId="57608"/>
    <cellStyle name="Обычный 3 9 45 4 2 2" xfId="57609"/>
    <cellStyle name="Обычный 3 9 45 4 2 2 2" xfId="57610"/>
    <cellStyle name="Обычный 3 9 45 4 2 2 2 2" xfId="57611"/>
    <cellStyle name="Обычный 3 9 45 4 2 2 3" xfId="57612"/>
    <cellStyle name="Обычный 3 9 45 4 2 3" xfId="57613"/>
    <cellStyle name="Обычный 3 9 45 4 2 3 2" xfId="57614"/>
    <cellStyle name="Обычный 3 9 45 4 2 4" xfId="57615"/>
    <cellStyle name="Обычный 3 9 45 4 3" xfId="57616"/>
    <cellStyle name="Обычный 3 9 45 4 3 2" xfId="57617"/>
    <cellStyle name="Обычный 3 9 45 4 3 2 2" xfId="57618"/>
    <cellStyle name="Обычный 3 9 45 4 3 3" xfId="57619"/>
    <cellStyle name="Обычный 3 9 45 4 4" xfId="57620"/>
    <cellStyle name="Обычный 3 9 45 4 4 2" xfId="57621"/>
    <cellStyle name="Обычный 3 9 45 4 5" xfId="57622"/>
    <cellStyle name="Обычный 3 9 45 5" xfId="57623"/>
    <cellStyle name="Обычный 3 9 45 5 2" xfId="57624"/>
    <cellStyle name="Обычный 3 9 45 5 2 2" xfId="57625"/>
    <cellStyle name="Обычный 3 9 45 5 2 2 2" xfId="57626"/>
    <cellStyle name="Обычный 3 9 45 5 2 3" xfId="57627"/>
    <cellStyle name="Обычный 3 9 45 5 3" xfId="57628"/>
    <cellStyle name="Обычный 3 9 45 5 3 2" xfId="57629"/>
    <cellStyle name="Обычный 3 9 45 5 4" xfId="57630"/>
    <cellStyle name="Обычный 3 9 45 6" xfId="57631"/>
    <cellStyle name="Обычный 3 9 45 6 2" xfId="57632"/>
    <cellStyle name="Обычный 3 9 45 6 2 2" xfId="57633"/>
    <cellStyle name="Обычный 3 9 45 6 3" xfId="57634"/>
    <cellStyle name="Обычный 3 9 45 7" xfId="57635"/>
    <cellStyle name="Обычный 3 9 45 7 2" xfId="57636"/>
    <cellStyle name="Обычный 3 9 45 8" xfId="57637"/>
    <cellStyle name="Обычный 3 9 46" xfId="57638"/>
    <cellStyle name="Обычный 3 9 46 2" xfId="57639"/>
    <cellStyle name="Обычный 3 9 46 2 2" xfId="57640"/>
    <cellStyle name="Обычный 3 9 46 2 2 2" xfId="57641"/>
    <cellStyle name="Обычный 3 9 46 2 2 2 2" xfId="57642"/>
    <cellStyle name="Обычный 3 9 46 2 2 2 2 2" xfId="57643"/>
    <cellStyle name="Обычный 3 9 46 2 2 2 2 2 2" xfId="57644"/>
    <cellStyle name="Обычный 3 9 46 2 2 2 2 3" xfId="57645"/>
    <cellStyle name="Обычный 3 9 46 2 2 2 3" xfId="57646"/>
    <cellStyle name="Обычный 3 9 46 2 2 2 3 2" xfId="57647"/>
    <cellStyle name="Обычный 3 9 46 2 2 2 4" xfId="57648"/>
    <cellStyle name="Обычный 3 9 46 2 2 3" xfId="57649"/>
    <cellStyle name="Обычный 3 9 46 2 2 3 2" xfId="57650"/>
    <cellStyle name="Обычный 3 9 46 2 2 3 2 2" xfId="57651"/>
    <cellStyle name="Обычный 3 9 46 2 2 3 3" xfId="57652"/>
    <cellStyle name="Обычный 3 9 46 2 2 4" xfId="57653"/>
    <cellStyle name="Обычный 3 9 46 2 2 4 2" xfId="57654"/>
    <cellStyle name="Обычный 3 9 46 2 2 5" xfId="57655"/>
    <cellStyle name="Обычный 3 9 46 2 3" xfId="57656"/>
    <cellStyle name="Обычный 3 9 46 2 3 2" xfId="57657"/>
    <cellStyle name="Обычный 3 9 46 2 3 2 2" xfId="57658"/>
    <cellStyle name="Обычный 3 9 46 2 3 2 2 2" xfId="57659"/>
    <cellStyle name="Обычный 3 9 46 2 3 2 2 2 2" xfId="57660"/>
    <cellStyle name="Обычный 3 9 46 2 3 2 2 3" xfId="57661"/>
    <cellStyle name="Обычный 3 9 46 2 3 2 3" xfId="57662"/>
    <cellStyle name="Обычный 3 9 46 2 3 2 3 2" xfId="57663"/>
    <cellStyle name="Обычный 3 9 46 2 3 2 4" xfId="57664"/>
    <cellStyle name="Обычный 3 9 46 2 3 3" xfId="57665"/>
    <cellStyle name="Обычный 3 9 46 2 3 3 2" xfId="57666"/>
    <cellStyle name="Обычный 3 9 46 2 3 3 2 2" xfId="57667"/>
    <cellStyle name="Обычный 3 9 46 2 3 3 3" xfId="57668"/>
    <cellStyle name="Обычный 3 9 46 2 3 4" xfId="57669"/>
    <cellStyle name="Обычный 3 9 46 2 3 4 2" xfId="57670"/>
    <cellStyle name="Обычный 3 9 46 2 3 5" xfId="57671"/>
    <cellStyle name="Обычный 3 9 46 2 4" xfId="57672"/>
    <cellStyle name="Обычный 3 9 46 2 4 2" xfId="57673"/>
    <cellStyle name="Обычный 3 9 46 2 4 2 2" xfId="57674"/>
    <cellStyle name="Обычный 3 9 46 2 4 2 2 2" xfId="57675"/>
    <cellStyle name="Обычный 3 9 46 2 4 2 3" xfId="57676"/>
    <cellStyle name="Обычный 3 9 46 2 4 3" xfId="57677"/>
    <cellStyle name="Обычный 3 9 46 2 4 3 2" xfId="57678"/>
    <cellStyle name="Обычный 3 9 46 2 4 4" xfId="57679"/>
    <cellStyle name="Обычный 3 9 46 2 5" xfId="57680"/>
    <cellStyle name="Обычный 3 9 46 2 5 2" xfId="57681"/>
    <cellStyle name="Обычный 3 9 46 2 5 2 2" xfId="57682"/>
    <cellStyle name="Обычный 3 9 46 2 5 3" xfId="57683"/>
    <cellStyle name="Обычный 3 9 46 2 6" xfId="57684"/>
    <cellStyle name="Обычный 3 9 46 2 6 2" xfId="57685"/>
    <cellStyle name="Обычный 3 9 46 2 7" xfId="57686"/>
    <cellStyle name="Обычный 3 9 46 3" xfId="57687"/>
    <cellStyle name="Обычный 3 9 46 3 2" xfId="57688"/>
    <cellStyle name="Обычный 3 9 46 3 2 2" xfId="57689"/>
    <cellStyle name="Обычный 3 9 46 3 2 2 2" xfId="57690"/>
    <cellStyle name="Обычный 3 9 46 3 2 2 2 2" xfId="57691"/>
    <cellStyle name="Обычный 3 9 46 3 2 2 3" xfId="57692"/>
    <cellStyle name="Обычный 3 9 46 3 2 3" xfId="57693"/>
    <cellStyle name="Обычный 3 9 46 3 2 3 2" xfId="57694"/>
    <cellStyle name="Обычный 3 9 46 3 2 4" xfId="57695"/>
    <cellStyle name="Обычный 3 9 46 3 3" xfId="57696"/>
    <cellStyle name="Обычный 3 9 46 3 3 2" xfId="57697"/>
    <cellStyle name="Обычный 3 9 46 3 3 2 2" xfId="57698"/>
    <cellStyle name="Обычный 3 9 46 3 3 3" xfId="57699"/>
    <cellStyle name="Обычный 3 9 46 3 4" xfId="57700"/>
    <cellStyle name="Обычный 3 9 46 3 4 2" xfId="57701"/>
    <cellStyle name="Обычный 3 9 46 3 5" xfId="57702"/>
    <cellStyle name="Обычный 3 9 46 4" xfId="57703"/>
    <cellStyle name="Обычный 3 9 46 4 2" xfId="57704"/>
    <cellStyle name="Обычный 3 9 46 4 2 2" xfId="57705"/>
    <cellStyle name="Обычный 3 9 46 4 2 2 2" xfId="57706"/>
    <cellStyle name="Обычный 3 9 46 4 2 2 2 2" xfId="57707"/>
    <cellStyle name="Обычный 3 9 46 4 2 2 3" xfId="57708"/>
    <cellStyle name="Обычный 3 9 46 4 2 3" xfId="57709"/>
    <cellStyle name="Обычный 3 9 46 4 2 3 2" xfId="57710"/>
    <cellStyle name="Обычный 3 9 46 4 2 4" xfId="57711"/>
    <cellStyle name="Обычный 3 9 46 4 3" xfId="57712"/>
    <cellStyle name="Обычный 3 9 46 4 3 2" xfId="57713"/>
    <cellStyle name="Обычный 3 9 46 4 3 2 2" xfId="57714"/>
    <cellStyle name="Обычный 3 9 46 4 3 3" xfId="57715"/>
    <cellStyle name="Обычный 3 9 46 4 4" xfId="57716"/>
    <cellStyle name="Обычный 3 9 46 4 4 2" xfId="57717"/>
    <cellStyle name="Обычный 3 9 46 4 5" xfId="57718"/>
    <cellStyle name="Обычный 3 9 46 5" xfId="57719"/>
    <cellStyle name="Обычный 3 9 46 5 2" xfId="57720"/>
    <cellStyle name="Обычный 3 9 46 5 2 2" xfId="57721"/>
    <cellStyle name="Обычный 3 9 46 5 2 2 2" xfId="57722"/>
    <cellStyle name="Обычный 3 9 46 5 2 3" xfId="57723"/>
    <cellStyle name="Обычный 3 9 46 5 3" xfId="57724"/>
    <cellStyle name="Обычный 3 9 46 5 3 2" xfId="57725"/>
    <cellStyle name="Обычный 3 9 46 5 4" xfId="57726"/>
    <cellStyle name="Обычный 3 9 46 6" xfId="57727"/>
    <cellStyle name="Обычный 3 9 46 6 2" xfId="57728"/>
    <cellStyle name="Обычный 3 9 46 6 2 2" xfId="57729"/>
    <cellStyle name="Обычный 3 9 46 6 3" xfId="57730"/>
    <cellStyle name="Обычный 3 9 46 7" xfId="57731"/>
    <cellStyle name="Обычный 3 9 46 7 2" xfId="57732"/>
    <cellStyle name="Обычный 3 9 46 8" xfId="57733"/>
    <cellStyle name="Обычный 3 9 47" xfId="57734"/>
    <cellStyle name="Обычный 3 9 47 2" xfId="57735"/>
    <cellStyle name="Обычный 3 9 47 2 2" xfId="57736"/>
    <cellStyle name="Обычный 3 9 47 2 2 2" xfId="57737"/>
    <cellStyle name="Обычный 3 9 47 2 2 2 2" xfId="57738"/>
    <cellStyle name="Обычный 3 9 47 2 2 2 2 2" xfId="57739"/>
    <cellStyle name="Обычный 3 9 47 2 2 2 2 2 2" xfId="57740"/>
    <cellStyle name="Обычный 3 9 47 2 2 2 2 3" xfId="57741"/>
    <cellStyle name="Обычный 3 9 47 2 2 2 3" xfId="57742"/>
    <cellStyle name="Обычный 3 9 47 2 2 2 3 2" xfId="57743"/>
    <cellStyle name="Обычный 3 9 47 2 2 2 4" xfId="57744"/>
    <cellStyle name="Обычный 3 9 47 2 2 3" xfId="57745"/>
    <cellStyle name="Обычный 3 9 47 2 2 3 2" xfId="57746"/>
    <cellStyle name="Обычный 3 9 47 2 2 3 2 2" xfId="57747"/>
    <cellStyle name="Обычный 3 9 47 2 2 3 3" xfId="57748"/>
    <cellStyle name="Обычный 3 9 47 2 2 4" xfId="57749"/>
    <cellStyle name="Обычный 3 9 47 2 2 4 2" xfId="57750"/>
    <cellStyle name="Обычный 3 9 47 2 2 5" xfId="57751"/>
    <cellStyle name="Обычный 3 9 47 2 3" xfId="57752"/>
    <cellStyle name="Обычный 3 9 47 2 3 2" xfId="57753"/>
    <cellStyle name="Обычный 3 9 47 2 3 2 2" xfId="57754"/>
    <cellStyle name="Обычный 3 9 47 2 3 2 2 2" xfId="57755"/>
    <cellStyle name="Обычный 3 9 47 2 3 2 2 2 2" xfId="57756"/>
    <cellStyle name="Обычный 3 9 47 2 3 2 2 3" xfId="57757"/>
    <cellStyle name="Обычный 3 9 47 2 3 2 3" xfId="57758"/>
    <cellStyle name="Обычный 3 9 47 2 3 2 3 2" xfId="57759"/>
    <cellStyle name="Обычный 3 9 47 2 3 2 4" xfId="57760"/>
    <cellStyle name="Обычный 3 9 47 2 3 3" xfId="57761"/>
    <cellStyle name="Обычный 3 9 47 2 3 3 2" xfId="57762"/>
    <cellStyle name="Обычный 3 9 47 2 3 3 2 2" xfId="57763"/>
    <cellStyle name="Обычный 3 9 47 2 3 3 3" xfId="57764"/>
    <cellStyle name="Обычный 3 9 47 2 3 4" xfId="57765"/>
    <cellStyle name="Обычный 3 9 47 2 3 4 2" xfId="57766"/>
    <cellStyle name="Обычный 3 9 47 2 3 5" xfId="57767"/>
    <cellStyle name="Обычный 3 9 47 2 4" xfId="57768"/>
    <cellStyle name="Обычный 3 9 47 2 4 2" xfId="57769"/>
    <cellStyle name="Обычный 3 9 47 2 4 2 2" xfId="57770"/>
    <cellStyle name="Обычный 3 9 47 2 4 2 2 2" xfId="57771"/>
    <cellStyle name="Обычный 3 9 47 2 4 2 3" xfId="57772"/>
    <cellStyle name="Обычный 3 9 47 2 4 3" xfId="57773"/>
    <cellStyle name="Обычный 3 9 47 2 4 3 2" xfId="57774"/>
    <cellStyle name="Обычный 3 9 47 2 4 4" xfId="57775"/>
    <cellStyle name="Обычный 3 9 47 2 5" xfId="57776"/>
    <cellStyle name="Обычный 3 9 47 2 5 2" xfId="57777"/>
    <cellStyle name="Обычный 3 9 47 2 5 2 2" xfId="57778"/>
    <cellStyle name="Обычный 3 9 47 2 5 3" xfId="57779"/>
    <cellStyle name="Обычный 3 9 47 2 6" xfId="57780"/>
    <cellStyle name="Обычный 3 9 47 2 6 2" xfId="57781"/>
    <cellStyle name="Обычный 3 9 47 2 7" xfId="57782"/>
    <cellStyle name="Обычный 3 9 47 3" xfId="57783"/>
    <cellStyle name="Обычный 3 9 47 3 2" xfId="57784"/>
    <cellStyle name="Обычный 3 9 47 3 2 2" xfId="57785"/>
    <cellStyle name="Обычный 3 9 47 3 2 2 2" xfId="57786"/>
    <cellStyle name="Обычный 3 9 47 3 2 2 2 2" xfId="57787"/>
    <cellStyle name="Обычный 3 9 47 3 2 2 3" xfId="57788"/>
    <cellStyle name="Обычный 3 9 47 3 2 3" xfId="57789"/>
    <cellStyle name="Обычный 3 9 47 3 2 3 2" xfId="57790"/>
    <cellStyle name="Обычный 3 9 47 3 2 4" xfId="57791"/>
    <cellStyle name="Обычный 3 9 47 3 3" xfId="57792"/>
    <cellStyle name="Обычный 3 9 47 3 3 2" xfId="57793"/>
    <cellStyle name="Обычный 3 9 47 3 3 2 2" xfId="57794"/>
    <cellStyle name="Обычный 3 9 47 3 3 3" xfId="57795"/>
    <cellStyle name="Обычный 3 9 47 3 4" xfId="57796"/>
    <cellStyle name="Обычный 3 9 47 3 4 2" xfId="57797"/>
    <cellStyle name="Обычный 3 9 47 3 5" xfId="57798"/>
    <cellStyle name="Обычный 3 9 47 4" xfId="57799"/>
    <cellStyle name="Обычный 3 9 47 4 2" xfId="57800"/>
    <cellStyle name="Обычный 3 9 47 4 2 2" xfId="57801"/>
    <cellStyle name="Обычный 3 9 47 4 2 2 2" xfId="57802"/>
    <cellStyle name="Обычный 3 9 47 4 2 2 2 2" xfId="57803"/>
    <cellStyle name="Обычный 3 9 47 4 2 2 3" xfId="57804"/>
    <cellStyle name="Обычный 3 9 47 4 2 3" xfId="57805"/>
    <cellStyle name="Обычный 3 9 47 4 2 3 2" xfId="57806"/>
    <cellStyle name="Обычный 3 9 47 4 2 4" xfId="57807"/>
    <cellStyle name="Обычный 3 9 47 4 3" xfId="57808"/>
    <cellStyle name="Обычный 3 9 47 4 3 2" xfId="57809"/>
    <cellStyle name="Обычный 3 9 47 4 3 2 2" xfId="57810"/>
    <cellStyle name="Обычный 3 9 47 4 3 3" xfId="57811"/>
    <cellStyle name="Обычный 3 9 47 4 4" xfId="57812"/>
    <cellStyle name="Обычный 3 9 47 4 4 2" xfId="57813"/>
    <cellStyle name="Обычный 3 9 47 4 5" xfId="57814"/>
    <cellStyle name="Обычный 3 9 47 5" xfId="57815"/>
    <cellStyle name="Обычный 3 9 47 5 2" xfId="57816"/>
    <cellStyle name="Обычный 3 9 47 5 2 2" xfId="57817"/>
    <cellStyle name="Обычный 3 9 47 5 2 2 2" xfId="57818"/>
    <cellStyle name="Обычный 3 9 47 5 2 3" xfId="57819"/>
    <cellStyle name="Обычный 3 9 47 5 3" xfId="57820"/>
    <cellStyle name="Обычный 3 9 47 5 3 2" xfId="57821"/>
    <cellStyle name="Обычный 3 9 47 5 4" xfId="57822"/>
    <cellStyle name="Обычный 3 9 47 6" xfId="57823"/>
    <cellStyle name="Обычный 3 9 47 6 2" xfId="57824"/>
    <cellStyle name="Обычный 3 9 47 6 2 2" xfId="57825"/>
    <cellStyle name="Обычный 3 9 47 6 3" xfId="57826"/>
    <cellStyle name="Обычный 3 9 47 7" xfId="57827"/>
    <cellStyle name="Обычный 3 9 47 7 2" xfId="57828"/>
    <cellStyle name="Обычный 3 9 47 8" xfId="57829"/>
    <cellStyle name="Обычный 3 9 48" xfId="57830"/>
    <cellStyle name="Обычный 3 9 48 2" xfId="57831"/>
    <cellStyle name="Обычный 3 9 48 2 2" xfId="57832"/>
    <cellStyle name="Обычный 3 9 48 2 2 2" xfId="57833"/>
    <cellStyle name="Обычный 3 9 48 2 2 2 2" xfId="57834"/>
    <cellStyle name="Обычный 3 9 48 2 2 2 2 2" xfId="57835"/>
    <cellStyle name="Обычный 3 9 48 2 2 2 3" xfId="57836"/>
    <cellStyle name="Обычный 3 9 48 2 2 3" xfId="57837"/>
    <cellStyle name="Обычный 3 9 48 2 2 3 2" xfId="57838"/>
    <cellStyle name="Обычный 3 9 48 2 2 4" xfId="57839"/>
    <cellStyle name="Обычный 3 9 48 2 3" xfId="57840"/>
    <cellStyle name="Обычный 3 9 48 2 3 2" xfId="57841"/>
    <cellStyle name="Обычный 3 9 48 2 3 2 2" xfId="57842"/>
    <cellStyle name="Обычный 3 9 48 2 3 3" xfId="57843"/>
    <cellStyle name="Обычный 3 9 48 2 4" xfId="57844"/>
    <cellStyle name="Обычный 3 9 48 2 4 2" xfId="57845"/>
    <cellStyle name="Обычный 3 9 48 2 5" xfId="57846"/>
    <cellStyle name="Обычный 3 9 48 3" xfId="57847"/>
    <cellStyle name="Обычный 3 9 48 3 2" xfId="57848"/>
    <cellStyle name="Обычный 3 9 48 3 2 2" xfId="57849"/>
    <cellStyle name="Обычный 3 9 48 3 2 2 2" xfId="57850"/>
    <cellStyle name="Обычный 3 9 48 3 2 2 2 2" xfId="57851"/>
    <cellStyle name="Обычный 3 9 48 3 2 2 3" xfId="57852"/>
    <cellStyle name="Обычный 3 9 48 3 2 3" xfId="57853"/>
    <cellStyle name="Обычный 3 9 48 3 2 3 2" xfId="57854"/>
    <cellStyle name="Обычный 3 9 48 3 2 4" xfId="57855"/>
    <cellStyle name="Обычный 3 9 48 3 3" xfId="57856"/>
    <cellStyle name="Обычный 3 9 48 3 3 2" xfId="57857"/>
    <cellStyle name="Обычный 3 9 48 3 3 2 2" xfId="57858"/>
    <cellStyle name="Обычный 3 9 48 3 3 3" xfId="57859"/>
    <cellStyle name="Обычный 3 9 48 3 4" xfId="57860"/>
    <cellStyle name="Обычный 3 9 48 3 4 2" xfId="57861"/>
    <cellStyle name="Обычный 3 9 48 3 5" xfId="57862"/>
    <cellStyle name="Обычный 3 9 48 4" xfId="57863"/>
    <cellStyle name="Обычный 3 9 48 4 2" xfId="57864"/>
    <cellStyle name="Обычный 3 9 48 4 2 2" xfId="57865"/>
    <cellStyle name="Обычный 3 9 48 4 2 2 2" xfId="57866"/>
    <cellStyle name="Обычный 3 9 48 4 2 3" xfId="57867"/>
    <cellStyle name="Обычный 3 9 48 4 3" xfId="57868"/>
    <cellStyle name="Обычный 3 9 48 4 3 2" xfId="57869"/>
    <cellStyle name="Обычный 3 9 48 4 4" xfId="57870"/>
    <cellStyle name="Обычный 3 9 48 5" xfId="57871"/>
    <cellStyle name="Обычный 3 9 48 5 2" xfId="57872"/>
    <cellStyle name="Обычный 3 9 48 5 2 2" xfId="57873"/>
    <cellStyle name="Обычный 3 9 48 5 3" xfId="57874"/>
    <cellStyle name="Обычный 3 9 48 6" xfId="57875"/>
    <cellStyle name="Обычный 3 9 48 6 2" xfId="57876"/>
    <cellStyle name="Обычный 3 9 48 7" xfId="57877"/>
    <cellStyle name="Обычный 3 9 49" xfId="57878"/>
    <cellStyle name="Обычный 3 9 49 2" xfId="57879"/>
    <cellStyle name="Обычный 3 9 49 2 2" xfId="57880"/>
    <cellStyle name="Обычный 3 9 49 2 2 2" xfId="57881"/>
    <cellStyle name="Обычный 3 9 49 2 2 2 2" xfId="57882"/>
    <cellStyle name="Обычный 3 9 49 2 2 3" xfId="57883"/>
    <cellStyle name="Обычный 3 9 49 2 3" xfId="57884"/>
    <cellStyle name="Обычный 3 9 49 2 3 2" xfId="57885"/>
    <cellStyle name="Обычный 3 9 49 2 4" xfId="57886"/>
    <cellStyle name="Обычный 3 9 49 3" xfId="57887"/>
    <cellStyle name="Обычный 3 9 49 3 2" xfId="57888"/>
    <cellStyle name="Обычный 3 9 49 3 2 2" xfId="57889"/>
    <cellStyle name="Обычный 3 9 49 3 3" xfId="57890"/>
    <cellStyle name="Обычный 3 9 49 4" xfId="57891"/>
    <cellStyle name="Обычный 3 9 49 4 2" xfId="57892"/>
    <cellStyle name="Обычный 3 9 49 5" xfId="57893"/>
    <cellStyle name="Обычный 3 9 5" xfId="57894"/>
    <cellStyle name="Обычный 3 9 5 2" xfId="57895"/>
    <cellStyle name="Обычный 3 9 5 2 2" xfId="57896"/>
    <cellStyle name="Обычный 3 9 5 2 2 2" xfId="57897"/>
    <cellStyle name="Обычный 3 9 5 2 2 2 2" xfId="57898"/>
    <cellStyle name="Обычный 3 9 5 2 2 2 2 2" xfId="57899"/>
    <cellStyle name="Обычный 3 9 5 2 2 2 2 2 2" xfId="57900"/>
    <cellStyle name="Обычный 3 9 5 2 2 2 2 3" xfId="57901"/>
    <cellStyle name="Обычный 3 9 5 2 2 2 3" xfId="57902"/>
    <cellStyle name="Обычный 3 9 5 2 2 2 3 2" xfId="57903"/>
    <cellStyle name="Обычный 3 9 5 2 2 2 4" xfId="57904"/>
    <cellStyle name="Обычный 3 9 5 2 2 3" xfId="57905"/>
    <cellStyle name="Обычный 3 9 5 2 2 3 2" xfId="57906"/>
    <cellStyle name="Обычный 3 9 5 2 2 3 2 2" xfId="57907"/>
    <cellStyle name="Обычный 3 9 5 2 2 3 3" xfId="57908"/>
    <cellStyle name="Обычный 3 9 5 2 2 4" xfId="57909"/>
    <cellStyle name="Обычный 3 9 5 2 2 4 2" xfId="57910"/>
    <cellStyle name="Обычный 3 9 5 2 2 5" xfId="57911"/>
    <cellStyle name="Обычный 3 9 5 2 3" xfId="57912"/>
    <cellStyle name="Обычный 3 9 5 2 3 2" xfId="57913"/>
    <cellStyle name="Обычный 3 9 5 2 3 2 2" xfId="57914"/>
    <cellStyle name="Обычный 3 9 5 2 3 2 2 2" xfId="57915"/>
    <cellStyle name="Обычный 3 9 5 2 3 2 2 2 2" xfId="57916"/>
    <cellStyle name="Обычный 3 9 5 2 3 2 2 3" xfId="57917"/>
    <cellStyle name="Обычный 3 9 5 2 3 2 3" xfId="57918"/>
    <cellStyle name="Обычный 3 9 5 2 3 2 3 2" xfId="57919"/>
    <cellStyle name="Обычный 3 9 5 2 3 2 4" xfId="57920"/>
    <cellStyle name="Обычный 3 9 5 2 3 3" xfId="57921"/>
    <cellStyle name="Обычный 3 9 5 2 3 3 2" xfId="57922"/>
    <cellStyle name="Обычный 3 9 5 2 3 3 2 2" xfId="57923"/>
    <cellStyle name="Обычный 3 9 5 2 3 3 3" xfId="57924"/>
    <cellStyle name="Обычный 3 9 5 2 3 4" xfId="57925"/>
    <cellStyle name="Обычный 3 9 5 2 3 4 2" xfId="57926"/>
    <cellStyle name="Обычный 3 9 5 2 3 5" xfId="57927"/>
    <cellStyle name="Обычный 3 9 5 2 4" xfId="57928"/>
    <cellStyle name="Обычный 3 9 5 2 4 2" xfId="57929"/>
    <cellStyle name="Обычный 3 9 5 2 4 2 2" xfId="57930"/>
    <cellStyle name="Обычный 3 9 5 2 4 2 2 2" xfId="57931"/>
    <cellStyle name="Обычный 3 9 5 2 4 2 3" xfId="57932"/>
    <cellStyle name="Обычный 3 9 5 2 4 3" xfId="57933"/>
    <cellStyle name="Обычный 3 9 5 2 4 3 2" xfId="57934"/>
    <cellStyle name="Обычный 3 9 5 2 4 4" xfId="57935"/>
    <cellStyle name="Обычный 3 9 5 2 5" xfId="57936"/>
    <cellStyle name="Обычный 3 9 5 2 5 2" xfId="57937"/>
    <cellStyle name="Обычный 3 9 5 2 5 2 2" xfId="57938"/>
    <cellStyle name="Обычный 3 9 5 2 5 3" xfId="57939"/>
    <cellStyle name="Обычный 3 9 5 2 6" xfId="57940"/>
    <cellStyle name="Обычный 3 9 5 2 6 2" xfId="57941"/>
    <cellStyle name="Обычный 3 9 5 2 7" xfId="57942"/>
    <cellStyle name="Обычный 3 9 5 3" xfId="57943"/>
    <cellStyle name="Обычный 3 9 5 3 2" xfId="57944"/>
    <cellStyle name="Обычный 3 9 5 3 2 2" xfId="57945"/>
    <cellStyle name="Обычный 3 9 5 3 2 2 2" xfId="57946"/>
    <cellStyle name="Обычный 3 9 5 3 2 2 2 2" xfId="57947"/>
    <cellStyle name="Обычный 3 9 5 3 2 2 3" xfId="57948"/>
    <cellStyle name="Обычный 3 9 5 3 2 3" xfId="57949"/>
    <cellStyle name="Обычный 3 9 5 3 2 3 2" xfId="57950"/>
    <cellStyle name="Обычный 3 9 5 3 2 4" xfId="57951"/>
    <cellStyle name="Обычный 3 9 5 3 3" xfId="57952"/>
    <cellStyle name="Обычный 3 9 5 3 3 2" xfId="57953"/>
    <cellStyle name="Обычный 3 9 5 3 3 2 2" xfId="57954"/>
    <cellStyle name="Обычный 3 9 5 3 3 3" xfId="57955"/>
    <cellStyle name="Обычный 3 9 5 3 4" xfId="57956"/>
    <cellStyle name="Обычный 3 9 5 3 4 2" xfId="57957"/>
    <cellStyle name="Обычный 3 9 5 3 5" xfId="57958"/>
    <cellStyle name="Обычный 3 9 5 4" xfId="57959"/>
    <cellStyle name="Обычный 3 9 5 4 2" xfId="57960"/>
    <cellStyle name="Обычный 3 9 5 4 2 2" xfId="57961"/>
    <cellStyle name="Обычный 3 9 5 4 2 2 2" xfId="57962"/>
    <cellStyle name="Обычный 3 9 5 4 2 2 2 2" xfId="57963"/>
    <cellStyle name="Обычный 3 9 5 4 2 2 3" xfId="57964"/>
    <cellStyle name="Обычный 3 9 5 4 2 3" xfId="57965"/>
    <cellStyle name="Обычный 3 9 5 4 2 3 2" xfId="57966"/>
    <cellStyle name="Обычный 3 9 5 4 2 4" xfId="57967"/>
    <cellStyle name="Обычный 3 9 5 4 3" xfId="57968"/>
    <cellStyle name="Обычный 3 9 5 4 3 2" xfId="57969"/>
    <cellStyle name="Обычный 3 9 5 4 3 2 2" xfId="57970"/>
    <cellStyle name="Обычный 3 9 5 4 3 3" xfId="57971"/>
    <cellStyle name="Обычный 3 9 5 4 4" xfId="57972"/>
    <cellStyle name="Обычный 3 9 5 4 4 2" xfId="57973"/>
    <cellStyle name="Обычный 3 9 5 4 5" xfId="57974"/>
    <cellStyle name="Обычный 3 9 5 5" xfId="57975"/>
    <cellStyle name="Обычный 3 9 5 5 2" xfId="57976"/>
    <cellStyle name="Обычный 3 9 5 5 2 2" xfId="57977"/>
    <cellStyle name="Обычный 3 9 5 5 2 2 2" xfId="57978"/>
    <cellStyle name="Обычный 3 9 5 5 2 3" xfId="57979"/>
    <cellStyle name="Обычный 3 9 5 5 3" xfId="57980"/>
    <cellStyle name="Обычный 3 9 5 5 3 2" xfId="57981"/>
    <cellStyle name="Обычный 3 9 5 5 4" xfId="57982"/>
    <cellStyle name="Обычный 3 9 5 6" xfId="57983"/>
    <cellStyle name="Обычный 3 9 5 6 2" xfId="57984"/>
    <cellStyle name="Обычный 3 9 5 6 2 2" xfId="57985"/>
    <cellStyle name="Обычный 3 9 5 6 3" xfId="57986"/>
    <cellStyle name="Обычный 3 9 5 7" xfId="57987"/>
    <cellStyle name="Обычный 3 9 5 7 2" xfId="57988"/>
    <cellStyle name="Обычный 3 9 5 8" xfId="57989"/>
    <cellStyle name="Обычный 3 9 50" xfId="57990"/>
    <cellStyle name="Обычный 3 9 50 2" xfId="57991"/>
    <cellStyle name="Обычный 3 9 50 2 2" xfId="57992"/>
    <cellStyle name="Обычный 3 9 50 2 2 2" xfId="57993"/>
    <cellStyle name="Обычный 3 9 50 2 2 2 2" xfId="57994"/>
    <cellStyle name="Обычный 3 9 50 2 2 3" xfId="57995"/>
    <cellStyle name="Обычный 3 9 50 2 3" xfId="57996"/>
    <cellStyle name="Обычный 3 9 50 2 3 2" xfId="57997"/>
    <cellStyle name="Обычный 3 9 50 2 4" xfId="57998"/>
    <cellStyle name="Обычный 3 9 50 3" xfId="57999"/>
    <cellStyle name="Обычный 3 9 50 3 2" xfId="58000"/>
    <cellStyle name="Обычный 3 9 50 3 2 2" xfId="58001"/>
    <cellStyle name="Обычный 3 9 50 3 3" xfId="58002"/>
    <cellStyle name="Обычный 3 9 50 4" xfId="58003"/>
    <cellStyle name="Обычный 3 9 50 4 2" xfId="58004"/>
    <cellStyle name="Обычный 3 9 50 5" xfId="58005"/>
    <cellStyle name="Обычный 3 9 51" xfId="58006"/>
    <cellStyle name="Обычный 3 9 51 2" xfId="58007"/>
    <cellStyle name="Обычный 3 9 51 2 2" xfId="58008"/>
    <cellStyle name="Обычный 3 9 51 2 2 2" xfId="58009"/>
    <cellStyle name="Обычный 3 9 51 2 3" xfId="58010"/>
    <cellStyle name="Обычный 3 9 51 3" xfId="58011"/>
    <cellStyle name="Обычный 3 9 51 3 2" xfId="58012"/>
    <cellStyle name="Обычный 3 9 51 4" xfId="58013"/>
    <cellStyle name="Обычный 3 9 52" xfId="58014"/>
    <cellStyle name="Обычный 3 9 52 2" xfId="58015"/>
    <cellStyle name="Обычный 3 9 52 2 2" xfId="58016"/>
    <cellStyle name="Обычный 3 9 52 3" xfId="58017"/>
    <cellStyle name="Обычный 3 9 53" xfId="58018"/>
    <cellStyle name="Обычный 3 9 53 2" xfId="58019"/>
    <cellStyle name="Обычный 3 9 54" xfId="58020"/>
    <cellStyle name="Обычный 3 9 6" xfId="58021"/>
    <cellStyle name="Обычный 3 9 6 2" xfId="58022"/>
    <cellStyle name="Обычный 3 9 6 2 2" xfId="58023"/>
    <cellStyle name="Обычный 3 9 6 2 2 2" xfId="58024"/>
    <cellStyle name="Обычный 3 9 6 2 2 2 2" xfId="58025"/>
    <cellStyle name="Обычный 3 9 6 2 2 2 2 2" xfId="58026"/>
    <cellStyle name="Обычный 3 9 6 2 2 2 2 2 2" xfId="58027"/>
    <cellStyle name="Обычный 3 9 6 2 2 2 2 3" xfId="58028"/>
    <cellStyle name="Обычный 3 9 6 2 2 2 3" xfId="58029"/>
    <cellStyle name="Обычный 3 9 6 2 2 2 3 2" xfId="58030"/>
    <cellStyle name="Обычный 3 9 6 2 2 2 4" xfId="58031"/>
    <cellStyle name="Обычный 3 9 6 2 2 3" xfId="58032"/>
    <cellStyle name="Обычный 3 9 6 2 2 3 2" xfId="58033"/>
    <cellStyle name="Обычный 3 9 6 2 2 3 2 2" xfId="58034"/>
    <cellStyle name="Обычный 3 9 6 2 2 3 3" xfId="58035"/>
    <cellStyle name="Обычный 3 9 6 2 2 4" xfId="58036"/>
    <cellStyle name="Обычный 3 9 6 2 2 4 2" xfId="58037"/>
    <cellStyle name="Обычный 3 9 6 2 2 5" xfId="58038"/>
    <cellStyle name="Обычный 3 9 6 2 3" xfId="58039"/>
    <cellStyle name="Обычный 3 9 6 2 3 2" xfId="58040"/>
    <cellStyle name="Обычный 3 9 6 2 3 2 2" xfId="58041"/>
    <cellStyle name="Обычный 3 9 6 2 3 2 2 2" xfId="58042"/>
    <cellStyle name="Обычный 3 9 6 2 3 2 2 2 2" xfId="58043"/>
    <cellStyle name="Обычный 3 9 6 2 3 2 2 3" xfId="58044"/>
    <cellStyle name="Обычный 3 9 6 2 3 2 3" xfId="58045"/>
    <cellStyle name="Обычный 3 9 6 2 3 2 3 2" xfId="58046"/>
    <cellStyle name="Обычный 3 9 6 2 3 2 4" xfId="58047"/>
    <cellStyle name="Обычный 3 9 6 2 3 3" xfId="58048"/>
    <cellStyle name="Обычный 3 9 6 2 3 3 2" xfId="58049"/>
    <cellStyle name="Обычный 3 9 6 2 3 3 2 2" xfId="58050"/>
    <cellStyle name="Обычный 3 9 6 2 3 3 3" xfId="58051"/>
    <cellStyle name="Обычный 3 9 6 2 3 4" xfId="58052"/>
    <cellStyle name="Обычный 3 9 6 2 3 4 2" xfId="58053"/>
    <cellStyle name="Обычный 3 9 6 2 3 5" xfId="58054"/>
    <cellStyle name="Обычный 3 9 6 2 4" xfId="58055"/>
    <cellStyle name="Обычный 3 9 6 2 4 2" xfId="58056"/>
    <cellStyle name="Обычный 3 9 6 2 4 2 2" xfId="58057"/>
    <cellStyle name="Обычный 3 9 6 2 4 2 2 2" xfId="58058"/>
    <cellStyle name="Обычный 3 9 6 2 4 2 3" xfId="58059"/>
    <cellStyle name="Обычный 3 9 6 2 4 3" xfId="58060"/>
    <cellStyle name="Обычный 3 9 6 2 4 3 2" xfId="58061"/>
    <cellStyle name="Обычный 3 9 6 2 4 4" xfId="58062"/>
    <cellStyle name="Обычный 3 9 6 2 5" xfId="58063"/>
    <cellStyle name="Обычный 3 9 6 2 5 2" xfId="58064"/>
    <cellStyle name="Обычный 3 9 6 2 5 2 2" xfId="58065"/>
    <cellStyle name="Обычный 3 9 6 2 5 3" xfId="58066"/>
    <cellStyle name="Обычный 3 9 6 2 6" xfId="58067"/>
    <cellStyle name="Обычный 3 9 6 2 6 2" xfId="58068"/>
    <cellStyle name="Обычный 3 9 6 2 7" xfId="58069"/>
    <cellStyle name="Обычный 3 9 6 3" xfId="58070"/>
    <cellStyle name="Обычный 3 9 6 3 2" xfId="58071"/>
    <cellStyle name="Обычный 3 9 6 3 2 2" xfId="58072"/>
    <cellStyle name="Обычный 3 9 6 3 2 2 2" xfId="58073"/>
    <cellStyle name="Обычный 3 9 6 3 2 2 2 2" xfId="58074"/>
    <cellStyle name="Обычный 3 9 6 3 2 2 3" xfId="58075"/>
    <cellStyle name="Обычный 3 9 6 3 2 3" xfId="58076"/>
    <cellStyle name="Обычный 3 9 6 3 2 3 2" xfId="58077"/>
    <cellStyle name="Обычный 3 9 6 3 2 4" xfId="58078"/>
    <cellStyle name="Обычный 3 9 6 3 3" xfId="58079"/>
    <cellStyle name="Обычный 3 9 6 3 3 2" xfId="58080"/>
    <cellStyle name="Обычный 3 9 6 3 3 2 2" xfId="58081"/>
    <cellStyle name="Обычный 3 9 6 3 3 3" xfId="58082"/>
    <cellStyle name="Обычный 3 9 6 3 4" xfId="58083"/>
    <cellStyle name="Обычный 3 9 6 3 4 2" xfId="58084"/>
    <cellStyle name="Обычный 3 9 6 3 5" xfId="58085"/>
    <cellStyle name="Обычный 3 9 6 4" xfId="58086"/>
    <cellStyle name="Обычный 3 9 6 4 2" xfId="58087"/>
    <cellStyle name="Обычный 3 9 6 4 2 2" xfId="58088"/>
    <cellStyle name="Обычный 3 9 6 4 2 2 2" xfId="58089"/>
    <cellStyle name="Обычный 3 9 6 4 2 2 2 2" xfId="58090"/>
    <cellStyle name="Обычный 3 9 6 4 2 2 3" xfId="58091"/>
    <cellStyle name="Обычный 3 9 6 4 2 3" xfId="58092"/>
    <cellStyle name="Обычный 3 9 6 4 2 3 2" xfId="58093"/>
    <cellStyle name="Обычный 3 9 6 4 2 4" xfId="58094"/>
    <cellStyle name="Обычный 3 9 6 4 3" xfId="58095"/>
    <cellStyle name="Обычный 3 9 6 4 3 2" xfId="58096"/>
    <cellStyle name="Обычный 3 9 6 4 3 2 2" xfId="58097"/>
    <cellStyle name="Обычный 3 9 6 4 3 3" xfId="58098"/>
    <cellStyle name="Обычный 3 9 6 4 4" xfId="58099"/>
    <cellStyle name="Обычный 3 9 6 4 4 2" xfId="58100"/>
    <cellStyle name="Обычный 3 9 6 4 5" xfId="58101"/>
    <cellStyle name="Обычный 3 9 6 5" xfId="58102"/>
    <cellStyle name="Обычный 3 9 6 5 2" xfId="58103"/>
    <cellStyle name="Обычный 3 9 6 5 2 2" xfId="58104"/>
    <cellStyle name="Обычный 3 9 6 5 2 2 2" xfId="58105"/>
    <cellStyle name="Обычный 3 9 6 5 2 3" xfId="58106"/>
    <cellStyle name="Обычный 3 9 6 5 3" xfId="58107"/>
    <cellStyle name="Обычный 3 9 6 5 3 2" xfId="58108"/>
    <cellStyle name="Обычный 3 9 6 5 4" xfId="58109"/>
    <cellStyle name="Обычный 3 9 6 6" xfId="58110"/>
    <cellStyle name="Обычный 3 9 6 6 2" xfId="58111"/>
    <cellStyle name="Обычный 3 9 6 6 2 2" xfId="58112"/>
    <cellStyle name="Обычный 3 9 6 6 3" xfId="58113"/>
    <cellStyle name="Обычный 3 9 6 7" xfId="58114"/>
    <cellStyle name="Обычный 3 9 6 7 2" xfId="58115"/>
    <cellStyle name="Обычный 3 9 6 8" xfId="58116"/>
    <cellStyle name="Обычный 3 9 7" xfId="58117"/>
    <cellStyle name="Обычный 3 9 7 2" xfId="58118"/>
    <cellStyle name="Обычный 3 9 7 2 2" xfId="58119"/>
    <cellStyle name="Обычный 3 9 7 2 2 2" xfId="58120"/>
    <cellStyle name="Обычный 3 9 7 2 2 2 2" xfId="58121"/>
    <cellStyle name="Обычный 3 9 7 2 2 2 2 2" xfId="58122"/>
    <cellStyle name="Обычный 3 9 7 2 2 2 2 2 2" xfId="58123"/>
    <cellStyle name="Обычный 3 9 7 2 2 2 2 3" xfId="58124"/>
    <cellStyle name="Обычный 3 9 7 2 2 2 3" xfId="58125"/>
    <cellStyle name="Обычный 3 9 7 2 2 2 3 2" xfId="58126"/>
    <cellStyle name="Обычный 3 9 7 2 2 2 4" xfId="58127"/>
    <cellStyle name="Обычный 3 9 7 2 2 3" xfId="58128"/>
    <cellStyle name="Обычный 3 9 7 2 2 3 2" xfId="58129"/>
    <cellStyle name="Обычный 3 9 7 2 2 3 2 2" xfId="58130"/>
    <cellStyle name="Обычный 3 9 7 2 2 3 3" xfId="58131"/>
    <cellStyle name="Обычный 3 9 7 2 2 4" xfId="58132"/>
    <cellStyle name="Обычный 3 9 7 2 2 4 2" xfId="58133"/>
    <cellStyle name="Обычный 3 9 7 2 2 5" xfId="58134"/>
    <cellStyle name="Обычный 3 9 7 2 3" xfId="58135"/>
    <cellStyle name="Обычный 3 9 7 2 3 2" xfId="58136"/>
    <cellStyle name="Обычный 3 9 7 2 3 2 2" xfId="58137"/>
    <cellStyle name="Обычный 3 9 7 2 3 2 2 2" xfId="58138"/>
    <cellStyle name="Обычный 3 9 7 2 3 2 2 2 2" xfId="58139"/>
    <cellStyle name="Обычный 3 9 7 2 3 2 2 3" xfId="58140"/>
    <cellStyle name="Обычный 3 9 7 2 3 2 3" xfId="58141"/>
    <cellStyle name="Обычный 3 9 7 2 3 2 3 2" xfId="58142"/>
    <cellStyle name="Обычный 3 9 7 2 3 2 4" xfId="58143"/>
    <cellStyle name="Обычный 3 9 7 2 3 3" xfId="58144"/>
    <cellStyle name="Обычный 3 9 7 2 3 3 2" xfId="58145"/>
    <cellStyle name="Обычный 3 9 7 2 3 3 2 2" xfId="58146"/>
    <cellStyle name="Обычный 3 9 7 2 3 3 3" xfId="58147"/>
    <cellStyle name="Обычный 3 9 7 2 3 4" xfId="58148"/>
    <cellStyle name="Обычный 3 9 7 2 3 4 2" xfId="58149"/>
    <cellStyle name="Обычный 3 9 7 2 3 5" xfId="58150"/>
    <cellStyle name="Обычный 3 9 7 2 4" xfId="58151"/>
    <cellStyle name="Обычный 3 9 7 2 4 2" xfId="58152"/>
    <cellStyle name="Обычный 3 9 7 2 4 2 2" xfId="58153"/>
    <cellStyle name="Обычный 3 9 7 2 4 2 2 2" xfId="58154"/>
    <cellStyle name="Обычный 3 9 7 2 4 2 3" xfId="58155"/>
    <cellStyle name="Обычный 3 9 7 2 4 3" xfId="58156"/>
    <cellStyle name="Обычный 3 9 7 2 4 3 2" xfId="58157"/>
    <cellStyle name="Обычный 3 9 7 2 4 4" xfId="58158"/>
    <cellStyle name="Обычный 3 9 7 2 5" xfId="58159"/>
    <cellStyle name="Обычный 3 9 7 2 5 2" xfId="58160"/>
    <cellStyle name="Обычный 3 9 7 2 5 2 2" xfId="58161"/>
    <cellStyle name="Обычный 3 9 7 2 5 3" xfId="58162"/>
    <cellStyle name="Обычный 3 9 7 2 6" xfId="58163"/>
    <cellStyle name="Обычный 3 9 7 2 6 2" xfId="58164"/>
    <cellStyle name="Обычный 3 9 7 2 7" xfId="58165"/>
    <cellStyle name="Обычный 3 9 7 3" xfId="58166"/>
    <cellStyle name="Обычный 3 9 7 3 2" xfId="58167"/>
    <cellStyle name="Обычный 3 9 7 3 2 2" xfId="58168"/>
    <cellStyle name="Обычный 3 9 7 3 2 2 2" xfId="58169"/>
    <cellStyle name="Обычный 3 9 7 3 2 2 2 2" xfId="58170"/>
    <cellStyle name="Обычный 3 9 7 3 2 2 3" xfId="58171"/>
    <cellStyle name="Обычный 3 9 7 3 2 3" xfId="58172"/>
    <cellStyle name="Обычный 3 9 7 3 2 3 2" xfId="58173"/>
    <cellStyle name="Обычный 3 9 7 3 2 4" xfId="58174"/>
    <cellStyle name="Обычный 3 9 7 3 3" xfId="58175"/>
    <cellStyle name="Обычный 3 9 7 3 3 2" xfId="58176"/>
    <cellStyle name="Обычный 3 9 7 3 3 2 2" xfId="58177"/>
    <cellStyle name="Обычный 3 9 7 3 3 3" xfId="58178"/>
    <cellStyle name="Обычный 3 9 7 3 4" xfId="58179"/>
    <cellStyle name="Обычный 3 9 7 3 4 2" xfId="58180"/>
    <cellStyle name="Обычный 3 9 7 3 5" xfId="58181"/>
    <cellStyle name="Обычный 3 9 7 4" xfId="58182"/>
    <cellStyle name="Обычный 3 9 7 4 2" xfId="58183"/>
    <cellStyle name="Обычный 3 9 7 4 2 2" xfId="58184"/>
    <cellStyle name="Обычный 3 9 7 4 2 2 2" xfId="58185"/>
    <cellStyle name="Обычный 3 9 7 4 2 2 2 2" xfId="58186"/>
    <cellStyle name="Обычный 3 9 7 4 2 2 3" xfId="58187"/>
    <cellStyle name="Обычный 3 9 7 4 2 3" xfId="58188"/>
    <cellStyle name="Обычный 3 9 7 4 2 3 2" xfId="58189"/>
    <cellStyle name="Обычный 3 9 7 4 2 4" xfId="58190"/>
    <cellStyle name="Обычный 3 9 7 4 3" xfId="58191"/>
    <cellStyle name="Обычный 3 9 7 4 3 2" xfId="58192"/>
    <cellStyle name="Обычный 3 9 7 4 3 2 2" xfId="58193"/>
    <cellStyle name="Обычный 3 9 7 4 3 3" xfId="58194"/>
    <cellStyle name="Обычный 3 9 7 4 4" xfId="58195"/>
    <cellStyle name="Обычный 3 9 7 4 4 2" xfId="58196"/>
    <cellStyle name="Обычный 3 9 7 4 5" xfId="58197"/>
    <cellStyle name="Обычный 3 9 7 5" xfId="58198"/>
    <cellStyle name="Обычный 3 9 7 5 2" xfId="58199"/>
    <cellStyle name="Обычный 3 9 7 5 2 2" xfId="58200"/>
    <cellStyle name="Обычный 3 9 7 5 2 2 2" xfId="58201"/>
    <cellStyle name="Обычный 3 9 7 5 2 3" xfId="58202"/>
    <cellStyle name="Обычный 3 9 7 5 3" xfId="58203"/>
    <cellStyle name="Обычный 3 9 7 5 3 2" xfId="58204"/>
    <cellStyle name="Обычный 3 9 7 5 4" xfId="58205"/>
    <cellStyle name="Обычный 3 9 7 6" xfId="58206"/>
    <cellStyle name="Обычный 3 9 7 6 2" xfId="58207"/>
    <cellStyle name="Обычный 3 9 7 6 2 2" xfId="58208"/>
    <cellStyle name="Обычный 3 9 7 6 3" xfId="58209"/>
    <cellStyle name="Обычный 3 9 7 7" xfId="58210"/>
    <cellStyle name="Обычный 3 9 7 7 2" xfId="58211"/>
    <cellStyle name="Обычный 3 9 7 8" xfId="58212"/>
    <cellStyle name="Обычный 3 9 8" xfId="58213"/>
    <cellStyle name="Обычный 3 9 8 2" xfId="58214"/>
    <cellStyle name="Обычный 3 9 8 2 2" xfId="58215"/>
    <cellStyle name="Обычный 3 9 8 2 2 2" xfId="58216"/>
    <cellStyle name="Обычный 3 9 8 2 2 2 2" xfId="58217"/>
    <cellStyle name="Обычный 3 9 8 2 2 2 2 2" xfId="58218"/>
    <cellStyle name="Обычный 3 9 8 2 2 2 2 2 2" xfId="58219"/>
    <cellStyle name="Обычный 3 9 8 2 2 2 2 3" xfId="58220"/>
    <cellStyle name="Обычный 3 9 8 2 2 2 3" xfId="58221"/>
    <cellStyle name="Обычный 3 9 8 2 2 2 3 2" xfId="58222"/>
    <cellStyle name="Обычный 3 9 8 2 2 2 4" xfId="58223"/>
    <cellStyle name="Обычный 3 9 8 2 2 3" xfId="58224"/>
    <cellStyle name="Обычный 3 9 8 2 2 3 2" xfId="58225"/>
    <cellStyle name="Обычный 3 9 8 2 2 3 2 2" xfId="58226"/>
    <cellStyle name="Обычный 3 9 8 2 2 3 3" xfId="58227"/>
    <cellStyle name="Обычный 3 9 8 2 2 4" xfId="58228"/>
    <cellStyle name="Обычный 3 9 8 2 2 4 2" xfId="58229"/>
    <cellStyle name="Обычный 3 9 8 2 2 5" xfId="58230"/>
    <cellStyle name="Обычный 3 9 8 2 3" xfId="58231"/>
    <cellStyle name="Обычный 3 9 8 2 3 2" xfId="58232"/>
    <cellStyle name="Обычный 3 9 8 2 3 2 2" xfId="58233"/>
    <cellStyle name="Обычный 3 9 8 2 3 2 2 2" xfId="58234"/>
    <cellStyle name="Обычный 3 9 8 2 3 2 2 2 2" xfId="58235"/>
    <cellStyle name="Обычный 3 9 8 2 3 2 2 3" xfId="58236"/>
    <cellStyle name="Обычный 3 9 8 2 3 2 3" xfId="58237"/>
    <cellStyle name="Обычный 3 9 8 2 3 2 3 2" xfId="58238"/>
    <cellStyle name="Обычный 3 9 8 2 3 2 4" xfId="58239"/>
    <cellStyle name="Обычный 3 9 8 2 3 3" xfId="58240"/>
    <cellStyle name="Обычный 3 9 8 2 3 3 2" xfId="58241"/>
    <cellStyle name="Обычный 3 9 8 2 3 3 2 2" xfId="58242"/>
    <cellStyle name="Обычный 3 9 8 2 3 3 3" xfId="58243"/>
    <cellStyle name="Обычный 3 9 8 2 3 4" xfId="58244"/>
    <cellStyle name="Обычный 3 9 8 2 3 4 2" xfId="58245"/>
    <cellStyle name="Обычный 3 9 8 2 3 5" xfId="58246"/>
    <cellStyle name="Обычный 3 9 8 2 4" xfId="58247"/>
    <cellStyle name="Обычный 3 9 8 2 4 2" xfId="58248"/>
    <cellStyle name="Обычный 3 9 8 2 4 2 2" xfId="58249"/>
    <cellStyle name="Обычный 3 9 8 2 4 2 2 2" xfId="58250"/>
    <cellStyle name="Обычный 3 9 8 2 4 2 3" xfId="58251"/>
    <cellStyle name="Обычный 3 9 8 2 4 3" xfId="58252"/>
    <cellStyle name="Обычный 3 9 8 2 4 3 2" xfId="58253"/>
    <cellStyle name="Обычный 3 9 8 2 4 4" xfId="58254"/>
    <cellStyle name="Обычный 3 9 8 2 5" xfId="58255"/>
    <cellStyle name="Обычный 3 9 8 2 5 2" xfId="58256"/>
    <cellStyle name="Обычный 3 9 8 2 5 2 2" xfId="58257"/>
    <cellStyle name="Обычный 3 9 8 2 5 3" xfId="58258"/>
    <cellStyle name="Обычный 3 9 8 2 6" xfId="58259"/>
    <cellStyle name="Обычный 3 9 8 2 6 2" xfId="58260"/>
    <cellStyle name="Обычный 3 9 8 2 7" xfId="58261"/>
    <cellStyle name="Обычный 3 9 8 3" xfId="58262"/>
    <cellStyle name="Обычный 3 9 8 3 2" xfId="58263"/>
    <cellStyle name="Обычный 3 9 8 3 2 2" xfId="58264"/>
    <cellStyle name="Обычный 3 9 8 3 2 2 2" xfId="58265"/>
    <cellStyle name="Обычный 3 9 8 3 2 2 2 2" xfId="58266"/>
    <cellStyle name="Обычный 3 9 8 3 2 2 3" xfId="58267"/>
    <cellStyle name="Обычный 3 9 8 3 2 3" xfId="58268"/>
    <cellStyle name="Обычный 3 9 8 3 2 3 2" xfId="58269"/>
    <cellStyle name="Обычный 3 9 8 3 2 4" xfId="58270"/>
    <cellStyle name="Обычный 3 9 8 3 3" xfId="58271"/>
    <cellStyle name="Обычный 3 9 8 3 3 2" xfId="58272"/>
    <cellStyle name="Обычный 3 9 8 3 3 2 2" xfId="58273"/>
    <cellStyle name="Обычный 3 9 8 3 3 3" xfId="58274"/>
    <cellStyle name="Обычный 3 9 8 3 4" xfId="58275"/>
    <cellStyle name="Обычный 3 9 8 3 4 2" xfId="58276"/>
    <cellStyle name="Обычный 3 9 8 3 5" xfId="58277"/>
    <cellStyle name="Обычный 3 9 8 4" xfId="58278"/>
    <cellStyle name="Обычный 3 9 8 4 2" xfId="58279"/>
    <cellStyle name="Обычный 3 9 8 4 2 2" xfId="58280"/>
    <cellStyle name="Обычный 3 9 8 4 2 2 2" xfId="58281"/>
    <cellStyle name="Обычный 3 9 8 4 2 2 2 2" xfId="58282"/>
    <cellStyle name="Обычный 3 9 8 4 2 2 3" xfId="58283"/>
    <cellStyle name="Обычный 3 9 8 4 2 3" xfId="58284"/>
    <cellStyle name="Обычный 3 9 8 4 2 3 2" xfId="58285"/>
    <cellStyle name="Обычный 3 9 8 4 2 4" xfId="58286"/>
    <cellStyle name="Обычный 3 9 8 4 3" xfId="58287"/>
    <cellStyle name="Обычный 3 9 8 4 3 2" xfId="58288"/>
    <cellStyle name="Обычный 3 9 8 4 3 2 2" xfId="58289"/>
    <cellStyle name="Обычный 3 9 8 4 3 3" xfId="58290"/>
    <cellStyle name="Обычный 3 9 8 4 4" xfId="58291"/>
    <cellStyle name="Обычный 3 9 8 4 4 2" xfId="58292"/>
    <cellStyle name="Обычный 3 9 8 4 5" xfId="58293"/>
    <cellStyle name="Обычный 3 9 8 5" xfId="58294"/>
    <cellStyle name="Обычный 3 9 8 5 2" xfId="58295"/>
    <cellStyle name="Обычный 3 9 8 5 2 2" xfId="58296"/>
    <cellStyle name="Обычный 3 9 8 5 2 2 2" xfId="58297"/>
    <cellStyle name="Обычный 3 9 8 5 2 3" xfId="58298"/>
    <cellStyle name="Обычный 3 9 8 5 3" xfId="58299"/>
    <cellStyle name="Обычный 3 9 8 5 3 2" xfId="58300"/>
    <cellStyle name="Обычный 3 9 8 5 4" xfId="58301"/>
    <cellStyle name="Обычный 3 9 8 6" xfId="58302"/>
    <cellStyle name="Обычный 3 9 8 6 2" xfId="58303"/>
    <cellStyle name="Обычный 3 9 8 6 2 2" xfId="58304"/>
    <cellStyle name="Обычный 3 9 8 6 3" xfId="58305"/>
    <cellStyle name="Обычный 3 9 8 7" xfId="58306"/>
    <cellStyle name="Обычный 3 9 8 7 2" xfId="58307"/>
    <cellStyle name="Обычный 3 9 8 8" xfId="58308"/>
    <cellStyle name="Обычный 3 9 9" xfId="58309"/>
    <cellStyle name="Обычный 3 9 9 2" xfId="58310"/>
    <cellStyle name="Обычный 3 9 9 2 2" xfId="58311"/>
    <cellStyle name="Обычный 3 9 9 2 2 2" xfId="58312"/>
    <cellStyle name="Обычный 3 9 9 2 2 2 2" xfId="58313"/>
    <cellStyle name="Обычный 3 9 9 2 2 2 2 2" xfId="58314"/>
    <cellStyle name="Обычный 3 9 9 2 2 2 2 2 2" xfId="58315"/>
    <cellStyle name="Обычный 3 9 9 2 2 2 2 3" xfId="58316"/>
    <cellStyle name="Обычный 3 9 9 2 2 2 3" xfId="58317"/>
    <cellStyle name="Обычный 3 9 9 2 2 2 3 2" xfId="58318"/>
    <cellStyle name="Обычный 3 9 9 2 2 2 4" xfId="58319"/>
    <cellStyle name="Обычный 3 9 9 2 2 3" xfId="58320"/>
    <cellStyle name="Обычный 3 9 9 2 2 3 2" xfId="58321"/>
    <cellStyle name="Обычный 3 9 9 2 2 3 2 2" xfId="58322"/>
    <cellStyle name="Обычный 3 9 9 2 2 3 3" xfId="58323"/>
    <cellStyle name="Обычный 3 9 9 2 2 4" xfId="58324"/>
    <cellStyle name="Обычный 3 9 9 2 2 4 2" xfId="58325"/>
    <cellStyle name="Обычный 3 9 9 2 2 5" xfId="58326"/>
    <cellStyle name="Обычный 3 9 9 2 3" xfId="58327"/>
    <cellStyle name="Обычный 3 9 9 2 3 2" xfId="58328"/>
    <cellStyle name="Обычный 3 9 9 2 3 2 2" xfId="58329"/>
    <cellStyle name="Обычный 3 9 9 2 3 2 2 2" xfId="58330"/>
    <cellStyle name="Обычный 3 9 9 2 3 2 2 2 2" xfId="58331"/>
    <cellStyle name="Обычный 3 9 9 2 3 2 2 3" xfId="58332"/>
    <cellStyle name="Обычный 3 9 9 2 3 2 3" xfId="58333"/>
    <cellStyle name="Обычный 3 9 9 2 3 2 3 2" xfId="58334"/>
    <cellStyle name="Обычный 3 9 9 2 3 2 4" xfId="58335"/>
    <cellStyle name="Обычный 3 9 9 2 3 3" xfId="58336"/>
    <cellStyle name="Обычный 3 9 9 2 3 3 2" xfId="58337"/>
    <cellStyle name="Обычный 3 9 9 2 3 3 2 2" xfId="58338"/>
    <cellStyle name="Обычный 3 9 9 2 3 3 3" xfId="58339"/>
    <cellStyle name="Обычный 3 9 9 2 3 4" xfId="58340"/>
    <cellStyle name="Обычный 3 9 9 2 3 4 2" xfId="58341"/>
    <cellStyle name="Обычный 3 9 9 2 3 5" xfId="58342"/>
    <cellStyle name="Обычный 3 9 9 2 4" xfId="58343"/>
    <cellStyle name="Обычный 3 9 9 2 4 2" xfId="58344"/>
    <cellStyle name="Обычный 3 9 9 2 4 2 2" xfId="58345"/>
    <cellStyle name="Обычный 3 9 9 2 4 2 2 2" xfId="58346"/>
    <cellStyle name="Обычный 3 9 9 2 4 2 3" xfId="58347"/>
    <cellStyle name="Обычный 3 9 9 2 4 3" xfId="58348"/>
    <cellStyle name="Обычный 3 9 9 2 4 3 2" xfId="58349"/>
    <cellStyle name="Обычный 3 9 9 2 4 4" xfId="58350"/>
    <cellStyle name="Обычный 3 9 9 2 5" xfId="58351"/>
    <cellStyle name="Обычный 3 9 9 2 5 2" xfId="58352"/>
    <cellStyle name="Обычный 3 9 9 2 5 2 2" xfId="58353"/>
    <cellStyle name="Обычный 3 9 9 2 5 3" xfId="58354"/>
    <cellStyle name="Обычный 3 9 9 2 6" xfId="58355"/>
    <cellStyle name="Обычный 3 9 9 2 6 2" xfId="58356"/>
    <cellStyle name="Обычный 3 9 9 2 7" xfId="58357"/>
    <cellStyle name="Обычный 3 9 9 3" xfId="58358"/>
    <cellStyle name="Обычный 3 9 9 3 2" xfId="58359"/>
    <cellStyle name="Обычный 3 9 9 3 2 2" xfId="58360"/>
    <cellStyle name="Обычный 3 9 9 3 2 2 2" xfId="58361"/>
    <cellStyle name="Обычный 3 9 9 3 2 2 2 2" xfId="58362"/>
    <cellStyle name="Обычный 3 9 9 3 2 2 3" xfId="58363"/>
    <cellStyle name="Обычный 3 9 9 3 2 3" xfId="58364"/>
    <cellStyle name="Обычный 3 9 9 3 2 3 2" xfId="58365"/>
    <cellStyle name="Обычный 3 9 9 3 2 4" xfId="58366"/>
    <cellStyle name="Обычный 3 9 9 3 3" xfId="58367"/>
    <cellStyle name="Обычный 3 9 9 3 3 2" xfId="58368"/>
    <cellStyle name="Обычный 3 9 9 3 3 2 2" xfId="58369"/>
    <cellStyle name="Обычный 3 9 9 3 3 3" xfId="58370"/>
    <cellStyle name="Обычный 3 9 9 3 4" xfId="58371"/>
    <cellStyle name="Обычный 3 9 9 3 4 2" xfId="58372"/>
    <cellStyle name="Обычный 3 9 9 3 5" xfId="58373"/>
    <cellStyle name="Обычный 3 9 9 4" xfId="58374"/>
    <cellStyle name="Обычный 3 9 9 4 2" xfId="58375"/>
    <cellStyle name="Обычный 3 9 9 4 2 2" xfId="58376"/>
    <cellStyle name="Обычный 3 9 9 4 2 2 2" xfId="58377"/>
    <cellStyle name="Обычный 3 9 9 4 2 2 2 2" xfId="58378"/>
    <cellStyle name="Обычный 3 9 9 4 2 2 3" xfId="58379"/>
    <cellStyle name="Обычный 3 9 9 4 2 3" xfId="58380"/>
    <cellStyle name="Обычный 3 9 9 4 2 3 2" xfId="58381"/>
    <cellStyle name="Обычный 3 9 9 4 2 4" xfId="58382"/>
    <cellStyle name="Обычный 3 9 9 4 3" xfId="58383"/>
    <cellStyle name="Обычный 3 9 9 4 3 2" xfId="58384"/>
    <cellStyle name="Обычный 3 9 9 4 3 2 2" xfId="58385"/>
    <cellStyle name="Обычный 3 9 9 4 3 3" xfId="58386"/>
    <cellStyle name="Обычный 3 9 9 4 4" xfId="58387"/>
    <cellStyle name="Обычный 3 9 9 4 4 2" xfId="58388"/>
    <cellStyle name="Обычный 3 9 9 4 5" xfId="58389"/>
    <cellStyle name="Обычный 3 9 9 5" xfId="58390"/>
    <cellStyle name="Обычный 3 9 9 5 2" xfId="58391"/>
    <cellStyle name="Обычный 3 9 9 5 2 2" xfId="58392"/>
    <cellStyle name="Обычный 3 9 9 5 2 2 2" xfId="58393"/>
    <cellStyle name="Обычный 3 9 9 5 2 3" xfId="58394"/>
    <cellStyle name="Обычный 3 9 9 5 3" xfId="58395"/>
    <cellStyle name="Обычный 3 9 9 5 3 2" xfId="58396"/>
    <cellStyle name="Обычный 3 9 9 5 4" xfId="58397"/>
    <cellStyle name="Обычный 3 9 9 6" xfId="58398"/>
    <cellStyle name="Обычный 3 9 9 6 2" xfId="58399"/>
    <cellStyle name="Обычный 3 9 9 6 2 2" xfId="58400"/>
    <cellStyle name="Обычный 3 9 9 6 3" xfId="58401"/>
    <cellStyle name="Обычный 3 9 9 7" xfId="58402"/>
    <cellStyle name="Обычный 3 9 9 7 2" xfId="58403"/>
    <cellStyle name="Обычный 3 9 9 8" xfId="58404"/>
    <cellStyle name="Обычный 3_Предложения по корректировке программы реновации (с учетом реновации за счет аморт)" xfId="58405"/>
    <cellStyle name="Обычный 30" xfId="58406"/>
    <cellStyle name="Обычный 31" xfId="58407"/>
    <cellStyle name="Обычный 32" xfId="58408"/>
    <cellStyle name="Обычный 33" xfId="58409"/>
    <cellStyle name="Обычный 34" xfId="58410"/>
    <cellStyle name="Обычный 4" xfId="23"/>
    <cellStyle name="Обычный 4 10" xfId="58411"/>
    <cellStyle name="Обычный 4 11" xfId="58412"/>
    <cellStyle name="Обычный 4 12" xfId="58413"/>
    <cellStyle name="Обычный 4 13" xfId="58414"/>
    <cellStyle name="Обычный 4 14" xfId="58415"/>
    <cellStyle name="Обычный 4 15" xfId="58416"/>
    <cellStyle name="Обычный 4 16" xfId="58417"/>
    <cellStyle name="Обычный 4 17" xfId="58418"/>
    <cellStyle name="Обычный 4 18" xfId="58419"/>
    <cellStyle name="Обычный 4 19" xfId="58420"/>
    <cellStyle name="Обычный 4 2" xfId="58421"/>
    <cellStyle name="Обычный 4 20" xfId="58422"/>
    <cellStyle name="Обычный 4 21" xfId="58423"/>
    <cellStyle name="Обычный 4 22" xfId="60478"/>
    <cellStyle name="Обычный 4 22 2" xfId="60471"/>
    <cellStyle name="Обычный 4 3" xfId="58424"/>
    <cellStyle name="Обычный 4 4" xfId="58425"/>
    <cellStyle name="Обычный 4 5" xfId="58426"/>
    <cellStyle name="Обычный 4 6" xfId="58427"/>
    <cellStyle name="Обычный 4 7" xfId="58428"/>
    <cellStyle name="Обычный 4 8" xfId="58429"/>
    <cellStyle name="Обычный 4 9" xfId="58430"/>
    <cellStyle name="Обычный 4_Приложение 12 (факт)_МГТЭС_28_04_2011" xfId="58431"/>
    <cellStyle name="Обычный 42" xfId="58432"/>
    <cellStyle name="Обычный 42 2" xfId="58433"/>
    <cellStyle name="Обычный 42_Приложение 2 10-00" xfId="58434"/>
    <cellStyle name="Обычный 5" xfId="17"/>
    <cellStyle name="Обычный 5 10" xfId="60463"/>
    <cellStyle name="Обычный 5 10 2" xfId="60477"/>
    <cellStyle name="Обычный 5 10 3" xfId="60473"/>
    <cellStyle name="Обычный 5 2" xfId="58435"/>
    <cellStyle name="Обычный 5 2 2" xfId="58436"/>
    <cellStyle name="Обычный 5 2 3" xfId="58437"/>
    <cellStyle name="Обычный 5 2 4" xfId="58438"/>
    <cellStyle name="Обычный 5 2 5" xfId="58439"/>
    <cellStyle name="Обычный 5 3" xfId="58440"/>
    <cellStyle name="Обычный 5 3 4 2 4 2" xfId="26"/>
    <cellStyle name="Обычный 5 3 4 2 4 2 2" xfId="60468"/>
    <cellStyle name="Обычный 5 4" xfId="58441"/>
    <cellStyle name="Обычный 5 5" xfId="58442"/>
    <cellStyle name="Обычный 5 6" xfId="58443"/>
    <cellStyle name="Обычный 5 6 3" xfId="60469"/>
    <cellStyle name="Обычный 5 6 3 2" xfId="60460"/>
    <cellStyle name="Обычный 5 7" xfId="58444"/>
    <cellStyle name="Обычный 5 9" xfId="60462"/>
    <cellStyle name="Обычный 5 9 3" xfId="60474"/>
    <cellStyle name="Обычный 6" xfId="58445"/>
    <cellStyle name="Обычный 6 2" xfId="58446"/>
    <cellStyle name="Обычный 6 2 2" xfId="58447"/>
    <cellStyle name="Обычный 6 3" xfId="58448"/>
    <cellStyle name="Обычный 7" xfId="58449"/>
    <cellStyle name="Обычный 7 10" xfId="58450"/>
    <cellStyle name="Обычный 7 11" xfId="58451"/>
    <cellStyle name="Обычный 7 12" xfId="58452"/>
    <cellStyle name="Обычный 7 13" xfId="58453"/>
    <cellStyle name="Обычный 7 14" xfId="58454"/>
    <cellStyle name="Обычный 7 15" xfId="58455"/>
    <cellStyle name="Обычный 7 16" xfId="58456"/>
    <cellStyle name="Обычный 7 17" xfId="58457"/>
    <cellStyle name="Обычный 7 18" xfId="58458"/>
    <cellStyle name="Обычный 7 19" xfId="58459"/>
    <cellStyle name="Обычный 7 2" xfId="58460"/>
    <cellStyle name="Обычный 7 20" xfId="58461"/>
    <cellStyle name="Обычный 7 21" xfId="58462"/>
    <cellStyle name="Обычный 7 22" xfId="58463"/>
    <cellStyle name="Обычный 7 23" xfId="58464"/>
    <cellStyle name="Обычный 7 24" xfId="58465"/>
    <cellStyle name="Обычный 7 25" xfId="58466"/>
    <cellStyle name="Обычный 7 26" xfId="58467"/>
    <cellStyle name="Обычный 7 27" xfId="58468"/>
    <cellStyle name="Обычный 7 28" xfId="58469"/>
    <cellStyle name="Обычный 7 29" xfId="58470"/>
    <cellStyle name="Обычный 7 3" xfId="58471"/>
    <cellStyle name="Обычный 7 30" xfId="58472"/>
    <cellStyle name="Обычный 7 31" xfId="58473"/>
    <cellStyle name="Обычный 7 32" xfId="58474"/>
    <cellStyle name="Обычный 7 33" xfId="58475"/>
    <cellStyle name="Обычный 7 34" xfId="58476"/>
    <cellStyle name="Обычный 7 35" xfId="58477"/>
    <cellStyle name="Обычный 7 36" xfId="58478"/>
    <cellStyle name="Обычный 7 37" xfId="58479"/>
    <cellStyle name="Обычный 7 38" xfId="58480"/>
    <cellStyle name="Обычный 7 39" xfId="58481"/>
    <cellStyle name="Обычный 7 4" xfId="58482"/>
    <cellStyle name="Обычный 7 40" xfId="58483"/>
    <cellStyle name="Обычный 7 41" xfId="58484"/>
    <cellStyle name="Обычный 7 42" xfId="58485"/>
    <cellStyle name="Обычный 7 43" xfId="58486"/>
    <cellStyle name="Обычный 7 44" xfId="58487"/>
    <cellStyle name="Обычный 7 44 2" xfId="58488"/>
    <cellStyle name="Обычный 7 44 2 2" xfId="58489"/>
    <cellStyle name="Обычный 7 44 2 2 2" xfId="58490"/>
    <cellStyle name="Обычный 7 44 2 2 2 2" xfId="58491"/>
    <cellStyle name="Обычный 7 44 2 2 2 2 2" xfId="58492"/>
    <cellStyle name="Обычный 7 44 2 2 2 2 2 2" xfId="58493"/>
    <cellStyle name="Обычный 7 44 2 2 2 2 3" xfId="58494"/>
    <cellStyle name="Обычный 7 44 2 2 2 3" xfId="58495"/>
    <cellStyle name="Обычный 7 44 2 2 2 3 2" xfId="58496"/>
    <cellStyle name="Обычный 7 44 2 2 2 4" xfId="58497"/>
    <cellStyle name="Обычный 7 44 2 2 3" xfId="58498"/>
    <cellStyle name="Обычный 7 44 2 2 3 2" xfId="58499"/>
    <cellStyle name="Обычный 7 44 2 2 3 2 2" xfId="58500"/>
    <cellStyle name="Обычный 7 44 2 2 3 3" xfId="58501"/>
    <cellStyle name="Обычный 7 44 2 2 4" xfId="58502"/>
    <cellStyle name="Обычный 7 44 2 2 4 2" xfId="58503"/>
    <cellStyle name="Обычный 7 44 2 2 5" xfId="58504"/>
    <cellStyle name="Обычный 7 44 2 3" xfId="58505"/>
    <cellStyle name="Обычный 7 44 2 3 2" xfId="58506"/>
    <cellStyle name="Обычный 7 44 2 3 2 2" xfId="58507"/>
    <cellStyle name="Обычный 7 44 2 3 2 2 2" xfId="58508"/>
    <cellStyle name="Обычный 7 44 2 3 2 2 2 2" xfId="58509"/>
    <cellStyle name="Обычный 7 44 2 3 2 2 3" xfId="58510"/>
    <cellStyle name="Обычный 7 44 2 3 2 3" xfId="58511"/>
    <cellStyle name="Обычный 7 44 2 3 2 3 2" xfId="58512"/>
    <cellStyle name="Обычный 7 44 2 3 2 4" xfId="58513"/>
    <cellStyle name="Обычный 7 44 2 3 3" xfId="58514"/>
    <cellStyle name="Обычный 7 44 2 3 3 2" xfId="58515"/>
    <cellStyle name="Обычный 7 44 2 3 3 2 2" xfId="58516"/>
    <cellStyle name="Обычный 7 44 2 3 3 3" xfId="58517"/>
    <cellStyle name="Обычный 7 44 2 3 4" xfId="58518"/>
    <cellStyle name="Обычный 7 44 2 3 4 2" xfId="58519"/>
    <cellStyle name="Обычный 7 44 2 3 5" xfId="58520"/>
    <cellStyle name="Обычный 7 44 2 4" xfId="58521"/>
    <cellStyle name="Обычный 7 44 2 4 2" xfId="58522"/>
    <cellStyle name="Обычный 7 44 2 4 2 2" xfId="58523"/>
    <cellStyle name="Обычный 7 44 2 4 2 2 2" xfId="58524"/>
    <cellStyle name="Обычный 7 44 2 4 2 3" xfId="58525"/>
    <cellStyle name="Обычный 7 44 2 4 3" xfId="58526"/>
    <cellStyle name="Обычный 7 44 2 4 3 2" xfId="58527"/>
    <cellStyle name="Обычный 7 44 2 4 4" xfId="58528"/>
    <cellStyle name="Обычный 7 44 2 5" xfId="58529"/>
    <cellStyle name="Обычный 7 44 2 5 2" xfId="58530"/>
    <cellStyle name="Обычный 7 44 2 5 2 2" xfId="58531"/>
    <cellStyle name="Обычный 7 44 2 5 3" xfId="58532"/>
    <cellStyle name="Обычный 7 44 2 6" xfId="58533"/>
    <cellStyle name="Обычный 7 44 2 6 2" xfId="58534"/>
    <cellStyle name="Обычный 7 44 2 7" xfId="58535"/>
    <cellStyle name="Обычный 7 44 3" xfId="58536"/>
    <cellStyle name="Обычный 7 44 3 2" xfId="58537"/>
    <cellStyle name="Обычный 7 44 3 2 2" xfId="58538"/>
    <cellStyle name="Обычный 7 44 3 2 2 2" xfId="58539"/>
    <cellStyle name="Обычный 7 44 3 2 2 2 2" xfId="58540"/>
    <cellStyle name="Обычный 7 44 3 2 2 3" xfId="58541"/>
    <cellStyle name="Обычный 7 44 3 2 3" xfId="58542"/>
    <cellStyle name="Обычный 7 44 3 2 3 2" xfId="58543"/>
    <cellStyle name="Обычный 7 44 3 2 4" xfId="58544"/>
    <cellStyle name="Обычный 7 44 3 3" xfId="58545"/>
    <cellStyle name="Обычный 7 44 3 3 2" xfId="58546"/>
    <cellStyle name="Обычный 7 44 3 3 2 2" xfId="58547"/>
    <cellStyle name="Обычный 7 44 3 3 3" xfId="58548"/>
    <cellStyle name="Обычный 7 44 3 4" xfId="58549"/>
    <cellStyle name="Обычный 7 44 3 4 2" xfId="58550"/>
    <cellStyle name="Обычный 7 44 3 5" xfId="58551"/>
    <cellStyle name="Обычный 7 44 4" xfId="58552"/>
    <cellStyle name="Обычный 7 44 4 2" xfId="58553"/>
    <cellStyle name="Обычный 7 44 4 2 2" xfId="58554"/>
    <cellStyle name="Обычный 7 44 4 2 2 2" xfId="58555"/>
    <cellStyle name="Обычный 7 44 4 2 2 2 2" xfId="58556"/>
    <cellStyle name="Обычный 7 44 4 2 2 3" xfId="58557"/>
    <cellStyle name="Обычный 7 44 4 2 3" xfId="58558"/>
    <cellStyle name="Обычный 7 44 4 2 3 2" xfId="58559"/>
    <cellStyle name="Обычный 7 44 4 2 4" xfId="58560"/>
    <cellStyle name="Обычный 7 44 4 3" xfId="58561"/>
    <cellStyle name="Обычный 7 44 4 3 2" xfId="58562"/>
    <cellStyle name="Обычный 7 44 4 3 2 2" xfId="58563"/>
    <cellStyle name="Обычный 7 44 4 3 3" xfId="58564"/>
    <cellStyle name="Обычный 7 44 4 4" xfId="58565"/>
    <cellStyle name="Обычный 7 44 4 4 2" xfId="58566"/>
    <cellStyle name="Обычный 7 44 4 5" xfId="58567"/>
    <cellStyle name="Обычный 7 44 5" xfId="58568"/>
    <cellStyle name="Обычный 7 44 5 2" xfId="58569"/>
    <cellStyle name="Обычный 7 44 5 2 2" xfId="58570"/>
    <cellStyle name="Обычный 7 44 5 2 2 2" xfId="58571"/>
    <cellStyle name="Обычный 7 44 5 2 3" xfId="58572"/>
    <cellStyle name="Обычный 7 44 5 3" xfId="58573"/>
    <cellStyle name="Обычный 7 44 5 3 2" xfId="58574"/>
    <cellStyle name="Обычный 7 44 5 4" xfId="58575"/>
    <cellStyle name="Обычный 7 44 6" xfId="58576"/>
    <cellStyle name="Обычный 7 44 6 2" xfId="58577"/>
    <cellStyle name="Обычный 7 44 6 2 2" xfId="58578"/>
    <cellStyle name="Обычный 7 44 6 3" xfId="58579"/>
    <cellStyle name="Обычный 7 44 7" xfId="58580"/>
    <cellStyle name="Обычный 7 44 7 2" xfId="58581"/>
    <cellStyle name="Обычный 7 44 8" xfId="58582"/>
    <cellStyle name="Обычный 7 45" xfId="58583"/>
    <cellStyle name="Обычный 7 45 2" xfId="58584"/>
    <cellStyle name="Обычный 7 45 2 2" xfId="58585"/>
    <cellStyle name="Обычный 7 45 2 2 2" xfId="58586"/>
    <cellStyle name="Обычный 7 45 2 2 2 2" xfId="58587"/>
    <cellStyle name="Обычный 7 45 2 2 2 2 2" xfId="58588"/>
    <cellStyle name="Обычный 7 45 2 2 2 2 2 2" xfId="58589"/>
    <cellStyle name="Обычный 7 45 2 2 2 2 3" xfId="58590"/>
    <cellStyle name="Обычный 7 45 2 2 2 3" xfId="58591"/>
    <cellStyle name="Обычный 7 45 2 2 2 3 2" xfId="58592"/>
    <cellStyle name="Обычный 7 45 2 2 2 4" xfId="58593"/>
    <cellStyle name="Обычный 7 45 2 2 3" xfId="58594"/>
    <cellStyle name="Обычный 7 45 2 2 3 2" xfId="58595"/>
    <cellStyle name="Обычный 7 45 2 2 3 2 2" xfId="58596"/>
    <cellStyle name="Обычный 7 45 2 2 3 3" xfId="58597"/>
    <cellStyle name="Обычный 7 45 2 2 4" xfId="58598"/>
    <cellStyle name="Обычный 7 45 2 2 4 2" xfId="58599"/>
    <cellStyle name="Обычный 7 45 2 2 5" xfId="58600"/>
    <cellStyle name="Обычный 7 45 2 3" xfId="58601"/>
    <cellStyle name="Обычный 7 45 2 3 2" xfId="58602"/>
    <cellStyle name="Обычный 7 45 2 3 2 2" xfId="58603"/>
    <cellStyle name="Обычный 7 45 2 3 2 2 2" xfId="58604"/>
    <cellStyle name="Обычный 7 45 2 3 2 2 2 2" xfId="58605"/>
    <cellStyle name="Обычный 7 45 2 3 2 2 3" xfId="58606"/>
    <cellStyle name="Обычный 7 45 2 3 2 3" xfId="58607"/>
    <cellStyle name="Обычный 7 45 2 3 2 3 2" xfId="58608"/>
    <cellStyle name="Обычный 7 45 2 3 2 4" xfId="58609"/>
    <cellStyle name="Обычный 7 45 2 3 3" xfId="58610"/>
    <cellStyle name="Обычный 7 45 2 3 3 2" xfId="58611"/>
    <cellStyle name="Обычный 7 45 2 3 3 2 2" xfId="58612"/>
    <cellStyle name="Обычный 7 45 2 3 3 3" xfId="58613"/>
    <cellStyle name="Обычный 7 45 2 3 4" xfId="58614"/>
    <cellStyle name="Обычный 7 45 2 3 4 2" xfId="58615"/>
    <cellStyle name="Обычный 7 45 2 3 5" xfId="58616"/>
    <cellStyle name="Обычный 7 45 2 4" xfId="58617"/>
    <cellStyle name="Обычный 7 45 2 4 2" xfId="58618"/>
    <cellStyle name="Обычный 7 45 2 4 2 2" xfId="58619"/>
    <cellStyle name="Обычный 7 45 2 4 2 2 2" xfId="58620"/>
    <cellStyle name="Обычный 7 45 2 4 2 3" xfId="58621"/>
    <cellStyle name="Обычный 7 45 2 4 3" xfId="58622"/>
    <cellStyle name="Обычный 7 45 2 4 3 2" xfId="58623"/>
    <cellStyle name="Обычный 7 45 2 4 4" xfId="58624"/>
    <cellStyle name="Обычный 7 45 2 5" xfId="58625"/>
    <cellStyle name="Обычный 7 45 2 5 2" xfId="58626"/>
    <cellStyle name="Обычный 7 45 2 5 2 2" xfId="58627"/>
    <cellStyle name="Обычный 7 45 2 5 3" xfId="58628"/>
    <cellStyle name="Обычный 7 45 2 6" xfId="58629"/>
    <cellStyle name="Обычный 7 45 2 6 2" xfId="58630"/>
    <cellStyle name="Обычный 7 45 2 7" xfId="58631"/>
    <cellStyle name="Обычный 7 45 3" xfId="58632"/>
    <cellStyle name="Обычный 7 45 3 2" xfId="58633"/>
    <cellStyle name="Обычный 7 45 3 2 2" xfId="58634"/>
    <cellStyle name="Обычный 7 45 3 2 2 2" xfId="58635"/>
    <cellStyle name="Обычный 7 45 3 2 2 2 2" xfId="58636"/>
    <cellStyle name="Обычный 7 45 3 2 2 3" xfId="58637"/>
    <cellStyle name="Обычный 7 45 3 2 3" xfId="58638"/>
    <cellStyle name="Обычный 7 45 3 2 3 2" xfId="58639"/>
    <cellStyle name="Обычный 7 45 3 2 4" xfId="58640"/>
    <cellStyle name="Обычный 7 45 3 3" xfId="58641"/>
    <cellStyle name="Обычный 7 45 3 3 2" xfId="58642"/>
    <cellStyle name="Обычный 7 45 3 3 2 2" xfId="58643"/>
    <cellStyle name="Обычный 7 45 3 3 3" xfId="58644"/>
    <cellStyle name="Обычный 7 45 3 4" xfId="58645"/>
    <cellStyle name="Обычный 7 45 3 4 2" xfId="58646"/>
    <cellStyle name="Обычный 7 45 3 5" xfId="58647"/>
    <cellStyle name="Обычный 7 45 4" xfId="58648"/>
    <cellStyle name="Обычный 7 45 4 2" xfId="58649"/>
    <cellStyle name="Обычный 7 45 4 2 2" xfId="58650"/>
    <cellStyle name="Обычный 7 45 4 2 2 2" xfId="58651"/>
    <cellStyle name="Обычный 7 45 4 2 2 2 2" xfId="58652"/>
    <cellStyle name="Обычный 7 45 4 2 2 3" xfId="58653"/>
    <cellStyle name="Обычный 7 45 4 2 3" xfId="58654"/>
    <cellStyle name="Обычный 7 45 4 2 3 2" xfId="58655"/>
    <cellStyle name="Обычный 7 45 4 2 4" xfId="58656"/>
    <cellStyle name="Обычный 7 45 4 3" xfId="58657"/>
    <cellStyle name="Обычный 7 45 4 3 2" xfId="58658"/>
    <cellStyle name="Обычный 7 45 4 3 2 2" xfId="58659"/>
    <cellStyle name="Обычный 7 45 4 3 3" xfId="58660"/>
    <cellStyle name="Обычный 7 45 4 4" xfId="58661"/>
    <cellStyle name="Обычный 7 45 4 4 2" xfId="58662"/>
    <cellStyle name="Обычный 7 45 4 5" xfId="58663"/>
    <cellStyle name="Обычный 7 45 5" xfId="58664"/>
    <cellStyle name="Обычный 7 45 5 2" xfId="58665"/>
    <cellStyle name="Обычный 7 45 5 2 2" xfId="58666"/>
    <cellStyle name="Обычный 7 45 5 2 2 2" xfId="58667"/>
    <cellStyle name="Обычный 7 45 5 2 3" xfId="58668"/>
    <cellStyle name="Обычный 7 45 5 3" xfId="58669"/>
    <cellStyle name="Обычный 7 45 5 3 2" xfId="58670"/>
    <cellStyle name="Обычный 7 45 5 4" xfId="58671"/>
    <cellStyle name="Обычный 7 45 6" xfId="58672"/>
    <cellStyle name="Обычный 7 45 6 2" xfId="58673"/>
    <cellStyle name="Обычный 7 45 6 2 2" xfId="58674"/>
    <cellStyle name="Обычный 7 45 6 3" xfId="58675"/>
    <cellStyle name="Обычный 7 45 7" xfId="58676"/>
    <cellStyle name="Обычный 7 45 7 2" xfId="58677"/>
    <cellStyle name="Обычный 7 45 8" xfId="58678"/>
    <cellStyle name="Обычный 7 46" xfId="58679"/>
    <cellStyle name="Обычный 7 46 2" xfId="58680"/>
    <cellStyle name="Обычный 7 46 2 2" xfId="58681"/>
    <cellStyle name="Обычный 7 46 2 2 2" xfId="58682"/>
    <cellStyle name="Обычный 7 46 2 2 2 2" xfId="58683"/>
    <cellStyle name="Обычный 7 46 2 2 2 2 2" xfId="58684"/>
    <cellStyle name="Обычный 7 46 2 2 2 3" xfId="58685"/>
    <cellStyle name="Обычный 7 46 2 2 3" xfId="58686"/>
    <cellStyle name="Обычный 7 46 2 2 3 2" xfId="58687"/>
    <cellStyle name="Обычный 7 46 2 2 4" xfId="58688"/>
    <cellStyle name="Обычный 7 46 2 3" xfId="58689"/>
    <cellStyle name="Обычный 7 46 2 3 2" xfId="58690"/>
    <cellStyle name="Обычный 7 46 2 3 2 2" xfId="58691"/>
    <cellStyle name="Обычный 7 46 2 3 3" xfId="58692"/>
    <cellStyle name="Обычный 7 46 2 4" xfId="58693"/>
    <cellStyle name="Обычный 7 46 2 4 2" xfId="58694"/>
    <cellStyle name="Обычный 7 46 2 5" xfId="58695"/>
    <cellStyle name="Обычный 7 46 3" xfId="58696"/>
    <cellStyle name="Обычный 7 46 3 2" xfId="58697"/>
    <cellStyle name="Обычный 7 46 3 2 2" xfId="58698"/>
    <cellStyle name="Обычный 7 46 3 2 2 2" xfId="58699"/>
    <cellStyle name="Обычный 7 46 3 2 2 2 2" xfId="58700"/>
    <cellStyle name="Обычный 7 46 3 2 2 3" xfId="58701"/>
    <cellStyle name="Обычный 7 46 3 2 3" xfId="58702"/>
    <cellStyle name="Обычный 7 46 3 2 3 2" xfId="58703"/>
    <cellStyle name="Обычный 7 46 3 2 4" xfId="58704"/>
    <cellStyle name="Обычный 7 46 3 3" xfId="58705"/>
    <cellStyle name="Обычный 7 46 3 3 2" xfId="58706"/>
    <cellStyle name="Обычный 7 46 3 3 2 2" xfId="58707"/>
    <cellStyle name="Обычный 7 46 3 3 3" xfId="58708"/>
    <cellStyle name="Обычный 7 46 3 4" xfId="58709"/>
    <cellStyle name="Обычный 7 46 3 4 2" xfId="58710"/>
    <cellStyle name="Обычный 7 46 3 5" xfId="58711"/>
    <cellStyle name="Обычный 7 46 4" xfId="58712"/>
    <cellStyle name="Обычный 7 46 4 2" xfId="58713"/>
    <cellStyle name="Обычный 7 46 4 2 2" xfId="58714"/>
    <cellStyle name="Обычный 7 46 4 2 2 2" xfId="58715"/>
    <cellStyle name="Обычный 7 46 4 2 3" xfId="58716"/>
    <cellStyle name="Обычный 7 46 4 3" xfId="58717"/>
    <cellStyle name="Обычный 7 46 4 3 2" xfId="58718"/>
    <cellStyle name="Обычный 7 46 4 4" xfId="58719"/>
    <cellStyle name="Обычный 7 46 5" xfId="58720"/>
    <cellStyle name="Обычный 7 46 5 2" xfId="58721"/>
    <cellStyle name="Обычный 7 46 5 2 2" xfId="58722"/>
    <cellStyle name="Обычный 7 46 5 3" xfId="58723"/>
    <cellStyle name="Обычный 7 46 6" xfId="58724"/>
    <cellStyle name="Обычный 7 46 6 2" xfId="58725"/>
    <cellStyle name="Обычный 7 46 7" xfId="58726"/>
    <cellStyle name="Обычный 7 47" xfId="58727"/>
    <cellStyle name="Обычный 7 47 2" xfId="58728"/>
    <cellStyle name="Обычный 7 47 2 2" xfId="58729"/>
    <cellStyle name="Обычный 7 47 2 2 2" xfId="58730"/>
    <cellStyle name="Обычный 7 47 2 2 2 2" xfId="58731"/>
    <cellStyle name="Обычный 7 47 2 2 3" xfId="58732"/>
    <cellStyle name="Обычный 7 47 2 3" xfId="58733"/>
    <cellStyle name="Обычный 7 47 2 3 2" xfId="58734"/>
    <cellStyle name="Обычный 7 47 2 4" xfId="58735"/>
    <cellStyle name="Обычный 7 47 3" xfId="58736"/>
    <cellStyle name="Обычный 7 47 3 2" xfId="58737"/>
    <cellStyle name="Обычный 7 47 3 2 2" xfId="58738"/>
    <cellStyle name="Обычный 7 47 3 3" xfId="58739"/>
    <cellStyle name="Обычный 7 47 4" xfId="58740"/>
    <cellStyle name="Обычный 7 47 4 2" xfId="58741"/>
    <cellStyle name="Обычный 7 47 5" xfId="58742"/>
    <cellStyle name="Обычный 7 48" xfId="58743"/>
    <cellStyle name="Обычный 7 48 2" xfId="58744"/>
    <cellStyle name="Обычный 7 48 2 2" xfId="58745"/>
    <cellStyle name="Обычный 7 48 2 2 2" xfId="58746"/>
    <cellStyle name="Обычный 7 48 2 2 2 2" xfId="58747"/>
    <cellStyle name="Обычный 7 48 2 2 3" xfId="58748"/>
    <cellStyle name="Обычный 7 48 2 3" xfId="58749"/>
    <cellStyle name="Обычный 7 48 2 3 2" xfId="58750"/>
    <cellStyle name="Обычный 7 48 2 4" xfId="58751"/>
    <cellStyle name="Обычный 7 48 3" xfId="58752"/>
    <cellStyle name="Обычный 7 48 3 2" xfId="58753"/>
    <cellStyle name="Обычный 7 48 3 2 2" xfId="58754"/>
    <cellStyle name="Обычный 7 48 3 3" xfId="58755"/>
    <cellStyle name="Обычный 7 48 4" xfId="58756"/>
    <cellStyle name="Обычный 7 48 4 2" xfId="58757"/>
    <cellStyle name="Обычный 7 48 5" xfId="58758"/>
    <cellStyle name="Обычный 7 49" xfId="58759"/>
    <cellStyle name="Обычный 7 49 2" xfId="58760"/>
    <cellStyle name="Обычный 7 49 2 2" xfId="58761"/>
    <cellStyle name="Обычный 7 49 2 2 2" xfId="58762"/>
    <cellStyle name="Обычный 7 49 2 3" xfId="58763"/>
    <cellStyle name="Обычный 7 49 3" xfId="58764"/>
    <cellStyle name="Обычный 7 49 3 2" xfId="58765"/>
    <cellStyle name="Обычный 7 49 4" xfId="58766"/>
    <cellStyle name="Обычный 7 5" xfId="58767"/>
    <cellStyle name="Обычный 7 50" xfId="58768"/>
    <cellStyle name="Обычный 7 50 2" xfId="58769"/>
    <cellStyle name="Обычный 7 50 2 2" xfId="58770"/>
    <cellStyle name="Обычный 7 50 3" xfId="58771"/>
    <cellStyle name="Обычный 7 51" xfId="58772"/>
    <cellStyle name="Обычный 7 51 2" xfId="58773"/>
    <cellStyle name="Обычный 7 52" xfId="58774"/>
    <cellStyle name="Обычный 7 6" xfId="58775"/>
    <cellStyle name="Обычный 7 7" xfId="58776"/>
    <cellStyle name="Обычный 7 8" xfId="58777"/>
    <cellStyle name="Обычный 7 8 2" xfId="58778"/>
    <cellStyle name="Обычный 7 8 2 10" xfId="58779"/>
    <cellStyle name="Обычный 7 8 2 10 2" xfId="58780"/>
    <cellStyle name="Обычный 7 8 2 10 2 2" xfId="58781"/>
    <cellStyle name="Обычный 7 8 2 10 3" xfId="58782"/>
    <cellStyle name="Обычный 7 8 2 11" xfId="58783"/>
    <cellStyle name="Обычный 7 8 2 11 2" xfId="58784"/>
    <cellStyle name="Обычный 7 8 2 12" xfId="58785"/>
    <cellStyle name="Обычный 7 8 2 2" xfId="58786"/>
    <cellStyle name="Обычный 7 8 2 2 2" xfId="58787"/>
    <cellStyle name="Обычный 7 8 2 2 2 10" xfId="58788"/>
    <cellStyle name="Обычный 7 8 2 2 2 2" xfId="58789"/>
    <cellStyle name="Обычный 7 8 2 2 2 2 2" xfId="58790"/>
    <cellStyle name="Обычный 7 8 2 2 2 2 2 2" xfId="58791"/>
    <cellStyle name="Обычный 7 8 2 2 2 2 2 3" xfId="58792"/>
    <cellStyle name="Обычный 7 8 2 2 2 2 2 3 2" xfId="58793"/>
    <cellStyle name="Обычный 7 8 2 2 2 2 2 3 2 2" xfId="58794"/>
    <cellStyle name="Обычный 7 8 2 2 2 2 2 3 2 2 2" xfId="58795"/>
    <cellStyle name="Обычный 7 8 2 2 2 2 2 3 2 2 2 2" xfId="58796"/>
    <cellStyle name="Обычный 7 8 2 2 2 2 2 3 2 2 2 2 2" xfId="58797"/>
    <cellStyle name="Обычный 7 8 2 2 2 2 2 3 2 2 2 3" xfId="58798"/>
    <cellStyle name="Обычный 7 8 2 2 2 2 2 3 2 2 3" xfId="58799"/>
    <cellStyle name="Обычный 7 8 2 2 2 2 2 3 2 2 3 2" xfId="58800"/>
    <cellStyle name="Обычный 7 8 2 2 2 2 2 3 2 2 4" xfId="58801"/>
    <cellStyle name="Обычный 7 8 2 2 2 2 2 3 2 3" xfId="58802"/>
    <cellStyle name="Обычный 7 8 2 2 2 2 2 3 2 3 2" xfId="58803"/>
    <cellStyle name="Обычный 7 8 2 2 2 2 2 3 2 3 2 2" xfId="58804"/>
    <cellStyle name="Обычный 7 8 2 2 2 2 2 3 2 3 3" xfId="58805"/>
    <cellStyle name="Обычный 7 8 2 2 2 2 2 3 2 4" xfId="58806"/>
    <cellStyle name="Обычный 7 8 2 2 2 2 2 3 2 4 2" xfId="58807"/>
    <cellStyle name="Обычный 7 8 2 2 2 2 2 3 2 5" xfId="58808"/>
    <cellStyle name="Обычный 7 8 2 2 2 2 2 3 3" xfId="58809"/>
    <cellStyle name="Обычный 7 8 2 2 2 2 2 3 3 2" xfId="58810"/>
    <cellStyle name="Обычный 7 8 2 2 2 2 2 3 3 2 2" xfId="58811"/>
    <cellStyle name="Обычный 7 8 2 2 2 2 2 3 3 2 2 2" xfId="58812"/>
    <cellStyle name="Обычный 7 8 2 2 2 2 2 3 3 2 2 2 2" xfId="58813"/>
    <cellStyle name="Обычный 7 8 2 2 2 2 2 3 3 2 2 3" xfId="58814"/>
    <cellStyle name="Обычный 7 8 2 2 2 2 2 3 3 2 3" xfId="58815"/>
    <cellStyle name="Обычный 7 8 2 2 2 2 2 3 3 2 3 2" xfId="58816"/>
    <cellStyle name="Обычный 7 8 2 2 2 2 2 3 3 2 4" xfId="58817"/>
    <cellStyle name="Обычный 7 8 2 2 2 2 2 3 3 3" xfId="58818"/>
    <cellStyle name="Обычный 7 8 2 2 2 2 2 3 3 3 2" xfId="58819"/>
    <cellStyle name="Обычный 7 8 2 2 2 2 2 3 3 3 2 2" xfId="58820"/>
    <cellStyle name="Обычный 7 8 2 2 2 2 2 3 3 3 3" xfId="58821"/>
    <cellStyle name="Обычный 7 8 2 2 2 2 2 3 3 4" xfId="58822"/>
    <cellStyle name="Обычный 7 8 2 2 2 2 2 3 3 4 2" xfId="58823"/>
    <cellStyle name="Обычный 7 8 2 2 2 2 2 3 3 5" xfId="58824"/>
    <cellStyle name="Обычный 7 8 2 2 2 2 2 3 4" xfId="58825"/>
    <cellStyle name="Обычный 7 8 2 2 2 2 2 3 4 2" xfId="58826"/>
    <cellStyle name="Обычный 7 8 2 2 2 2 2 3 4 2 2" xfId="58827"/>
    <cellStyle name="Обычный 7 8 2 2 2 2 2 3 4 2 2 2" xfId="58828"/>
    <cellStyle name="Обычный 7 8 2 2 2 2 2 3 4 2 3" xfId="58829"/>
    <cellStyle name="Обычный 7 8 2 2 2 2 2 3 4 3" xfId="58830"/>
    <cellStyle name="Обычный 7 8 2 2 2 2 2 3 4 3 2" xfId="58831"/>
    <cellStyle name="Обычный 7 8 2 2 2 2 2 3 4 4" xfId="58832"/>
    <cellStyle name="Обычный 7 8 2 2 2 2 2 3 5" xfId="58833"/>
    <cellStyle name="Обычный 7 8 2 2 2 2 2 3 5 2" xfId="58834"/>
    <cellStyle name="Обычный 7 8 2 2 2 2 2 3 5 2 2" xfId="58835"/>
    <cellStyle name="Обычный 7 8 2 2 2 2 2 3 5 3" xfId="58836"/>
    <cellStyle name="Обычный 7 8 2 2 2 2 2 3 6" xfId="58837"/>
    <cellStyle name="Обычный 7 8 2 2 2 2 2 3 6 2" xfId="58838"/>
    <cellStyle name="Обычный 7 8 2 2 2 2 2 3 7" xfId="58839"/>
    <cellStyle name="Обычный 7 8 2 2 2 2 2 4" xfId="58840"/>
    <cellStyle name="Обычный 7 8 2 2 2 2 2 4 2" xfId="58841"/>
    <cellStyle name="Обычный 7 8 2 2 2 2 2 4 2 2" xfId="58842"/>
    <cellStyle name="Обычный 7 8 2 2 2 2 2 4 2 2 2" xfId="58843"/>
    <cellStyle name="Обычный 7 8 2 2 2 2 2 4 2 2 2 2" xfId="58844"/>
    <cellStyle name="Обычный 7 8 2 2 2 2 2 4 2 2 3" xfId="58845"/>
    <cellStyle name="Обычный 7 8 2 2 2 2 2 4 2 3" xfId="58846"/>
    <cellStyle name="Обычный 7 8 2 2 2 2 2 4 2 3 2" xfId="58847"/>
    <cellStyle name="Обычный 7 8 2 2 2 2 2 4 2 4" xfId="58848"/>
    <cellStyle name="Обычный 7 8 2 2 2 2 2 4 3" xfId="58849"/>
    <cellStyle name="Обычный 7 8 2 2 2 2 2 4 3 2" xfId="58850"/>
    <cellStyle name="Обычный 7 8 2 2 2 2 2 4 3 2 2" xfId="58851"/>
    <cellStyle name="Обычный 7 8 2 2 2 2 2 4 3 3" xfId="58852"/>
    <cellStyle name="Обычный 7 8 2 2 2 2 2 4 4" xfId="58853"/>
    <cellStyle name="Обычный 7 8 2 2 2 2 2 4 4 2" xfId="58854"/>
    <cellStyle name="Обычный 7 8 2 2 2 2 2 4 5" xfId="58855"/>
    <cellStyle name="Обычный 7 8 2 2 2 2 2 5" xfId="58856"/>
    <cellStyle name="Обычный 7 8 2 2 2 2 2 5 2" xfId="58857"/>
    <cellStyle name="Обычный 7 8 2 2 2 2 2 5 2 2" xfId="58858"/>
    <cellStyle name="Обычный 7 8 2 2 2 2 2 5 2 2 2" xfId="58859"/>
    <cellStyle name="Обычный 7 8 2 2 2 2 2 5 2 2 2 2" xfId="58860"/>
    <cellStyle name="Обычный 7 8 2 2 2 2 2 5 2 2 3" xfId="58861"/>
    <cellStyle name="Обычный 7 8 2 2 2 2 2 5 2 3" xfId="58862"/>
    <cellStyle name="Обычный 7 8 2 2 2 2 2 5 2 3 2" xfId="58863"/>
    <cellStyle name="Обычный 7 8 2 2 2 2 2 5 2 4" xfId="58864"/>
    <cellStyle name="Обычный 7 8 2 2 2 2 2 5 3" xfId="58865"/>
    <cellStyle name="Обычный 7 8 2 2 2 2 2 5 3 2" xfId="58866"/>
    <cellStyle name="Обычный 7 8 2 2 2 2 2 5 3 2 2" xfId="58867"/>
    <cellStyle name="Обычный 7 8 2 2 2 2 2 5 3 3" xfId="58868"/>
    <cellStyle name="Обычный 7 8 2 2 2 2 2 5 4" xfId="58869"/>
    <cellStyle name="Обычный 7 8 2 2 2 2 2 5 4 2" xfId="58870"/>
    <cellStyle name="Обычный 7 8 2 2 2 2 2 5 5" xfId="58871"/>
    <cellStyle name="Обычный 7 8 2 2 2 2 2 6" xfId="58872"/>
    <cellStyle name="Обычный 7 8 2 2 2 2 2 6 2" xfId="58873"/>
    <cellStyle name="Обычный 7 8 2 2 2 2 2 6 2 2" xfId="58874"/>
    <cellStyle name="Обычный 7 8 2 2 2 2 2 6 2 2 2" xfId="58875"/>
    <cellStyle name="Обычный 7 8 2 2 2 2 2 6 2 3" xfId="58876"/>
    <cellStyle name="Обычный 7 8 2 2 2 2 2 6 3" xfId="58877"/>
    <cellStyle name="Обычный 7 8 2 2 2 2 2 6 3 2" xfId="58878"/>
    <cellStyle name="Обычный 7 8 2 2 2 2 2 6 4" xfId="58879"/>
    <cellStyle name="Обычный 7 8 2 2 2 2 2 7" xfId="58880"/>
    <cellStyle name="Обычный 7 8 2 2 2 2 2 7 2" xfId="58881"/>
    <cellStyle name="Обычный 7 8 2 2 2 2 2 7 2 2" xfId="58882"/>
    <cellStyle name="Обычный 7 8 2 2 2 2 2 7 3" xfId="58883"/>
    <cellStyle name="Обычный 7 8 2 2 2 2 2 8" xfId="58884"/>
    <cellStyle name="Обычный 7 8 2 2 2 2 2 8 2" xfId="58885"/>
    <cellStyle name="Обычный 7 8 2 2 2 2 2 9" xfId="58886"/>
    <cellStyle name="Обычный 7 8 2 2 2 3" xfId="58887"/>
    <cellStyle name="Обычный 7 8 2 2 2 4" xfId="58888"/>
    <cellStyle name="Обычный 7 8 2 2 2 4 2" xfId="58889"/>
    <cellStyle name="Обычный 7 8 2 2 2 4 2 2" xfId="58890"/>
    <cellStyle name="Обычный 7 8 2 2 2 4 2 2 2" xfId="58891"/>
    <cellStyle name="Обычный 7 8 2 2 2 4 2 2 2 2" xfId="58892"/>
    <cellStyle name="Обычный 7 8 2 2 2 4 2 2 2 2 2" xfId="58893"/>
    <cellStyle name="Обычный 7 8 2 2 2 4 2 2 2 3" xfId="58894"/>
    <cellStyle name="Обычный 7 8 2 2 2 4 2 2 3" xfId="58895"/>
    <cellStyle name="Обычный 7 8 2 2 2 4 2 2 3 2" xfId="58896"/>
    <cellStyle name="Обычный 7 8 2 2 2 4 2 2 4" xfId="58897"/>
    <cellStyle name="Обычный 7 8 2 2 2 4 2 3" xfId="58898"/>
    <cellStyle name="Обычный 7 8 2 2 2 4 2 3 2" xfId="58899"/>
    <cellStyle name="Обычный 7 8 2 2 2 4 2 3 2 2" xfId="58900"/>
    <cellStyle name="Обычный 7 8 2 2 2 4 2 3 3" xfId="58901"/>
    <cellStyle name="Обычный 7 8 2 2 2 4 2 4" xfId="58902"/>
    <cellStyle name="Обычный 7 8 2 2 2 4 2 4 2" xfId="58903"/>
    <cellStyle name="Обычный 7 8 2 2 2 4 2 5" xfId="58904"/>
    <cellStyle name="Обычный 7 8 2 2 2 4 3" xfId="58905"/>
    <cellStyle name="Обычный 7 8 2 2 2 4 3 2" xfId="58906"/>
    <cellStyle name="Обычный 7 8 2 2 2 4 3 2 2" xfId="58907"/>
    <cellStyle name="Обычный 7 8 2 2 2 4 3 2 2 2" xfId="58908"/>
    <cellStyle name="Обычный 7 8 2 2 2 4 3 2 2 2 2" xfId="58909"/>
    <cellStyle name="Обычный 7 8 2 2 2 4 3 2 2 3" xfId="58910"/>
    <cellStyle name="Обычный 7 8 2 2 2 4 3 2 3" xfId="58911"/>
    <cellStyle name="Обычный 7 8 2 2 2 4 3 2 3 2" xfId="58912"/>
    <cellStyle name="Обычный 7 8 2 2 2 4 3 2 4" xfId="58913"/>
    <cellStyle name="Обычный 7 8 2 2 2 4 3 3" xfId="58914"/>
    <cellStyle name="Обычный 7 8 2 2 2 4 3 3 2" xfId="58915"/>
    <cellStyle name="Обычный 7 8 2 2 2 4 3 3 2 2" xfId="58916"/>
    <cellStyle name="Обычный 7 8 2 2 2 4 3 3 3" xfId="58917"/>
    <cellStyle name="Обычный 7 8 2 2 2 4 3 4" xfId="58918"/>
    <cellStyle name="Обычный 7 8 2 2 2 4 3 4 2" xfId="58919"/>
    <cellStyle name="Обычный 7 8 2 2 2 4 3 5" xfId="58920"/>
    <cellStyle name="Обычный 7 8 2 2 2 4 4" xfId="58921"/>
    <cellStyle name="Обычный 7 8 2 2 2 4 4 2" xfId="58922"/>
    <cellStyle name="Обычный 7 8 2 2 2 4 4 2 2" xfId="58923"/>
    <cellStyle name="Обычный 7 8 2 2 2 4 4 2 2 2" xfId="58924"/>
    <cellStyle name="Обычный 7 8 2 2 2 4 4 2 3" xfId="58925"/>
    <cellStyle name="Обычный 7 8 2 2 2 4 4 3" xfId="58926"/>
    <cellStyle name="Обычный 7 8 2 2 2 4 4 3 2" xfId="58927"/>
    <cellStyle name="Обычный 7 8 2 2 2 4 4 4" xfId="58928"/>
    <cellStyle name="Обычный 7 8 2 2 2 4 5" xfId="58929"/>
    <cellStyle name="Обычный 7 8 2 2 2 4 5 2" xfId="58930"/>
    <cellStyle name="Обычный 7 8 2 2 2 4 5 2 2" xfId="58931"/>
    <cellStyle name="Обычный 7 8 2 2 2 4 5 3" xfId="58932"/>
    <cellStyle name="Обычный 7 8 2 2 2 4 6" xfId="58933"/>
    <cellStyle name="Обычный 7 8 2 2 2 4 6 2" xfId="58934"/>
    <cellStyle name="Обычный 7 8 2 2 2 4 7" xfId="58935"/>
    <cellStyle name="Обычный 7 8 2 2 2 5" xfId="58936"/>
    <cellStyle name="Обычный 7 8 2 2 2 5 2" xfId="58937"/>
    <cellStyle name="Обычный 7 8 2 2 2 5 2 2" xfId="58938"/>
    <cellStyle name="Обычный 7 8 2 2 2 5 2 2 2" xfId="58939"/>
    <cellStyle name="Обычный 7 8 2 2 2 5 2 2 2 2" xfId="58940"/>
    <cellStyle name="Обычный 7 8 2 2 2 5 2 2 3" xfId="58941"/>
    <cellStyle name="Обычный 7 8 2 2 2 5 2 3" xfId="58942"/>
    <cellStyle name="Обычный 7 8 2 2 2 5 2 3 2" xfId="58943"/>
    <cellStyle name="Обычный 7 8 2 2 2 5 2 4" xfId="58944"/>
    <cellStyle name="Обычный 7 8 2 2 2 5 3" xfId="58945"/>
    <cellStyle name="Обычный 7 8 2 2 2 5 3 2" xfId="58946"/>
    <cellStyle name="Обычный 7 8 2 2 2 5 3 2 2" xfId="58947"/>
    <cellStyle name="Обычный 7 8 2 2 2 5 3 3" xfId="58948"/>
    <cellStyle name="Обычный 7 8 2 2 2 5 4" xfId="58949"/>
    <cellStyle name="Обычный 7 8 2 2 2 5 4 2" xfId="58950"/>
    <cellStyle name="Обычный 7 8 2 2 2 5 5" xfId="58951"/>
    <cellStyle name="Обычный 7 8 2 2 2 6" xfId="58952"/>
    <cellStyle name="Обычный 7 8 2 2 2 6 2" xfId="58953"/>
    <cellStyle name="Обычный 7 8 2 2 2 6 2 2" xfId="58954"/>
    <cellStyle name="Обычный 7 8 2 2 2 6 2 2 2" xfId="58955"/>
    <cellStyle name="Обычный 7 8 2 2 2 6 2 2 2 2" xfId="58956"/>
    <cellStyle name="Обычный 7 8 2 2 2 6 2 2 3" xfId="58957"/>
    <cellStyle name="Обычный 7 8 2 2 2 6 2 3" xfId="58958"/>
    <cellStyle name="Обычный 7 8 2 2 2 6 2 3 2" xfId="58959"/>
    <cellStyle name="Обычный 7 8 2 2 2 6 2 4" xfId="58960"/>
    <cellStyle name="Обычный 7 8 2 2 2 6 3" xfId="58961"/>
    <cellStyle name="Обычный 7 8 2 2 2 6 3 2" xfId="58962"/>
    <cellStyle name="Обычный 7 8 2 2 2 6 3 2 2" xfId="58963"/>
    <cellStyle name="Обычный 7 8 2 2 2 6 3 3" xfId="58964"/>
    <cellStyle name="Обычный 7 8 2 2 2 6 4" xfId="58965"/>
    <cellStyle name="Обычный 7 8 2 2 2 6 4 2" xfId="58966"/>
    <cellStyle name="Обычный 7 8 2 2 2 6 5" xfId="58967"/>
    <cellStyle name="Обычный 7 8 2 2 2 7" xfId="58968"/>
    <cellStyle name="Обычный 7 8 2 2 2 7 2" xfId="58969"/>
    <cellStyle name="Обычный 7 8 2 2 2 7 2 2" xfId="58970"/>
    <cellStyle name="Обычный 7 8 2 2 2 7 2 2 2" xfId="58971"/>
    <cellStyle name="Обычный 7 8 2 2 2 7 2 3" xfId="58972"/>
    <cellStyle name="Обычный 7 8 2 2 2 7 3" xfId="58973"/>
    <cellStyle name="Обычный 7 8 2 2 2 7 3 2" xfId="58974"/>
    <cellStyle name="Обычный 7 8 2 2 2 7 4" xfId="58975"/>
    <cellStyle name="Обычный 7 8 2 2 2 8" xfId="58976"/>
    <cellStyle name="Обычный 7 8 2 2 2 8 2" xfId="58977"/>
    <cellStyle name="Обычный 7 8 2 2 2 8 2 2" xfId="58978"/>
    <cellStyle name="Обычный 7 8 2 2 2 8 3" xfId="58979"/>
    <cellStyle name="Обычный 7 8 2 2 2 9" xfId="58980"/>
    <cellStyle name="Обычный 7 8 2 2 2 9 2" xfId="58981"/>
    <cellStyle name="Обычный 7 8 2 2 3" xfId="58982"/>
    <cellStyle name="Обычный 7 8 2 2 3 2" xfId="58983"/>
    <cellStyle name="Обычный 7 8 2 2 3 3" xfId="58984"/>
    <cellStyle name="Обычный 7 8 2 2 3 3 2" xfId="58985"/>
    <cellStyle name="Обычный 7 8 2 2 3 3 2 2" xfId="58986"/>
    <cellStyle name="Обычный 7 8 2 2 3 3 2 2 2" xfId="58987"/>
    <cellStyle name="Обычный 7 8 2 2 3 3 2 2 2 2" xfId="58988"/>
    <cellStyle name="Обычный 7 8 2 2 3 3 2 2 2 2 2" xfId="58989"/>
    <cellStyle name="Обычный 7 8 2 2 3 3 2 2 2 3" xfId="58990"/>
    <cellStyle name="Обычный 7 8 2 2 3 3 2 2 3" xfId="58991"/>
    <cellStyle name="Обычный 7 8 2 2 3 3 2 2 3 2" xfId="58992"/>
    <cellStyle name="Обычный 7 8 2 2 3 3 2 2 4" xfId="58993"/>
    <cellStyle name="Обычный 7 8 2 2 3 3 2 3" xfId="58994"/>
    <cellStyle name="Обычный 7 8 2 2 3 3 2 3 2" xfId="58995"/>
    <cellStyle name="Обычный 7 8 2 2 3 3 2 3 2 2" xfId="58996"/>
    <cellStyle name="Обычный 7 8 2 2 3 3 2 3 3" xfId="58997"/>
    <cellStyle name="Обычный 7 8 2 2 3 3 2 4" xfId="58998"/>
    <cellStyle name="Обычный 7 8 2 2 3 3 2 4 2" xfId="58999"/>
    <cellStyle name="Обычный 7 8 2 2 3 3 2 5" xfId="59000"/>
    <cellStyle name="Обычный 7 8 2 2 3 3 3" xfId="59001"/>
    <cellStyle name="Обычный 7 8 2 2 3 3 3 2" xfId="59002"/>
    <cellStyle name="Обычный 7 8 2 2 3 3 3 2 2" xfId="59003"/>
    <cellStyle name="Обычный 7 8 2 2 3 3 3 2 2 2" xfId="59004"/>
    <cellStyle name="Обычный 7 8 2 2 3 3 3 2 2 2 2" xfId="59005"/>
    <cellStyle name="Обычный 7 8 2 2 3 3 3 2 2 3" xfId="59006"/>
    <cellStyle name="Обычный 7 8 2 2 3 3 3 2 3" xfId="59007"/>
    <cellStyle name="Обычный 7 8 2 2 3 3 3 2 3 2" xfId="59008"/>
    <cellStyle name="Обычный 7 8 2 2 3 3 3 2 4" xfId="59009"/>
    <cellStyle name="Обычный 7 8 2 2 3 3 3 3" xfId="59010"/>
    <cellStyle name="Обычный 7 8 2 2 3 3 3 3 2" xfId="59011"/>
    <cellStyle name="Обычный 7 8 2 2 3 3 3 3 2 2" xfId="59012"/>
    <cellStyle name="Обычный 7 8 2 2 3 3 3 3 3" xfId="59013"/>
    <cellStyle name="Обычный 7 8 2 2 3 3 3 4" xfId="59014"/>
    <cellStyle name="Обычный 7 8 2 2 3 3 3 4 2" xfId="59015"/>
    <cellStyle name="Обычный 7 8 2 2 3 3 3 5" xfId="59016"/>
    <cellStyle name="Обычный 7 8 2 2 3 3 4" xfId="59017"/>
    <cellStyle name="Обычный 7 8 2 2 3 3 4 2" xfId="59018"/>
    <cellStyle name="Обычный 7 8 2 2 3 3 4 2 2" xfId="59019"/>
    <cellStyle name="Обычный 7 8 2 2 3 3 4 2 2 2" xfId="59020"/>
    <cellStyle name="Обычный 7 8 2 2 3 3 4 2 3" xfId="59021"/>
    <cellStyle name="Обычный 7 8 2 2 3 3 4 3" xfId="59022"/>
    <cellStyle name="Обычный 7 8 2 2 3 3 4 3 2" xfId="59023"/>
    <cellStyle name="Обычный 7 8 2 2 3 3 4 4" xfId="59024"/>
    <cellStyle name="Обычный 7 8 2 2 3 3 5" xfId="59025"/>
    <cellStyle name="Обычный 7 8 2 2 3 3 5 2" xfId="59026"/>
    <cellStyle name="Обычный 7 8 2 2 3 3 5 2 2" xfId="59027"/>
    <cellStyle name="Обычный 7 8 2 2 3 3 5 3" xfId="59028"/>
    <cellStyle name="Обычный 7 8 2 2 3 3 6" xfId="59029"/>
    <cellStyle name="Обычный 7 8 2 2 3 3 6 2" xfId="59030"/>
    <cellStyle name="Обычный 7 8 2 2 3 3 7" xfId="59031"/>
    <cellStyle name="Обычный 7 8 2 2 3 4" xfId="59032"/>
    <cellStyle name="Обычный 7 8 2 2 3 4 2" xfId="59033"/>
    <cellStyle name="Обычный 7 8 2 2 3 4 2 2" xfId="59034"/>
    <cellStyle name="Обычный 7 8 2 2 3 4 2 2 2" xfId="59035"/>
    <cellStyle name="Обычный 7 8 2 2 3 4 2 2 2 2" xfId="59036"/>
    <cellStyle name="Обычный 7 8 2 2 3 4 2 2 3" xfId="59037"/>
    <cellStyle name="Обычный 7 8 2 2 3 4 2 3" xfId="59038"/>
    <cellStyle name="Обычный 7 8 2 2 3 4 2 3 2" xfId="59039"/>
    <cellStyle name="Обычный 7 8 2 2 3 4 2 4" xfId="59040"/>
    <cellStyle name="Обычный 7 8 2 2 3 4 3" xfId="59041"/>
    <cellStyle name="Обычный 7 8 2 2 3 4 3 2" xfId="59042"/>
    <cellStyle name="Обычный 7 8 2 2 3 4 3 2 2" xfId="59043"/>
    <cellStyle name="Обычный 7 8 2 2 3 4 3 3" xfId="59044"/>
    <cellStyle name="Обычный 7 8 2 2 3 4 4" xfId="59045"/>
    <cellStyle name="Обычный 7 8 2 2 3 4 4 2" xfId="59046"/>
    <cellStyle name="Обычный 7 8 2 2 3 4 5" xfId="59047"/>
    <cellStyle name="Обычный 7 8 2 2 3 5" xfId="59048"/>
    <cellStyle name="Обычный 7 8 2 2 3 5 2" xfId="59049"/>
    <cellStyle name="Обычный 7 8 2 2 3 5 2 2" xfId="59050"/>
    <cellStyle name="Обычный 7 8 2 2 3 5 2 2 2" xfId="59051"/>
    <cellStyle name="Обычный 7 8 2 2 3 5 2 2 2 2" xfId="59052"/>
    <cellStyle name="Обычный 7 8 2 2 3 5 2 2 3" xfId="59053"/>
    <cellStyle name="Обычный 7 8 2 2 3 5 2 3" xfId="59054"/>
    <cellStyle name="Обычный 7 8 2 2 3 5 2 3 2" xfId="59055"/>
    <cellStyle name="Обычный 7 8 2 2 3 5 2 4" xfId="59056"/>
    <cellStyle name="Обычный 7 8 2 2 3 5 3" xfId="59057"/>
    <cellStyle name="Обычный 7 8 2 2 3 5 3 2" xfId="59058"/>
    <cellStyle name="Обычный 7 8 2 2 3 5 3 2 2" xfId="59059"/>
    <cellStyle name="Обычный 7 8 2 2 3 5 3 3" xfId="59060"/>
    <cellStyle name="Обычный 7 8 2 2 3 5 4" xfId="59061"/>
    <cellStyle name="Обычный 7 8 2 2 3 5 4 2" xfId="59062"/>
    <cellStyle name="Обычный 7 8 2 2 3 5 5" xfId="59063"/>
    <cellStyle name="Обычный 7 8 2 2 3 6" xfId="59064"/>
    <cellStyle name="Обычный 7 8 2 2 3 6 2" xfId="59065"/>
    <cellStyle name="Обычный 7 8 2 2 3 6 2 2" xfId="59066"/>
    <cellStyle name="Обычный 7 8 2 2 3 6 2 2 2" xfId="59067"/>
    <cellStyle name="Обычный 7 8 2 2 3 6 2 3" xfId="59068"/>
    <cellStyle name="Обычный 7 8 2 2 3 6 3" xfId="59069"/>
    <cellStyle name="Обычный 7 8 2 2 3 6 3 2" xfId="59070"/>
    <cellStyle name="Обычный 7 8 2 2 3 6 4" xfId="59071"/>
    <cellStyle name="Обычный 7 8 2 2 3 7" xfId="59072"/>
    <cellStyle name="Обычный 7 8 2 2 3 7 2" xfId="59073"/>
    <cellStyle name="Обычный 7 8 2 2 3 7 2 2" xfId="59074"/>
    <cellStyle name="Обычный 7 8 2 2 3 7 3" xfId="59075"/>
    <cellStyle name="Обычный 7 8 2 2 3 8" xfId="59076"/>
    <cellStyle name="Обычный 7 8 2 2 3 8 2" xfId="59077"/>
    <cellStyle name="Обычный 7 8 2 2 3 9" xfId="59078"/>
    <cellStyle name="Обычный 7 8 2 3" xfId="59079"/>
    <cellStyle name="Обычный 7 8 2 4" xfId="59080"/>
    <cellStyle name="Обычный 7 8 2 4 2" xfId="59081"/>
    <cellStyle name="Обычный 7 8 2 4 2 2" xfId="59082"/>
    <cellStyle name="Обычный 7 8 2 4 2 3" xfId="59083"/>
    <cellStyle name="Обычный 7 8 2 4 2 3 2" xfId="59084"/>
    <cellStyle name="Обычный 7 8 2 4 2 3 2 2" xfId="59085"/>
    <cellStyle name="Обычный 7 8 2 4 2 3 2 2 2" xfId="59086"/>
    <cellStyle name="Обычный 7 8 2 4 2 3 2 2 2 2" xfId="59087"/>
    <cellStyle name="Обычный 7 8 2 4 2 3 2 2 2 2 2" xfId="59088"/>
    <cellStyle name="Обычный 7 8 2 4 2 3 2 2 2 3" xfId="59089"/>
    <cellStyle name="Обычный 7 8 2 4 2 3 2 2 3" xfId="59090"/>
    <cellStyle name="Обычный 7 8 2 4 2 3 2 2 3 2" xfId="59091"/>
    <cellStyle name="Обычный 7 8 2 4 2 3 2 2 4" xfId="59092"/>
    <cellStyle name="Обычный 7 8 2 4 2 3 2 3" xfId="59093"/>
    <cellStyle name="Обычный 7 8 2 4 2 3 2 3 2" xfId="59094"/>
    <cellStyle name="Обычный 7 8 2 4 2 3 2 3 2 2" xfId="59095"/>
    <cellStyle name="Обычный 7 8 2 4 2 3 2 3 3" xfId="59096"/>
    <cellStyle name="Обычный 7 8 2 4 2 3 2 4" xfId="59097"/>
    <cellStyle name="Обычный 7 8 2 4 2 3 2 4 2" xfId="59098"/>
    <cellStyle name="Обычный 7 8 2 4 2 3 2 5" xfId="59099"/>
    <cellStyle name="Обычный 7 8 2 4 2 3 3" xfId="59100"/>
    <cellStyle name="Обычный 7 8 2 4 2 3 3 2" xfId="59101"/>
    <cellStyle name="Обычный 7 8 2 4 2 3 3 2 2" xfId="59102"/>
    <cellStyle name="Обычный 7 8 2 4 2 3 3 2 2 2" xfId="59103"/>
    <cellStyle name="Обычный 7 8 2 4 2 3 3 2 2 2 2" xfId="59104"/>
    <cellStyle name="Обычный 7 8 2 4 2 3 3 2 2 3" xfId="59105"/>
    <cellStyle name="Обычный 7 8 2 4 2 3 3 2 3" xfId="59106"/>
    <cellStyle name="Обычный 7 8 2 4 2 3 3 2 3 2" xfId="59107"/>
    <cellStyle name="Обычный 7 8 2 4 2 3 3 2 4" xfId="59108"/>
    <cellStyle name="Обычный 7 8 2 4 2 3 3 3" xfId="59109"/>
    <cellStyle name="Обычный 7 8 2 4 2 3 3 3 2" xfId="59110"/>
    <cellStyle name="Обычный 7 8 2 4 2 3 3 3 2 2" xfId="59111"/>
    <cellStyle name="Обычный 7 8 2 4 2 3 3 3 3" xfId="59112"/>
    <cellStyle name="Обычный 7 8 2 4 2 3 3 4" xfId="59113"/>
    <cellStyle name="Обычный 7 8 2 4 2 3 3 4 2" xfId="59114"/>
    <cellStyle name="Обычный 7 8 2 4 2 3 3 5" xfId="59115"/>
    <cellStyle name="Обычный 7 8 2 4 2 3 4" xfId="59116"/>
    <cellStyle name="Обычный 7 8 2 4 2 3 4 2" xfId="59117"/>
    <cellStyle name="Обычный 7 8 2 4 2 3 4 2 2" xfId="59118"/>
    <cellStyle name="Обычный 7 8 2 4 2 3 4 2 2 2" xfId="59119"/>
    <cellStyle name="Обычный 7 8 2 4 2 3 4 2 3" xfId="59120"/>
    <cellStyle name="Обычный 7 8 2 4 2 3 4 3" xfId="59121"/>
    <cellStyle name="Обычный 7 8 2 4 2 3 4 3 2" xfId="59122"/>
    <cellStyle name="Обычный 7 8 2 4 2 3 4 4" xfId="59123"/>
    <cellStyle name="Обычный 7 8 2 4 2 3 5" xfId="59124"/>
    <cellStyle name="Обычный 7 8 2 4 2 3 5 2" xfId="59125"/>
    <cellStyle name="Обычный 7 8 2 4 2 3 5 2 2" xfId="59126"/>
    <cellStyle name="Обычный 7 8 2 4 2 3 5 3" xfId="59127"/>
    <cellStyle name="Обычный 7 8 2 4 2 3 6" xfId="59128"/>
    <cellStyle name="Обычный 7 8 2 4 2 3 6 2" xfId="59129"/>
    <cellStyle name="Обычный 7 8 2 4 2 3 7" xfId="59130"/>
    <cellStyle name="Обычный 7 8 2 4 2 4" xfId="59131"/>
    <cellStyle name="Обычный 7 8 2 4 2 4 2" xfId="59132"/>
    <cellStyle name="Обычный 7 8 2 4 2 4 2 2" xfId="59133"/>
    <cellStyle name="Обычный 7 8 2 4 2 4 2 2 2" xfId="59134"/>
    <cellStyle name="Обычный 7 8 2 4 2 4 2 2 2 2" xfId="59135"/>
    <cellStyle name="Обычный 7 8 2 4 2 4 2 2 3" xfId="59136"/>
    <cellStyle name="Обычный 7 8 2 4 2 4 2 3" xfId="59137"/>
    <cellStyle name="Обычный 7 8 2 4 2 4 2 3 2" xfId="59138"/>
    <cellStyle name="Обычный 7 8 2 4 2 4 2 4" xfId="59139"/>
    <cellStyle name="Обычный 7 8 2 4 2 4 3" xfId="59140"/>
    <cellStyle name="Обычный 7 8 2 4 2 4 3 2" xfId="59141"/>
    <cellStyle name="Обычный 7 8 2 4 2 4 3 2 2" xfId="59142"/>
    <cellStyle name="Обычный 7 8 2 4 2 4 3 3" xfId="59143"/>
    <cellStyle name="Обычный 7 8 2 4 2 4 4" xfId="59144"/>
    <cellStyle name="Обычный 7 8 2 4 2 4 4 2" xfId="59145"/>
    <cellStyle name="Обычный 7 8 2 4 2 4 5" xfId="59146"/>
    <cellStyle name="Обычный 7 8 2 4 2 5" xfId="59147"/>
    <cellStyle name="Обычный 7 8 2 4 2 5 2" xfId="59148"/>
    <cellStyle name="Обычный 7 8 2 4 2 5 2 2" xfId="59149"/>
    <cellStyle name="Обычный 7 8 2 4 2 5 2 2 2" xfId="59150"/>
    <cellStyle name="Обычный 7 8 2 4 2 5 2 2 2 2" xfId="59151"/>
    <cellStyle name="Обычный 7 8 2 4 2 5 2 2 3" xfId="59152"/>
    <cellStyle name="Обычный 7 8 2 4 2 5 2 3" xfId="59153"/>
    <cellStyle name="Обычный 7 8 2 4 2 5 2 3 2" xfId="59154"/>
    <cellStyle name="Обычный 7 8 2 4 2 5 2 4" xfId="59155"/>
    <cellStyle name="Обычный 7 8 2 4 2 5 3" xfId="59156"/>
    <cellStyle name="Обычный 7 8 2 4 2 5 3 2" xfId="59157"/>
    <cellStyle name="Обычный 7 8 2 4 2 5 3 2 2" xfId="59158"/>
    <cellStyle name="Обычный 7 8 2 4 2 5 3 3" xfId="59159"/>
    <cellStyle name="Обычный 7 8 2 4 2 5 4" xfId="59160"/>
    <cellStyle name="Обычный 7 8 2 4 2 5 4 2" xfId="59161"/>
    <cellStyle name="Обычный 7 8 2 4 2 5 5" xfId="59162"/>
    <cellStyle name="Обычный 7 8 2 4 2 6" xfId="59163"/>
    <cellStyle name="Обычный 7 8 2 4 2 6 2" xfId="59164"/>
    <cellStyle name="Обычный 7 8 2 4 2 6 2 2" xfId="59165"/>
    <cellStyle name="Обычный 7 8 2 4 2 6 2 2 2" xfId="59166"/>
    <cellStyle name="Обычный 7 8 2 4 2 6 2 3" xfId="59167"/>
    <cellStyle name="Обычный 7 8 2 4 2 6 3" xfId="59168"/>
    <cellStyle name="Обычный 7 8 2 4 2 6 3 2" xfId="59169"/>
    <cellStyle name="Обычный 7 8 2 4 2 6 4" xfId="59170"/>
    <cellStyle name="Обычный 7 8 2 4 2 7" xfId="59171"/>
    <cellStyle name="Обычный 7 8 2 4 2 7 2" xfId="59172"/>
    <cellStyle name="Обычный 7 8 2 4 2 7 2 2" xfId="59173"/>
    <cellStyle name="Обычный 7 8 2 4 2 7 3" xfId="59174"/>
    <cellStyle name="Обычный 7 8 2 4 2 8" xfId="59175"/>
    <cellStyle name="Обычный 7 8 2 4 2 8 2" xfId="59176"/>
    <cellStyle name="Обычный 7 8 2 4 2 9" xfId="59177"/>
    <cellStyle name="Обычный 7 8 2 5" xfId="59178"/>
    <cellStyle name="Обычный 7 8 2 6" xfId="59179"/>
    <cellStyle name="Обычный 7 8 2 6 2" xfId="59180"/>
    <cellStyle name="Обычный 7 8 2 6 2 2" xfId="59181"/>
    <cellStyle name="Обычный 7 8 2 6 2 2 2" xfId="59182"/>
    <cellStyle name="Обычный 7 8 2 6 2 2 2 2" xfId="59183"/>
    <cellStyle name="Обычный 7 8 2 6 2 2 2 2 2" xfId="59184"/>
    <cellStyle name="Обычный 7 8 2 6 2 2 2 3" xfId="59185"/>
    <cellStyle name="Обычный 7 8 2 6 2 2 3" xfId="59186"/>
    <cellStyle name="Обычный 7 8 2 6 2 2 3 2" xfId="59187"/>
    <cellStyle name="Обычный 7 8 2 6 2 2 4" xfId="59188"/>
    <cellStyle name="Обычный 7 8 2 6 2 3" xfId="59189"/>
    <cellStyle name="Обычный 7 8 2 6 2 3 2" xfId="59190"/>
    <cellStyle name="Обычный 7 8 2 6 2 3 2 2" xfId="59191"/>
    <cellStyle name="Обычный 7 8 2 6 2 3 3" xfId="59192"/>
    <cellStyle name="Обычный 7 8 2 6 2 4" xfId="59193"/>
    <cellStyle name="Обычный 7 8 2 6 2 4 2" xfId="59194"/>
    <cellStyle name="Обычный 7 8 2 6 2 5" xfId="59195"/>
    <cellStyle name="Обычный 7 8 2 6 3" xfId="59196"/>
    <cellStyle name="Обычный 7 8 2 6 3 2" xfId="59197"/>
    <cellStyle name="Обычный 7 8 2 6 3 2 2" xfId="59198"/>
    <cellStyle name="Обычный 7 8 2 6 3 2 2 2" xfId="59199"/>
    <cellStyle name="Обычный 7 8 2 6 3 2 2 2 2" xfId="59200"/>
    <cellStyle name="Обычный 7 8 2 6 3 2 2 3" xfId="59201"/>
    <cellStyle name="Обычный 7 8 2 6 3 2 3" xfId="59202"/>
    <cellStyle name="Обычный 7 8 2 6 3 2 3 2" xfId="59203"/>
    <cellStyle name="Обычный 7 8 2 6 3 2 4" xfId="59204"/>
    <cellStyle name="Обычный 7 8 2 6 3 3" xfId="59205"/>
    <cellStyle name="Обычный 7 8 2 6 3 3 2" xfId="59206"/>
    <cellStyle name="Обычный 7 8 2 6 3 3 2 2" xfId="59207"/>
    <cellStyle name="Обычный 7 8 2 6 3 3 3" xfId="59208"/>
    <cellStyle name="Обычный 7 8 2 6 3 4" xfId="59209"/>
    <cellStyle name="Обычный 7 8 2 6 3 4 2" xfId="59210"/>
    <cellStyle name="Обычный 7 8 2 6 3 5" xfId="59211"/>
    <cellStyle name="Обычный 7 8 2 6 4" xfId="59212"/>
    <cellStyle name="Обычный 7 8 2 6 4 2" xfId="59213"/>
    <cellStyle name="Обычный 7 8 2 6 4 2 2" xfId="59214"/>
    <cellStyle name="Обычный 7 8 2 6 4 2 2 2" xfId="59215"/>
    <cellStyle name="Обычный 7 8 2 6 4 2 3" xfId="59216"/>
    <cellStyle name="Обычный 7 8 2 6 4 3" xfId="59217"/>
    <cellStyle name="Обычный 7 8 2 6 4 3 2" xfId="59218"/>
    <cellStyle name="Обычный 7 8 2 6 4 4" xfId="59219"/>
    <cellStyle name="Обычный 7 8 2 6 5" xfId="59220"/>
    <cellStyle name="Обычный 7 8 2 6 5 2" xfId="59221"/>
    <cellStyle name="Обычный 7 8 2 6 5 2 2" xfId="59222"/>
    <cellStyle name="Обычный 7 8 2 6 5 3" xfId="59223"/>
    <cellStyle name="Обычный 7 8 2 6 6" xfId="59224"/>
    <cellStyle name="Обычный 7 8 2 6 6 2" xfId="59225"/>
    <cellStyle name="Обычный 7 8 2 6 7" xfId="59226"/>
    <cellStyle name="Обычный 7 8 2 7" xfId="59227"/>
    <cellStyle name="Обычный 7 8 2 7 2" xfId="59228"/>
    <cellStyle name="Обычный 7 8 2 7 2 2" xfId="59229"/>
    <cellStyle name="Обычный 7 8 2 7 2 2 2" xfId="59230"/>
    <cellStyle name="Обычный 7 8 2 7 2 2 2 2" xfId="59231"/>
    <cellStyle name="Обычный 7 8 2 7 2 2 3" xfId="59232"/>
    <cellStyle name="Обычный 7 8 2 7 2 3" xfId="59233"/>
    <cellStyle name="Обычный 7 8 2 7 2 3 2" xfId="59234"/>
    <cellStyle name="Обычный 7 8 2 7 2 4" xfId="59235"/>
    <cellStyle name="Обычный 7 8 2 7 3" xfId="59236"/>
    <cellStyle name="Обычный 7 8 2 7 3 2" xfId="59237"/>
    <cellStyle name="Обычный 7 8 2 7 3 2 2" xfId="59238"/>
    <cellStyle name="Обычный 7 8 2 7 3 3" xfId="59239"/>
    <cellStyle name="Обычный 7 8 2 7 4" xfId="59240"/>
    <cellStyle name="Обычный 7 8 2 7 4 2" xfId="59241"/>
    <cellStyle name="Обычный 7 8 2 7 5" xfId="59242"/>
    <cellStyle name="Обычный 7 8 2 8" xfId="59243"/>
    <cellStyle name="Обычный 7 8 2 8 2" xfId="59244"/>
    <cellStyle name="Обычный 7 8 2 8 2 2" xfId="59245"/>
    <cellStyle name="Обычный 7 8 2 8 2 2 2" xfId="59246"/>
    <cellStyle name="Обычный 7 8 2 8 2 2 2 2" xfId="59247"/>
    <cellStyle name="Обычный 7 8 2 8 2 2 3" xfId="59248"/>
    <cellStyle name="Обычный 7 8 2 8 2 3" xfId="59249"/>
    <cellStyle name="Обычный 7 8 2 8 2 3 2" xfId="59250"/>
    <cellStyle name="Обычный 7 8 2 8 2 4" xfId="59251"/>
    <cellStyle name="Обычный 7 8 2 8 3" xfId="59252"/>
    <cellStyle name="Обычный 7 8 2 8 3 2" xfId="59253"/>
    <cellStyle name="Обычный 7 8 2 8 3 2 2" xfId="59254"/>
    <cellStyle name="Обычный 7 8 2 8 3 3" xfId="59255"/>
    <cellStyle name="Обычный 7 8 2 8 4" xfId="59256"/>
    <cellStyle name="Обычный 7 8 2 8 4 2" xfId="59257"/>
    <cellStyle name="Обычный 7 8 2 8 5" xfId="59258"/>
    <cellStyle name="Обычный 7 8 2 9" xfId="59259"/>
    <cellStyle name="Обычный 7 8 2 9 2" xfId="59260"/>
    <cellStyle name="Обычный 7 8 2 9 2 2" xfId="59261"/>
    <cellStyle name="Обычный 7 8 2 9 2 2 2" xfId="59262"/>
    <cellStyle name="Обычный 7 8 2 9 2 3" xfId="59263"/>
    <cellStyle name="Обычный 7 8 2 9 3" xfId="59264"/>
    <cellStyle name="Обычный 7 8 2 9 3 2" xfId="59265"/>
    <cellStyle name="Обычный 7 8 2 9 4" xfId="59266"/>
    <cellStyle name="Обычный 7 8 3" xfId="59267"/>
    <cellStyle name="Обычный 7 8 3 10" xfId="59268"/>
    <cellStyle name="Обычный 7 8 3 2" xfId="59269"/>
    <cellStyle name="Обычный 7 8 3 2 2" xfId="59270"/>
    <cellStyle name="Обычный 7 8 3 2 2 2" xfId="59271"/>
    <cellStyle name="Обычный 7 8 3 2 2 2 2" xfId="59272"/>
    <cellStyle name="Обычный 7 8 3 2 2 2 2 2" xfId="59273"/>
    <cellStyle name="Обычный 7 8 3 2 2 2 2 2 2" xfId="59274"/>
    <cellStyle name="Обычный 7 8 3 2 2 2 2 2 2 2" xfId="59275"/>
    <cellStyle name="Обычный 7 8 3 2 2 2 2 2 2 2 2" xfId="59276"/>
    <cellStyle name="Обычный 7 8 3 2 2 2 2 2 2 2 2 2" xfId="59277"/>
    <cellStyle name="Обычный 7 8 3 2 2 2 2 2 2 2 2 2 2" xfId="59278"/>
    <cellStyle name="Обычный 7 8 3 2 2 2 2 2 2 2 2 3" xfId="59279"/>
    <cellStyle name="Обычный 7 8 3 2 2 2 2 2 2 2 3" xfId="59280"/>
    <cellStyle name="Обычный 7 8 3 2 2 2 2 2 2 2 3 2" xfId="59281"/>
    <cellStyle name="Обычный 7 8 3 2 2 2 2 2 2 2 4" xfId="59282"/>
    <cellStyle name="Обычный 7 8 3 2 2 2 2 2 2 3" xfId="59283"/>
    <cellStyle name="Обычный 7 8 3 2 2 2 2 2 2 3 2" xfId="59284"/>
    <cellStyle name="Обычный 7 8 3 2 2 2 2 2 2 3 2 2" xfId="59285"/>
    <cellStyle name="Обычный 7 8 3 2 2 2 2 2 2 3 3" xfId="59286"/>
    <cellStyle name="Обычный 7 8 3 2 2 2 2 2 2 4" xfId="59287"/>
    <cellStyle name="Обычный 7 8 3 2 2 2 2 2 2 4 2" xfId="59288"/>
    <cellStyle name="Обычный 7 8 3 2 2 2 2 2 2 5" xfId="59289"/>
    <cellStyle name="Обычный 7 8 3 2 2 2 2 2 3" xfId="59290"/>
    <cellStyle name="Обычный 7 8 3 2 2 2 2 2 3 2" xfId="59291"/>
    <cellStyle name="Обычный 7 8 3 2 2 2 2 2 3 2 2" xfId="59292"/>
    <cellStyle name="Обычный 7 8 3 2 2 2 2 2 3 2 2 2" xfId="59293"/>
    <cellStyle name="Обычный 7 8 3 2 2 2 2 2 3 2 2 2 2" xfId="59294"/>
    <cellStyle name="Обычный 7 8 3 2 2 2 2 2 3 2 2 3" xfId="59295"/>
    <cellStyle name="Обычный 7 8 3 2 2 2 2 2 3 2 3" xfId="59296"/>
    <cellStyle name="Обычный 7 8 3 2 2 2 2 2 3 2 3 2" xfId="59297"/>
    <cellStyle name="Обычный 7 8 3 2 2 2 2 2 3 2 4" xfId="59298"/>
    <cellStyle name="Обычный 7 8 3 2 2 2 2 2 3 3" xfId="59299"/>
    <cellStyle name="Обычный 7 8 3 2 2 2 2 2 3 3 2" xfId="59300"/>
    <cellStyle name="Обычный 7 8 3 2 2 2 2 2 3 3 2 2" xfId="59301"/>
    <cellStyle name="Обычный 7 8 3 2 2 2 2 2 3 3 3" xfId="59302"/>
    <cellStyle name="Обычный 7 8 3 2 2 2 2 2 3 4" xfId="59303"/>
    <cellStyle name="Обычный 7 8 3 2 2 2 2 2 3 4 2" xfId="59304"/>
    <cellStyle name="Обычный 7 8 3 2 2 2 2 2 3 5" xfId="59305"/>
    <cellStyle name="Обычный 7 8 3 2 2 2 2 2 4" xfId="59306"/>
    <cellStyle name="Обычный 7 8 3 2 2 2 2 2 4 2" xfId="59307"/>
    <cellStyle name="Обычный 7 8 3 2 2 2 2 2 4 2 2" xfId="59308"/>
    <cellStyle name="Обычный 7 8 3 2 2 2 2 2 4 2 2 2" xfId="59309"/>
    <cellStyle name="Обычный 7 8 3 2 2 2 2 2 4 2 3" xfId="59310"/>
    <cellStyle name="Обычный 7 8 3 2 2 2 2 2 4 3" xfId="59311"/>
    <cellStyle name="Обычный 7 8 3 2 2 2 2 2 4 3 2" xfId="59312"/>
    <cellStyle name="Обычный 7 8 3 2 2 2 2 2 4 4" xfId="59313"/>
    <cellStyle name="Обычный 7 8 3 2 2 2 2 2 5" xfId="59314"/>
    <cellStyle name="Обычный 7 8 3 2 2 2 2 2 5 2" xfId="59315"/>
    <cellStyle name="Обычный 7 8 3 2 2 2 2 2 5 2 2" xfId="59316"/>
    <cellStyle name="Обычный 7 8 3 2 2 2 2 2 5 3" xfId="59317"/>
    <cellStyle name="Обычный 7 8 3 2 2 2 2 2 6" xfId="59318"/>
    <cellStyle name="Обычный 7 8 3 2 2 2 2 2 6 2" xfId="59319"/>
    <cellStyle name="Обычный 7 8 3 2 2 2 2 2 7" xfId="59320"/>
    <cellStyle name="Обычный 7 8 3 2 2 2 2 3" xfId="59321"/>
    <cellStyle name="Обычный 7 8 3 2 2 2 2 3 2" xfId="59322"/>
    <cellStyle name="Обычный 7 8 3 2 2 2 2 3 2 2" xfId="59323"/>
    <cellStyle name="Обычный 7 8 3 2 2 2 2 3 2 2 2" xfId="59324"/>
    <cellStyle name="Обычный 7 8 3 2 2 2 2 3 2 2 2 2" xfId="59325"/>
    <cellStyle name="Обычный 7 8 3 2 2 2 2 3 2 2 3" xfId="59326"/>
    <cellStyle name="Обычный 7 8 3 2 2 2 2 3 2 3" xfId="59327"/>
    <cellStyle name="Обычный 7 8 3 2 2 2 2 3 2 3 2" xfId="59328"/>
    <cellStyle name="Обычный 7 8 3 2 2 2 2 3 2 4" xfId="59329"/>
    <cellStyle name="Обычный 7 8 3 2 2 2 2 3 3" xfId="59330"/>
    <cellStyle name="Обычный 7 8 3 2 2 2 2 3 3 2" xfId="59331"/>
    <cellStyle name="Обычный 7 8 3 2 2 2 2 3 3 2 2" xfId="59332"/>
    <cellStyle name="Обычный 7 8 3 2 2 2 2 3 3 3" xfId="59333"/>
    <cellStyle name="Обычный 7 8 3 2 2 2 2 3 4" xfId="59334"/>
    <cellStyle name="Обычный 7 8 3 2 2 2 2 3 4 2" xfId="59335"/>
    <cellStyle name="Обычный 7 8 3 2 2 2 2 3 5" xfId="59336"/>
    <cellStyle name="Обычный 7 8 3 2 2 2 2 4" xfId="59337"/>
    <cellStyle name="Обычный 7 8 3 2 2 2 2 4 2" xfId="59338"/>
    <cellStyle name="Обычный 7 8 3 2 2 2 2 4 2 2" xfId="59339"/>
    <cellStyle name="Обычный 7 8 3 2 2 2 2 4 2 2 2" xfId="59340"/>
    <cellStyle name="Обычный 7 8 3 2 2 2 2 4 2 2 2 2" xfId="59341"/>
    <cellStyle name="Обычный 7 8 3 2 2 2 2 4 2 2 3" xfId="59342"/>
    <cellStyle name="Обычный 7 8 3 2 2 2 2 4 2 3" xfId="59343"/>
    <cellStyle name="Обычный 7 8 3 2 2 2 2 4 2 3 2" xfId="59344"/>
    <cellStyle name="Обычный 7 8 3 2 2 2 2 4 2 4" xfId="59345"/>
    <cellStyle name="Обычный 7 8 3 2 2 2 2 4 3" xfId="59346"/>
    <cellStyle name="Обычный 7 8 3 2 2 2 2 4 3 2" xfId="59347"/>
    <cellStyle name="Обычный 7 8 3 2 2 2 2 4 3 2 2" xfId="59348"/>
    <cellStyle name="Обычный 7 8 3 2 2 2 2 4 3 3" xfId="59349"/>
    <cellStyle name="Обычный 7 8 3 2 2 2 2 4 4" xfId="59350"/>
    <cellStyle name="Обычный 7 8 3 2 2 2 2 4 4 2" xfId="59351"/>
    <cellStyle name="Обычный 7 8 3 2 2 2 2 4 5" xfId="59352"/>
    <cellStyle name="Обычный 7 8 3 2 2 2 2 5" xfId="59353"/>
    <cellStyle name="Обычный 7 8 3 2 2 2 2 5 2" xfId="59354"/>
    <cellStyle name="Обычный 7 8 3 2 2 2 2 5 2 2" xfId="59355"/>
    <cellStyle name="Обычный 7 8 3 2 2 2 2 5 2 2 2" xfId="59356"/>
    <cellStyle name="Обычный 7 8 3 2 2 2 2 5 2 3" xfId="59357"/>
    <cellStyle name="Обычный 7 8 3 2 2 2 2 5 3" xfId="59358"/>
    <cellStyle name="Обычный 7 8 3 2 2 2 2 5 3 2" xfId="59359"/>
    <cellStyle name="Обычный 7 8 3 2 2 2 2 5 4" xfId="59360"/>
    <cellStyle name="Обычный 7 8 3 2 2 2 2 6" xfId="59361"/>
    <cellStyle name="Обычный 7 8 3 2 2 2 2 6 2" xfId="59362"/>
    <cellStyle name="Обычный 7 8 3 2 2 2 2 6 2 2" xfId="59363"/>
    <cellStyle name="Обычный 7 8 3 2 2 2 2 6 3" xfId="59364"/>
    <cellStyle name="Обычный 7 8 3 2 2 2 2 7" xfId="59365"/>
    <cellStyle name="Обычный 7 8 3 2 2 2 2 7 2" xfId="59366"/>
    <cellStyle name="Обычный 7 8 3 2 2 2 2 8" xfId="59367"/>
    <cellStyle name="Обычный 7 8 3 2 2 3" xfId="59368"/>
    <cellStyle name="Обычный 7 8 3 2 2 3 2" xfId="59369"/>
    <cellStyle name="Обычный 7 8 3 2 2 3 2 2" xfId="59370"/>
    <cellStyle name="Обычный 7 8 3 2 2 3 2 2 2" xfId="59371"/>
    <cellStyle name="Обычный 7 8 3 2 2 3 2 2 2 2" xfId="59372"/>
    <cellStyle name="Обычный 7 8 3 2 2 3 2 2 2 2 2" xfId="59373"/>
    <cellStyle name="Обычный 7 8 3 2 2 3 2 2 2 3" xfId="59374"/>
    <cellStyle name="Обычный 7 8 3 2 2 3 2 2 3" xfId="59375"/>
    <cellStyle name="Обычный 7 8 3 2 2 3 2 2 3 2" xfId="59376"/>
    <cellStyle name="Обычный 7 8 3 2 2 3 2 2 4" xfId="59377"/>
    <cellStyle name="Обычный 7 8 3 2 2 3 2 3" xfId="59378"/>
    <cellStyle name="Обычный 7 8 3 2 2 3 2 3 2" xfId="59379"/>
    <cellStyle name="Обычный 7 8 3 2 2 3 2 3 2 2" xfId="59380"/>
    <cellStyle name="Обычный 7 8 3 2 2 3 2 3 3" xfId="59381"/>
    <cellStyle name="Обычный 7 8 3 2 2 3 2 4" xfId="59382"/>
    <cellStyle name="Обычный 7 8 3 2 2 3 2 4 2" xfId="59383"/>
    <cellStyle name="Обычный 7 8 3 2 2 3 2 5" xfId="59384"/>
    <cellStyle name="Обычный 7 8 3 2 2 3 3" xfId="59385"/>
    <cellStyle name="Обычный 7 8 3 2 2 3 3 2" xfId="59386"/>
    <cellStyle name="Обычный 7 8 3 2 2 3 3 2 2" xfId="59387"/>
    <cellStyle name="Обычный 7 8 3 2 2 3 3 2 2 2" xfId="59388"/>
    <cellStyle name="Обычный 7 8 3 2 2 3 3 2 2 2 2" xfId="59389"/>
    <cellStyle name="Обычный 7 8 3 2 2 3 3 2 2 3" xfId="59390"/>
    <cellStyle name="Обычный 7 8 3 2 2 3 3 2 3" xfId="59391"/>
    <cellStyle name="Обычный 7 8 3 2 2 3 3 2 3 2" xfId="59392"/>
    <cellStyle name="Обычный 7 8 3 2 2 3 3 2 4" xfId="59393"/>
    <cellStyle name="Обычный 7 8 3 2 2 3 3 3" xfId="59394"/>
    <cellStyle name="Обычный 7 8 3 2 2 3 3 3 2" xfId="59395"/>
    <cellStyle name="Обычный 7 8 3 2 2 3 3 3 2 2" xfId="59396"/>
    <cellStyle name="Обычный 7 8 3 2 2 3 3 3 3" xfId="59397"/>
    <cellStyle name="Обычный 7 8 3 2 2 3 3 4" xfId="59398"/>
    <cellStyle name="Обычный 7 8 3 2 2 3 3 4 2" xfId="59399"/>
    <cellStyle name="Обычный 7 8 3 2 2 3 3 5" xfId="59400"/>
    <cellStyle name="Обычный 7 8 3 2 2 3 4" xfId="59401"/>
    <cellStyle name="Обычный 7 8 3 2 2 3 4 2" xfId="59402"/>
    <cellStyle name="Обычный 7 8 3 2 2 3 4 2 2" xfId="59403"/>
    <cellStyle name="Обычный 7 8 3 2 2 3 4 2 2 2" xfId="59404"/>
    <cellStyle name="Обычный 7 8 3 2 2 3 4 2 3" xfId="59405"/>
    <cellStyle name="Обычный 7 8 3 2 2 3 4 3" xfId="59406"/>
    <cellStyle name="Обычный 7 8 3 2 2 3 4 3 2" xfId="59407"/>
    <cellStyle name="Обычный 7 8 3 2 2 3 4 4" xfId="59408"/>
    <cellStyle name="Обычный 7 8 3 2 2 3 5" xfId="59409"/>
    <cellStyle name="Обычный 7 8 3 2 2 3 5 2" xfId="59410"/>
    <cellStyle name="Обычный 7 8 3 2 2 3 5 2 2" xfId="59411"/>
    <cellStyle name="Обычный 7 8 3 2 2 3 5 3" xfId="59412"/>
    <cellStyle name="Обычный 7 8 3 2 2 3 6" xfId="59413"/>
    <cellStyle name="Обычный 7 8 3 2 2 3 6 2" xfId="59414"/>
    <cellStyle name="Обычный 7 8 3 2 2 3 7" xfId="59415"/>
    <cellStyle name="Обычный 7 8 3 2 2 4" xfId="59416"/>
    <cellStyle name="Обычный 7 8 3 2 2 4 2" xfId="59417"/>
    <cellStyle name="Обычный 7 8 3 2 2 4 2 2" xfId="59418"/>
    <cellStyle name="Обычный 7 8 3 2 2 4 2 2 2" xfId="59419"/>
    <cellStyle name="Обычный 7 8 3 2 2 4 2 2 2 2" xfId="59420"/>
    <cellStyle name="Обычный 7 8 3 2 2 4 2 2 3" xfId="59421"/>
    <cellStyle name="Обычный 7 8 3 2 2 4 2 3" xfId="59422"/>
    <cellStyle name="Обычный 7 8 3 2 2 4 2 3 2" xfId="59423"/>
    <cellStyle name="Обычный 7 8 3 2 2 4 2 4" xfId="59424"/>
    <cellStyle name="Обычный 7 8 3 2 2 4 3" xfId="59425"/>
    <cellStyle name="Обычный 7 8 3 2 2 4 3 2" xfId="59426"/>
    <cellStyle name="Обычный 7 8 3 2 2 4 3 2 2" xfId="59427"/>
    <cellStyle name="Обычный 7 8 3 2 2 4 3 3" xfId="59428"/>
    <cellStyle name="Обычный 7 8 3 2 2 4 4" xfId="59429"/>
    <cellStyle name="Обычный 7 8 3 2 2 4 4 2" xfId="59430"/>
    <cellStyle name="Обычный 7 8 3 2 2 4 5" xfId="59431"/>
    <cellStyle name="Обычный 7 8 3 2 2 5" xfId="59432"/>
    <cellStyle name="Обычный 7 8 3 2 2 5 2" xfId="59433"/>
    <cellStyle name="Обычный 7 8 3 2 2 5 2 2" xfId="59434"/>
    <cellStyle name="Обычный 7 8 3 2 2 5 2 2 2" xfId="59435"/>
    <cellStyle name="Обычный 7 8 3 2 2 5 2 2 2 2" xfId="59436"/>
    <cellStyle name="Обычный 7 8 3 2 2 5 2 2 3" xfId="59437"/>
    <cellStyle name="Обычный 7 8 3 2 2 5 2 3" xfId="59438"/>
    <cellStyle name="Обычный 7 8 3 2 2 5 2 3 2" xfId="59439"/>
    <cellStyle name="Обычный 7 8 3 2 2 5 2 4" xfId="59440"/>
    <cellStyle name="Обычный 7 8 3 2 2 5 3" xfId="59441"/>
    <cellStyle name="Обычный 7 8 3 2 2 5 3 2" xfId="59442"/>
    <cellStyle name="Обычный 7 8 3 2 2 5 3 2 2" xfId="59443"/>
    <cellStyle name="Обычный 7 8 3 2 2 5 3 3" xfId="59444"/>
    <cellStyle name="Обычный 7 8 3 2 2 5 4" xfId="59445"/>
    <cellStyle name="Обычный 7 8 3 2 2 5 4 2" xfId="59446"/>
    <cellStyle name="Обычный 7 8 3 2 2 5 5" xfId="59447"/>
    <cellStyle name="Обычный 7 8 3 2 2 6" xfId="59448"/>
    <cellStyle name="Обычный 7 8 3 2 2 6 2" xfId="59449"/>
    <cellStyle name="Обычный 7 8 3 2 2 6 2 2" xfId="59450"/>
    <cellStyle name="Обычный 7 8 3 2 2 6 2 2 2" xfId="59451"/>
    <cellStyle name="Обычный 7 8 3 2 2 6 2 3" xfId="59452"/>
    <cellStyle name="Обычный 7 8 3 2 2 6 3" xfId="59453"/>
    <cellStyle name="Обычный 7 8 3 2 2 6 3 2" xfId="59454"/>
    <cellStyle name="Обычный 7 8 3 2 2 6 4" xfId="59455"/>
    <cellStyle name="Обычный 7 8 3 2 2 7" xfId="59456"/>
    <cellStyle name="Обычный 7 8 3 2 2 7 2" xfId="59457"/>
    <cellStyle name="Обычный 7 8 3 2 2 7 2 2" xfId="59458"/>
    <cellStyle name="Обычный 7 8 3 2 2 7 3" xfId="59459"/>
    <cellStyle name="Обычный 7 8 3 2 2 8" xfId="59460"/>
    <cellStyle name="Обычный 7 8 3 2 2 8 2" xfId="59461"/>
    <cellStyle name="Обычный 7 8 3 2 2 9" xfId="59462"/>
    <cellStyle name="Обычный 7 8 3 2 3" xfId="59463"/>
    <cellStyle name="Обычный 7 8 3 2 3 2" xfId="59464"/>
    <cellStyle name="Обычный 7 8 3 2 3 2 2" xfId="59465"/>
    <cellStyle name="Обычный 7 8 3 2 3 2 2 2" xfId="59466"/>
    <cellStyle name="Обычный 7 8 3 2 3 2 2 2 2" xfId="59467"/>
    <cellStyle name="Обычный 7 8 3 2 3 2 2 2 2 2" xfId="59468"/>
    <cellStyle name="Обычный 7 8 3 2 3 2 2 2 2 2 2" xfId="59469"/>
    <cellStyle name="Обычный 7 8 3 2 3 2 2 2 2 3" xfId="59470"/>
    <cellStyle name="Обычный 7 8 3 2 3 2 2 2 3" xfId="59471"/>
    <cellStyle name="Обычный 7 8 3 2 3 2 2 2 3 2" xfId="59472"/>
    <cellStyle name="Обычный 7 8 3 2 3 2 2 2 4" xfId="59473"/>
    <cellStyle name="Обычный 7 8 3 2 3 2 2 3" xfId="59474"/>
    <cellStyle name="Обычный 7 8 3 2 3 2 2 3 2" xfId="59475"/>
    <cellStyle name="Обычный 7 8 3 2 3 2 2 3 2 2" xfId="59476"/>
    <cellStyle name="Обычный 7 8 3 2 3 2 2 3 3" xfId="59477"/>
    <cellStyle name="Обычный 7 8 3 2 3 2 2 4" xfId="59478"/>
    <cellStyle name="Обычный 7 8 3 2 3 2 2 4 2" xfId="59479"/>
    <cellStyle name="Обычный 7 8 3 2 3 2 2 5" xfId="59480"/>
    <cellStyle name="Обычный 7 8 3 2 3 2 3" xfId="59481"/>
    <cellStyle name="Обычный 7 8 3 2 3 2 3 2" xfId="59482"/>
    <cellStyle name="Обычный 7 8 3 2 3 2 3 2 2" xfId="59483"/>
    <cellStyle name="Обычный 7 8 3 2 3 2 3 2 2 2" xfId="59484"/>
    <cellStyle name="Обычный 7 8 3 2 3 2 3 2 2 2 2" xfId="59485"/>
    <cellStyle name="Обычный 7 8 3 2 3 2 3 2 2 3" xfId="59486"/>
    <cellStyle name="Обычный 7 8 3 2 3 2 3 2 3" xfId="59487"/>
    <cellStyle name="Обычный 7 8 3 2 3 2 3 2 3 2" xfId="59488"/>
    <cellStyle name="Обычный 7 8 3 2 3 2 3 2 4" xfId="59489"/>
    <cellStyle name="Обычный 7 8 3 2 3 2 3 3" xfId="59490"/>
    <cellStyle name="Обычный 7 8 3 2 3 2 3 3 2" xfId="59491"/>
    <cellStyle name="Обычный 7 8 3 2 3 2 3 3 2 2" xfId="59492"/>
    <cellStyle name="Обычный 7 8 3 2 3 2 3 3 3" xfId="59493"/>
    <cellStyle name="Обычный 7 8 3 2 3 2 3 4" xfId="59494"/>
    <cellStyle name="Обычный 7 8 3 2 3 2 3 4 2" xfId="59495"/>
    <cellStyle name="Обычный 7 8 3 2 3 2 3 5" xfId="59496"/>
    <cellStyle name="Обычный 7 8 3 2 3 2 4" xfId="59497"/>
    <cellStyle name="Обычный 7 8 3 2 3 2 4 2" xfId="59498"/>
    <cellStyle name="Обычный 7 8 3 2 3 2 4 2 2" xfId="59499"/>
    <cellStyle name="Обычный 7 8 3 2 3 2 4 2 2 2" xfId="59500"/>
    <cellStyle name="Обычный 7 8 3 2 3 2 4 2 3" xfId="59501"/>
    <cellStyle name="Обычный 7 8 3 2 3 2 4 3" xfId="59502"/>
    <cellStyle name="Обычный 7 8 3 2 3 2 4 3 2" xfId="59503"/>
    <cellStyle name="Обычный 7 8 3 2 3 2 4 4" xfId="59504"/>
    <cellStyle name="Обычный 7 8 3 2 3 2 5" xfId="59505"/>
    <cellStyle name="Обычный 7 8 3 2 3 2 5 2" xfId="59506"/>
    <cellStyle name="Обычный 7 8 3 2 3 2 5 2 2" xfId="59507"/>
    <cellStyle name="Обычный 7 8 3 2 3 2 5 3" xfId="59508"/>
    <cellStyle name="Обычный 7 8 3 2 3 2 6" xfId="59509"/>
    <cellStyle name="Обычный 7 8 3 2 3 2 6 2" xfId="59510"/>
    <cellStyle name="Обычный 7 8 3 2 3 2 7" xfId="59511"/>
    <cellStyle name="Обычный 7 8 3 2 3 3" xfId="59512"/>
    <cellStyle name="Обычный 7 8 3 2 3 3 2" xfId="59513"/>
    <cellStyle name="Обычный 7 8 3 2 3 3 2 2" xfId="59514"/>
    <cellStyle name="Обычный 7 8 3 2 3 3 2 2 2" xfId="59515"/>
    <cellStyle name="Обычный 7 8 3 2 3 3 2 2 2 2" xfId="59516"/>
    <cellStyle name="Обычный 7 8 3 2 3 3 2 2 3" xfId="59517"/>
    <cellStyle name="Обычный 7 8 3 2 3 3 2 3" xfId="59518"/>
    <cellStyle name="Обычный 7 8 3 2 3 3 2 3 2" xfId="59519"/>
    <cellStyle name="Обычный 7 8 3 2 3 3 2 4" xfId="59520"/>
    <cellStyle name="Обычный 7 8 3 2 3 3 3" xfId="59521"/>
    <cellStyle name="Обычный 7 8 3 2 3 3 3 2" xfId="59522"/>
    <cellStyle name="Обычный 7 8 3 2 3 3 3 2 2" xfId="59523"/>
    <cellStyle name="Обычный 7 8 3 2 3 3 3 3" xfId="59524"/>
    <cellStyle name="Обычный 7 8 3 2 3 3 4" xfId="59525"/>
    <cellStyle name="Обычный 7 8 3 2 3 3 4 2" xfId="59526"/>
    <cellStyle name="Обычный 7 8 3 2 3 3 5" xfId="59527"/>
    <cellStyle name="Обычный 7 8 3 2 3 4" xfId="59528"/>
    <cellStyle name="Обычный 7 8 3 2 3 4 2" xfId="59529"/>
    <cellStyle name="Обычный 7 8 3 2 3 4 2 2" xfId="59530"/>
    <cellStyle name="Обычный 7 8 3 2 3 4 2 2 2" xfId="59531"/>
    <cellStyle name="Обычный 7 8 3 2 3 4 2 2 2 2" xfId="59532"/>
    <cellStyle name="Обычный 7 8 3 2 3 4 2 2 3" xfId="59533"/>
    <cellStyle name="Обычный 7 8 3 2 3 4 2 3" xfId="59534"/>
    <cellStyle name="Обычный 7 8 3 2 3 4 2 3 2" xfId="59535"/>
    <cellStyle name="Обычный 7 8 3 2 3 4 2 4" xfId="59536"/>
    <cellStyle name="Обычный 7 8 3 2 3 4 3" xfId="59537"/>
    <cellStyle name="Обычный 7 8 3 2 3 4 3 2" xfId="59538"/>
    <cellStyle name="Обычный 7 8 3 2 3 4 3 2 2" xfId="59539"/>
    <cellStyle name="Обычный 7 8 3 2 3 4 3 3" xfId="59540"/>
    <cellStyle name="Обычный 7 8 3 2 3 4 4" xfId="59541"/>
    <cellStyle name="Обычный 7 8 3 2 3 4 4 2" xfId="59542"/>
    <cellStyle name="Обычный 7 8 3 2 3 4 5" xfId="59543"/>
    <cellStyle name="Обычный 7 8 3 2 3 5" xfId="59544"/>
    <cellStyle name="Обычный 7 8 3 2 3 5 2" xfId="59545"/>
    <cellStyle name="Обычный 7 8 3 2 3 5 2 2" xfId="59546"/>
    <cellStyle name="Обычный 7 8 3 2 3 5 2 2 2" xfId="59547"/>
    <cellStyle name="Обычный 7 8 3 2 3 5 2 3" xfId="59548"/>
    <cellStyle name="Обычный 7 8 3 2 3 5 3" xfId="59549"/>
    <cellStyle name="Обычный 7 8 3 2 3 5 3 2" xfId="59550"/>
    <cellStyle name="Обычный 7 8 3 2 3 5 4" xfId="59551"/>
    <cellStyle name="Обычный 7 8 3 2 3 6" xfId="59552"/>
    <cellStyle name="Обычный 7 8 3 2 3 6 2" xfId="59553"/>
    <cellStyle name="Обычный 7 8 3 2 3 6 2 2" xfId="59554"/>
    <cellStyle name="Обычный 7 8 3 2 3 6 3" xfId="59555"/>
    <cellStyle name="Обычный 7 8 3 2 3 7" xfId="59556"/>
    <cellStyle name="Обычный 7 8 3 2 3 7 2" xfId="59557"/>
    <cellStyle name="Обычный 7 8 3 2 3 8" xfId="59558"/>
    <cellStyle name="Обычный 7 8 3 3" xfId="59559"/>
    <cellStyle name="Обычный 7 8 3 3 2" xfId="59560"/>
    <cellStyle name="Обычный 7 8 3 3 2 2" xfId="59561"/>
    <cellStyle name="Обычный 7 8 3 3 2 2 2" xfId="59562"/>
    <cellStyle name="Обычный 7 8 3 3 2 2 2 2" xfId="59563"/>
    <cellStyle name="Обычный 7 8 3 3 2 2 2 2 2" xfId="59564"/>
    <cellStyle name="Обычный 7 8 3 3 2 2 2 2 2 2" xfId="59565"/>
    <cellStyle name="Обычный 7 8 3 3 2 2 2 2 2 2 2" xfId="59566"/>
    <cellStyle name="Обычный 7 8 3 3 2 2 2 2 2 3" xfId="59567"/>
    <cellStyle name="Обычный 7 8 3 3 2 2 2 2 3" xfId="59568"/>
    <cellStyle name="Обычный 7 8 3 3 2 2 2 2 3 2" xfId="59569"/>
    <cellStyle name="Обычный 7 8 3 3 2 2 2 2 4" xfId="59570"/>
    <cellStyle name="Обычный 7 8 3 3 2 2 2 3" xfId="59571"/>
    <cellStyle name="Обычный 7 8 3 3 2 2 2 3 2" xfId="59572"/>
    <cellStyle name="Обычный 7 8 3 3 2 2 2 3 2 2" xfId="59573"/>
    <cellStyle name="Обычный 7 8 3 3 2 2 2 3 3" xfId="59574"/>
    <cellStyle name="Обычный 7 8 3 3 2 2 2 4" xfId="59575"/>
    <cellStyle name="Обычный 7 8 3 3 2 2 2 4 2" xfId="59576"/>
    <cellStyle name="Обычный 7 8 3 3 2 2 2 5" xfId="59577"/>
    <cellStyle name="Обычный 7 8 3 3 2 2 3" xfId="59578"/>
    <cellStyle name="Обычный 7 8 3 3 2 2 3 2" xfId="59579"/>
    <cellStyle name="Обычный 7 8 3 3 2 2 3 2 2" xfId="59580"/>
    <cellStyle name="Обычный 7 8 3 3 2 2 3 2 2 2" xfId="59581"/>
    <cellStyle name="Обычный 7 8 3 3 2 2 3 2 2 2 2" xfId="59582"/>
    <cellStyle name="Обычный 7 8 3 3 2 2 3 2 2 3" xfId="59583"/>
    <cellStyle name="Обычный 7 8 3 3 2 2 3 2 3" xfId="59584"/>
    <cellStyle name="Обычный 7 8 3 3 2 2 3 2 3 2" xfId="59585"/>
    <cellStyle name="Обычный 7 8 3 3 2 2 3 2 4" xfId="59586"/>
    <cellStyle name="Обычный 7 8 3 3 2 2 3 3" xfId="59587"/>
    <cellStyle name="Обычный 7 8 3 3 2 2 3 3 2" xfId="59588"/>
    <cellStyle name="Обычный 7 8 3 3 2 2 3 3 2 2" xfId="59589"/>
    <cellStyle name="Обычный 7 8 3 3 2 2 3 3 3" xfId="59590"/>
    <cellStyle name="Обычный 7 8 3 3 2 2 3 4" xfId="59591"/>
    <cellStyle name="Обычный 7 8 3 3 2 2 3 4 2" xfId="59592"/>
    <cellStyle name="Обычный 7 8 3 3 2 2 3 5" xfId="59593"/>
    <cellStyle name="Обычный 7 8 3 3 2 2 4" xfId="59594"/>
    <cellStyle name="Обычный 7 8 3 3 2 2 4 2" xfId="59595"/>
    <cellStyle name="Обычный 7 8 3 3 2 2 4 2 2" xfId="59596"/>
    <cellStyle name="Обычный 7 8 3 3 2 2 4 2 2 2" xfId="59597"/>
    <cellStyle name="Обычный 7 8 3 3 2 2 4 2 3" xfId="59598"/>
    <cellStyle name="Обычный 7 8 3 3 2 2 4 3" xfId="59599"/>
    <cellStyle name="Обычный 7 8 3 3 2 2 4 3 2" xfId="59600"/>
    <cellStyle name="Обычный 7 8 3 3 2 2 4 4" xfId="59601"/>
    <cellStyle name="Обычный 7 8 3 3 2 2 5" xfId="59602"/>
    <cellStyle name="Обычный 7 8 3 3 2 2 5 2" xfId="59603"/>
    <cellStyle name="Обычный 7 8 3 3 2 2 5 2 2" xfId="59604"/>
    <cellStyle name="Обычный 7 8 3 3 2 2 5 3" xfId="59605"/>
    <cellStyle name="Обычный 7 8 3 3 2 2 6" xfId="59606"/>
    <cellStyle name="Обычный 7 8 3 3 2 2 6 2" xfId="59607"/>
    <cellStyle name="Обычный 7 8 3 3 2 2 7" xfId="59608"/>
    <cellStyle name="Обычный 7 8 3 3 2 3" xfId="59609"/>
    <cellStyle name="Обычный 7 8 3 3 2 3 2" xfId="59610"/>
    <cellStyle name="Обычный 7 8 3 3 2 3 2 2" xfId="59611"/>
    <cellStyle name="Обычный 7 8 3 3 2 3 2 2 2" xfId="59612"/>
    <cellStyle name="Обычный 7 8 3 3 2 3 2 2 2 2" xfId="59613"/>
    <cellStyle name="Обычный 7 8 3 3 2 3 2 2 3" xfId="59614"/>
    <cellStyle name="Обычный 7 8 3 3 2 3 2 3" xfId="59615"/>
    <cellStyle name="Обычный 7 8 3 3 2 3 2 3 2" xfId="59616"/>
    <cellStyle name="Обычный 7 8 3 3 2 3 2 4" xfId="59617"/>
    <cellStyle name="Обычный 7 8 3 3 2 3 3" xfId="59618"/>
    <cellStyle name="Обычный 7 8 3 3 2 3 3 2" xfId="59619"/>
    <cellStyle name="Обычный 7 8 3 3 2 3 3 2 2" xfId="59620"/>
    <cellStyle name="Обычный 7 8 3 3 2 3 3 3" xfId="59621"/>
    <cellStyle name="Обычный 7 8 3 3 2 3 4" xfId="59622"/>
    <cellStyle name="Обычный 7 8 3 3 2 3 4 2" xfId="59623"/>
    <cellStyle name="Обычный 7 8 3 3 2 3 5" xfId="59624"/>
    <cellStyle name="Обычный 7 8 3 3 2 4" xfId="59625"/>
    <cellStyle name="Обычный 7 8 3 3 2 4 2" xfId="59626"/>
    <cellStyle name="Обычный 7 8 3 3 2 4 2 2" xfId="59627"/>
    <cellStyle name="Обычный 7 8 3 3 2 4 2 2 2" xfId="59628"/>
    <cellStyle name="Обычный 7 8 3 3 2 4 2 2 2 2" xfId="59629"/>
    <cellStyle name="Обычный 7 8 3 3 2 4 2 2 3" xfId="59630"/>
    <cellStyle name="Обычный 7 8 3 3 2 4 2 3" xfId="59631"/>
    <cellStyle name="Обычный 7 8 3 3 2 4 2 3 2" xfId="59632"/>
    <cellStyle name="Обычный 7 8 3 3 2 4 2 4" xfId="59633"/>
    <cellStyle name="Обычный 7 8 3 3 2 4 3" xfId="59634"/>
    <cellStyle name="Обычный 7 8 3 3 2 4 3 2" xfId="59635"/>
    <cellStyle name="Обычный 7 8 3 3 2 4 3 2 2" xfId="59636"/>
    <cellStyle name="Обычный 7 8 3 3 2 4 3 3" xfId="59637"/>
    <cellStyle name="Обычный 7 8 3 3 2 4 4" xfId="59638"/>
    <cellStyle name="Обычный 7 8 3 3 2 4 4 2" xfId="59639"/>
    <cellStyle name="Обычный 7 8 3 3 2 4 5" xfId="59640"/>
    <cellStyle name="Обычный 7 8 3 3 2 5" xfId="59641"/>
    <cellStyle name="Обычный 7 8 3 3 2 5 2" xfId="59642"/>
    <cellStyle name="Обычный 7 8 3 3 2 5 2 2" xfId="59643"/>
    <cellStyle name="Обычный 7 8 3 3 2 5 2 2 2" xfId="59644"/>
    <cellStyle name="Обычный 7 8 3 3 2 5 2 3" xfId="59645"/>
    <cellStyle name="Обычный 7 8 3 3 2 5 3" xfId="59646"/>
    <cellStyle name="Обычный 7 8 3 3 2 5 3 2" xfId="59647"/>
    <cellStyle name="Обычный 7 8 3 3 2 5 4" xfId="59648"/>
    <cellStyle name="Обычный 7 8 3 3 2 6" xfId="59649"/>
    <cellStyle name="Обычный 7 8 3 3 2 6 2" xfId="59650"/>
    <cellStyle name="Обычный 7 8 3 3 2 6 2 2" xfId="59651"/>
    <cellStyle name="Обычный 7 8 3 3 2 6 3" xfId="59652"/>
    <cellStyle name="Обычный 7 8 3 3 2 7" xfId="59653"/>
    <cellStyle name="Обычный 7 8 3 3 2 7 2" xfId="59654"/>
    <cellStyle name="Обычный 7 8 3 3 2 8" xfId="59655"/>
    <cellStyle name="Обычный 7 8 3 4" xfId="59656"/>
    <cellStyle name="Обычный 7 8 3 4 2" xfId="59657"/>
    <cellStyle name="Обычный 7 8 3 4 2 2" xfId="59658"/>
    <cellStyle name="Обычный 7 8 3 4 2 2 2" xfId="59659"/>
    <cellStyle name="Обычный 7 8 3 4 2 2 2 2" xfId="59660"/>
    <cellStyle name="Обычный 7 8 3 4 2 2 2 2 2" xfId="59661"/>
    <cellStyle name="Обычный 7 8 3 4 2 2 2 3" xfId="59662"/>
    <cellStyle name="Обычный 7 8 3 4 2 2 3" xfId="59663"/>
    <cellStyle name="Обычный 7 8 3 4 2 2 3 2" xfId="59664"/>
    <cellStyle name="Обычный 7 8 3 4 2 2 4" xfId="59665"/>
    <cellStyle name="Обычный 7 8 3 4 2 3" xfId="59666"/>
    <cellStyle name="Обычный 7 8 3 4 2 3 2" xfId="59667"/>
    <cellStyle name="Обычный 7 8 3 4 2 3 2 2" xfId="59668"/>
    <cellStyle name="Обычный 7 8 3 4 2 3 3" xfId="59669"/>
    <cellStyle name="Обычный 7 8 3 4 2 4" xfId="59670"/>
    <cellStyle name="Обычный 7 8 3 4 2 4 2" xfId="59671"/>
    <cellStyle name="Обычный 7 8 3 4 2 5" xfId="59672"/>
    <cellStyle name="Обычный 7 8 3 4 3" xfId="59673"/>
    <cellStyle name="Обычный 7 8 3 4 3 2" xfId="59674"/>
    <cellStyle name="Обычный 7 8 3 4 3 2 2" xfId="59675"/>
    <cellStyle name="Обычный 7 8 3 4 3 2 2 2" xfId="59676"/>
    <cellStyle name="Обычный 7 8 3 4 3 2 2 2 2" xfId="59677"/>
    <cellStyle name="Обычный 7 8 3 4 3 2 2 3" xfId="59678"/>
    <cellStyle name="Обычный 7 8 3 4 3 2 3" xfId="59679"/>
    <cellStyle name="Обычный 7 8 3 4 3 2 3 2" xfId="59680"/>
    <cellStyle name="Обычный 7 8 3 4 3 2 4" xfId="59681"/>
    <cellStyle name="Обычный 7 8 3 4 3 3" xfId="59682"/>
    <cellStyle name="Обычный 7 8 3 4 3 3 2" xfId="59683"/>
    <cellStyle name="Обычный 7 8 3 4 3 3 2 2" xfId="59684"/>
    <cellStyle name="Обычный 7 8 3 4 3 3 3" xfId="59685"/>
    <cellStyle name="Обычный 7 8 3 4 3 4" xfId="59686"/>
    <cellStyle name="Обычный 7 8 3 4 3 4 2" xfId="59687"/>
    <cellStyle name="Обычный 7 8 3 4 3 5" xfId="59688"/>
    <cellStyle name="Обычный 7 8 3 4 4" xfId="59689"/>
    <cellStyle name="Обычный 7 8 3 4 4 2" xfId="59690"/>
    <cellStyle name="Обычный 7 8 3 4 4 2 2" xfId="59691"/>
    <cellStyle name="Обычный 7 8 3 4 4 2 2 2" xfId="59692"/>
    <cellStyle name="Обычный 7 8 3 4 4 2 3" xfId="59693"/>
    <cellStyle name="Обычный 7 8 3 4 4 3" xfId="59694"/>
    <cellStyle name="Обычный 7 8 3 4 4 3 2" xfId="59695"/>
    <cellStyle name="Обычный 7 8 3 4 4 4" xfId="59696"/>
    <cellStyle name="Обычный 7 8 3 4 5" xfId="59697"/>
    <cellStyle name="Обычный 7 8 3 4 5 2" xfId="59698"/>
    <cellStyle name="Обычный 7 8 3 4 5 2 2" xfId="59699"/>
    <cellStyle name="Обычный 7 8 3 4 5 3" xfId="59700"/>
    <cellStyle name="Обычный 7 8 3 4 6" xfId="59701"/>
    <cellStyle name="Обычный 7 8 3 4 6 2" xfId="59702"/>
    <cellStyle name="Обычный 7 8 3 4 7" xfId="59703"/>
    <cellStyle name="Обычный 7 8 3 5" xfId="59704"/>
    <cellStyle name="Обычный 7 8 3 5 2" xfId="59705"/>
    <cellStyle name="Обычный 7 8 3 5 2 2" xfId="59706"/>
    <cellStyle name="Обычный 7 8 3 5 2 2 2" xfId="59707"/>
    <cellStyle name="Обычный 7 8 3 5 2 2 2 2" xfId="59708"/>
    <cellStyle name="Обычный 7 8 3 5 2 2 3" xfId="59709"/>
    <cellStyle name="Обычный 7 8 3 5 2 3" xfId="59710"/>
    <cellStyle name="Обычный 7 8 3 5 2 3 2" xfId="59711"/>
    <cellStyle name="Обычный 7 8 3 5 2 4" xfId="59712"/>
    <cellStyle name="Обычный 7 8 3 5 3" xfId="59713"/>
    <cellStyle name="Обычный 7 8 3 5 3 2" xfId="59714"/>
    <cellStyle name="Обычный 7 8 3 5 3 2 2" xfId="59715"/>
    <cellStyle name="Обычный 7 8 3 5 3 3" xfId="59716"/>
    <cellStyle name="Обычный 7 8 3 5 4" xfId="59717"/>
    <cellStyle name="Обычный 7 8 3 5 4 2" xfId="59718"/>
    <cellStyle name="Обычный 7 8 3 5 5" xfId="59719"/>
    <cellStyle name="Обычный 7 8 3 6" xfId="59720"/>
    <cellStyle name="Обычный 7 8 3 6 2" xfId="59721"/>
    <cellStyle name="Обычный 7 8 3 6 2 2" xfId="59722"/>
    <cellStyle name="Обычный 7 8 3 6 2 2 2" xfId="59723"/>
    <cellStyle name="Обычный 7 8 3 6 2 2 2 2" xfId="59724"/>
    <cellStyle name="Обычный 7 8 3 6 2 2 3" xfId="59725"/>
    <cellStyle name="Обычный 7 8 3 6 2 3" xfId="59726"/>
    <cellStyle name="Обычный 7 8 3 6 2 3 2" xfId="59727"/>
    <cellStyle name="Обычный 7 8 3 6 2 4" xfId="59728"/>
    <cellStyle name="Обычный 7 8 3 6 3" xfId="59729"/>
    <cellStyle name="Обычный 7 8 3 6 3 2" xfId="59730"/>
    <cellStyle name="Обычный 7 8 3 6 3 2 2" xfId="59731"/>
    <cellStyle name="Обычный 7 8 3 6 3 3" xfId="59732"/>
    <cellStyle name="Обычный 7 8 3 6 4" xfId="59733"/>
    <cellStyle name="Обычный 7 8 3 6 4 2" xfId="59734"/>
    <cellStyle name="Обычный 7 8 3 6 5" xfId="59735"/>
    <cellStyle name="Обычный 7 8 3 7" xfId="59736"/>
    <cellStyle name="Обычный 7 8 3 7 2" xfId="59737"/>
    <cellStyle name="Обычный 7 8 3 7 2 2" xfId="59738"/>
    <cellStyle name="Обычный 7 8 3 7 2 2 2" xfId="59739"/>
    <cellStyle name="Обычный 7 8 3 7 2 3" xfId="59740"/>
    <cellStyle name="Обычный 7 8 3 7 3" xfId="59741"/>
    <cellStyle name="Обычный 7 8 3 7 3 2" xfId="59742"/>
    <cellStyle name="Обычный 7 8 3 7 4" xfId="59743"/>
    <cellStyle name="Обычный 7 8 3 8" xfId="59744"/>
    <cellStyle name="Обычный 7 8 3 8 2" xfId="59745"/>
    <cellStyle name="Обычный 7 8 3 8 2 2" xfId="59746"/>
    <cellStyle name="Обычный 7 8 3 8 3" xfId="59747"/>
    <cellStyle name="Обычный 7 8 3 9" xfId="59748"/>
    <cellStyle name="Обычный 7 8 3 9 2" xfId="59749"/>
    <cellStyle name="Обычный 7 8 4" xfId="59750"/>
    <cellStyle name="Обычный 7 8 4 2" xfId="59751"/>
    <cellStyle name="Обычный 7 8 4 2 2" xfId="59752"/>
    <cellStyle name="Обычный 7 8 4 2 2 2" xfId="59753"/>
    <cellStyle name="Обычный 7 8 4 2 2 2 2" xfId="59754"/>
    <cellStyle name="Обычный 7 8 4 2 2 2 2 2" xfId="59755"/>
    <cellStyle name="Обычный 7 8 4 2 2 2 2 2 2" xfId="59756"/>
    <cellStyle name="Обычный 7 8 4 2 2 2 2 2 2 2" xfId="59757"/>
    <cellStyle name="Обычный 7 8 4 2 2 2 2 2 2 2 2" xfId="59758"/>
    <cellStyle name="Обычный 7 8 4 2 2 2 2 2 2 3" xfId="59759"/>
    <cellStyle name="Обычный 7 8 4 2 2 2 2 2 3" xfId="59760"/>
    <cellStyle name="Обычный 7 8 4 2 2 2 2 2 3 2" xfId="59761"/>
    <cellStyle name="Обычный 7 8 4 2 2 2 2 2 4" xfId="59762"/>
    <cellStyle name="Обычный 7 8 4 2 2 2 2 3" xfId="59763"/>
    <cellStyle name="Обычный 7 8 4 2 2 2 2 3 2" xfId="59764"/>
    <cellStyle name="Обычный 7 8 4 2 2 2 2 3 2 2" xfId="59765"/>
    <cellStyle name="Обычный 7 8 4 2 2 2 2 3 3" xfId="59766"/>
    <cellStyle name="Обычный 7 8 4 2 2 2 2 4" xfId="59767"/>
    <cellStyle name="Обычный 7 8 4 2 2 2 2 4 2" xfId="59768"/>
    <cellStyle name="Обычный 7 8 4 2 2 2 2 5" xfId="59769"/>
    <cellStyle name="Обычный 7 8 4 2 2 2 3" xfId="59770"/>
    <cellStyle name="Обычный 7 8 4 2 2 2 3 2" xfId="59771"/>
    <cellStyle name="Обычный 7 8 4 2 2 2 3 2 2" xfId="59772"/>
    <cellStyle name="Обычный 7 8 4 2 2 2 3 2 2 2" xfId="59773"/>
    <cellStyle name="Обычный 7 8 4 2 2 2 3 2 2 2 2" xfId="59774"/>
    <cellStyle name="Обычный 7 8 4 2 2 2 3 2 2 3" xfId="59775"/>
    <cellStyle name="Обычный 7 8 4 2 2 2 3 2 3" xfId="59776"/>
    <cellStyle name="Обычный 7 8 4 2 2 2 3 2 3 2" xfId="59777"/>
    <cellStyle name="Обычный 7 8 4 2 2 2 3 2 4" xfId="59778"/>
    <cellStyle name="Обычный 7 8 4 2 2 2 3 3" xfId="59779"/>
    <cellStyle name="Обычный 7 8 4 2 2 2 3 3 2" xfId="59780"/>
    <cellStyle name="Обычный 7 8 4 2 2 2 3 3 2 2" xfId="59781"/>
    <cellStyle name="Обычный 7 8 4 2 2 2 3 3 3" xfId="59782"/>
    <cellStyle name="Обычный 7 8 4 2 2 2 3 4" xfId="59783"/>
    <cellStyle name="Обычный 7 8 4 2 2 2 3 4 2" xfId="59784"/>
    <cellStyle name="Обычный 7 8 4 2 2 2 3 5" xfId="59785"/>
    <cellStyle name="Обычный 7 8 4 2 2 2 4" xfId="59786"/>
    <cellStyle name="Обычный 7 8 4 2 2 2 4 2" xfId="59787"/>
    <cellStyle name="Обычный 7 8 4 2 2 2 4 2 2" xfId="59788"/>
    <cellStyle name="Обычный 7 8 4 2 2 2 4 2 2 2" xfId="59789"/>
    <cellStyle name="Обычный 7 8 4 2 2 2 4 2 3" xfId="59790"/>
    <cellStyle name="Обычный 7 8 4 2 2 2 4 3" xfId="59791"/>
    <cellStyle name="Обычный 7 8 4 2 2 2 4 3 2" xfId="59792"/>
    <cellStyle name="Обычный 7 8 4 2 2 2 4 4" xfId="59793"/>
    <cellStyle name="Обычный 7 8 4 2 2 2 5" xfId="59794"/>
    <cellStyle name="Обычный 7 8 4 2 2 2 5 2" xfId="59795"/>
    <cellStyle name="Обычный 7 8 4 2 2 2 5 2 2" xfId="59796"/>
    <cellStyle name="Обычный 7 8 4 2 2 2 5 3" xfId="59797"/>
    <cellStyle name="Обычный 7 8 4 2 2 2 6" xfId="59798"/>
    <cellStyle name="Обычный 7 8 4 2 2 2 6 2" xfId="59799"/>
    <cellStyle name="Обычный 7 8 4 2 2 2 7" xfId="59800"/>
    <cellStyle name="Обычный 7 8 4 2 2 3" xfId="59801"/>
    <cellStyle name="Обычный 7 8 4 2 2 3 2" xfId="59802"/>
    <cellStyle name="Обычный 7 8 4 2 2 3 2 2" xfId="59803"/>
    <cellStyle name="Обычный 7 8 4 2 2 3 2 2 2" xfId="59804"/>
    <cellStyle name="Обычный 7 8 4 2 2 3 2 2 2 2" xfId="59805"/>
    <cellStyle name="Обычный 7 8 4 2 2 3 2 2 3" xfId="59806"/>
    <cellStyle name="Обычный 7 8 4 2 2 3 2 3" xfId="59807"/>
    <cellStyle name="Обычный 7 8 4 2 2 3 2 3 2" xfId="59808"/>
    <cellStyle name="Обычный 7 8 4 2 2 3 2 4" xfId="59809"/>
    <cellStyle name="Обычный 7 8 4 2 2 3 3" xfId="59810"/>
    <cellStyle name="Обычный 7 8 4 2 2 3 3 2" xfId="59811"/>
    <cellStyle name="Обычный 7 8 4 2 2 3 3 2 2" xfId="59812"/>
    <cellStyle name="Обычный 7 8 4 2 2 3 3 3" xfId="59813"/>
    <cellStyle name="Обычный 7 8 4 2 2 3 4" xfId="59814"/>
    <cellStyle name="Обычный 7 8 4 2 2 3 4 2" xfId="59815"/>
    <cellStyle name="Обычный 7 8 4 2 2 3 5" xfId="59816"/>
    <cellStyle name="Обычный 7 8 4 2 2 4" xfId="59817"/>
    <cellStyle name="Обычный 7 8 4 2 2 4 2" xfId="59818"/>
    <cellStyle name="Обычный 7 8 4 2 2 4 2 2" xfId="59819"/>
    <cellStyle name="Обычный 7 8 4 2 2 4 2 2 2" xfId="59820"/>
    <cellStyle name="Обычный 7 8 4 2 2 4 2 2 2 2" xfId="59821"/>
    <cellStyle name="Обычный 7 8 4 2 2 4 2 2 3" xfId="59822"/>
    <cellStyle name="Обычный 7 8 4 2 2 4 2 3" xfId="59823"/>
    <cellStyle name="Обычный 7 8 4 2 2 4 2 3 2" xfId="59824"/>
    <cellStyle name="Обычный 7 8 4 2 2 4 2 4" xfId="59825"/>
    <cellStyle name="Обычный 7 8 4 2 2 4 3" xfId="59826"/>
    <cellStyle name="Обычный 7 8 4 2 2 4 3 2" xfId="59827"/>
    <cellStyle name="Обычный 7 8 4 2 2 4 3 2 2" xfId="59828"/>
    <cellStyle name="Обычный 7 8 4 2 2 4 3 3" xfId="59829"/>
    <cellStyle name="Обычный 7 8 4 2 2 4 4" xfId="59830"/>
    <cellStyle name="Обычный 7 8 4 2 2 4 4 2" xfId="59831"/>
    <cellStyle name="Обычный 7 8 4 2 2 4 5" xfId="59832"/>
    <cellStyle name="Обычный 7 8 4 2 2 5" xfId="59833"/>
    <cellStyle name="Обычный 7 8 4 2 2 5 2" xfId="59834"/>
    <cellStyle name="Обычный 7 8 4 2 2 5 2 2" xfId="59835"/>
    <cellStyle name="Обычный 7 8 4 2 2 5 2 2 2" xfId="59836"/>
    <cellStyle name="Обычный 7 8 4 2 2 5 2 3" xfId="59837"/>
    <cellStyle name="Обычный 7 8 4 2 2 5 3" xfId="59838"/>
    <cellStyle name="Обычный 7 8 4 2 2 5 3 2" xfId="59839"/>
    <cellStyle name="Обычный 7 8 4 2 2 5 4" xfId="59840"/>
    <cellStyle name="Обычный 7 8 4 2 2 6" xfId="59841"/>
    <cellStyle name="Обычный 7 8 4 2 2 6 2" xfId="59842"/>
    <cellStyle name="Обычный 7 8 4 2 2 6 2 2" xfId="59843"/>
    <cellStyle name="Обычный 7 8 4 2 2 6 3" xfId="59844"/>
    <cellStyle name="Обычный 7 8 4 2 2 7" xfId="59845"/>
    <cellStyle name="Обычный 7 8 4 2 2 7 2" xfId="59846"/>
    <cellStyle name="Обычный 7 8 4 2 2 8" xfId="59847"/>
    <cellStyle name="Обычный 7 8 4 3" xfId="59848"/>
    <cellStyle name="Обычный 7 8 4 3 2" xfId="59849"/>
    <cellStyle name="Обычный 7 8 4 3 2 2" xfId="59850"/>
    <cellStyle name="Обычный 7 8 4 3 2 2 2" xfId="59851"/>
    <cellStyle name="Обычный 7 8 4 3 2 2 2 2" xfId="59852"/>
    <cellStyle name="Обычный 7 8 4 3 2 2 2 2 2" xfId="59853"/>
    <cellStyle name="Обычный 7 8 4 3 2 2 2 3" xfId="59854"/>
    <cellStyle name="Обычный 7 8 4 3 2 2 3" xfId="59855"/>
    <cellStyle name="Обычный 7 8 4 3 2 2 3 2" xfId="59856"/>
    <cellStyle name="Обычный 7 8 4 3 2 2 4" xfId="59857"/>
    <cellStyle name="Обычный 7 8 4 3 2 3" xfId="59858"/>
    <cellStyle name="Обычный 7 8 4 3 2 3 2" xfId="59859"/>
    <cellStyle name="Обычный 7 8 4 3 2 3 2 2" xfId="59860"/>
    <cellStyle name="Обычный 7 8 4 3 2 3 3" xfId="59861"/>
    <cellStyle name="Обычный 7 8 4 3 2 4" xfId="59862"/>
    <cellStyle name="Обычный 7 8 4 3 2 4 2" xfId="59863"/>
    <cellStyle name="Обычный 7 8 4 3 2 5" xfId="59864"/>
    <cellStyle name="Обычный 7 8 4 3 3" xfId="59865"/>
    <cellStyle name="Обычный 7 8 4 3 3 2" xfId="59866"/>
    <cellStyle name="Обычный 7 8 4 3 3 2 2" xfId="59867"/>
    <cellStyle name="Обычный 7 8 4 3 3 2 2 2" xfId="59868"/>
    <cellStyle name="Обычный 7 8 4 3 3 2 2 2 2" xfId="59869"/>
    <cellStyle name="Обычный 7 8 4 3 3 2 2 3" xfId="59870"/>
    <cellStyle name="Обычный 7 8 4 3 3 2 3" xfId="59871"/>
    <cellStyle name="Обычный 7 8 4 3 3 2 3 2" xfId="59872"/>
    <cellStyle name="Обычный 7 8 4 3 3 2 4" xfId="59873"/>
    <cellStyle name="Обычный 7 8 4 3 3 3" xfId="59874"/>
    <cellStyle name="Обычный 7 8 4 3 3 3 2" xfId="59875"/>
    <cellStyle name="Обычный 7 8 4 3 3 3 2 2" xfId="59876"/>
    <cellStyle name="Обычный 7 8 4 3 3 3 3" xfId="59877"/>
    <cellStyle name="Обычный 7 8 4 3 3 4" xfId="59878"/>
    <cellStyle name="Обычный 7 8 4 3 3 4 2" xfId="59879"/>
    <cellStyle name="Обычный 7 8 4 3 3 5" xfId="59880"/>
    <cellStyle name="Обычный 7 8 4 3 4" xfId="59881"/>
    <cellStyle name="Обычный 7 8 4 3 4 2" xfId="59882"/>
    <cellStyle name="Обычный 7 8 4 3 4 2 2" xfId="59883"/>
    <cellStyle name="Обычный 7 8 4 3 4 2 2 2" xfId="59884"/>
    <cellStyle name="Обычный 7 8 4 3 4 2 3" xfId="59885"/>
    <cellStyle name="Обычный 7 8 4 3 4 3" xfId="59886"/>
    <cellStyle name="Обычный 7 8 4 3 4 3 2" xfId="59887"/>
    <cellStyle name="Обычный 7 8 4 3 4 4" xfId="59888"/>
    <cellStyle name="Обычный 7 8 4 3 5" xfId="59889"/>
    <cellStyle name="Обычный 7 8 4 3 5 2" xfId="59890"/>
    <cellStyle name="Обычный 7 8 4 3 5 2 2" xfId="59891"/>
    <cellStyle name="Обычный 7 8 4 3 5 3" xfId="59892"/>
    <cellStyle name="Обычный 7 8 4 3 6" xfId="59893"/>
    <cellStyle name="Обычный 7 8 4 3 6 2" xfId="59894"/>
    <cellStyle name="Обычный 7 8 4 3 7" xfId="59895"/>
    <cellStyle name="Обычный 7 8 4 4" xfId="59896"/>
    <cellStyle name="Обычный 7 8 4 4 2" xfId="59897"/>
    <cellStyle name="Обычный 7 8 4 4 2 2" xfId="59898"/>
    <cellStyle name="Обычный 7 8 4 4 2 2 2" xfId="59899"/>
    <cellStyle name="Обычный 7 8 4 4 2 2 2 2" xfId="59900"/>
    <cellStyle name="Обычный 7 8 4 4 2 2 3" xfId="59901"/>
    <cellStyle name="Обычный 7 8 4 4 2 3" xfId="59902"/>
    <cellStyle name="Обычный 7 8 4 4 2 3 2" xfId="59903"/>
    <cellStyle name="Обычный 7 8 4 4 2 4" xfId="59904"/>
    <cellStyle name="Обычный 7 8 4 4 3" xfId="59905"/>
    <cellStyle name="Обычный 7 8 4 4 3 2" xfId="59906"/>
    <cellStyle name="Обычный 7 8 4 4 3 2 2" xfId="59907"/>
    <cellStyle name="Обычный 7 8 4 4 3 3" xfId="59908"/>
    <cellStyle name="Обычный 7 8 4 4 4" xfId="59909"/>
    <cellStyle name="Обычный 7 8 4 4 4 2" xfId="59910"/>
    <cellStyle name="Обычный 7 8 4 4 5" xfId="59911"/>
    <cellStyle name="Обычный 7 8 4 5" xfId="59912"/>
    <cellStyle name="Обычный 7 8 4 5 2" xfId="59913"/>
    <cellStyle name="Обычный 7 8 4 5 2 2" xfId="59914"/>
    <cellStyle name="Обычный 7 8 4 5 2 2 2" xfId="59915"/>
    <cellStyle name="Обычный 7 8 4 5 2 2 2 2" xfId="59916"/>
    <cellStyle name="Обычный 7 8 4 5 2 2 3" xfId="59917"/>
    <cellStyle name="Обычный 7 8 4 5 2 3" xfId="59918"/>
    <cellStyle name="Обычный 7 8 4 5 2 3 2" xfId="59919"/>
    <cellStyle name="Обычный 7 8 4 5 2 4" xfId="59920"/>
    <cellStyle name="Обычный 7 8 4 5 3" xfId="59921"/>
    <cellStyle name="Обычный 7 8 4 5 3 2" xfId="59922"/>
    <cellStyle name="Обычный 7 8 4 5 3 2 2" xfId="59923"/>
    <cellStyle name="Обычный 7 8 4 5 3 3" xfId="59924"/>
    <cellStyle name="Обычный 7 8 4 5 4" xfId="59925"/>
    <cellStyle name="Обычный 7 8 4 5 4 2" xfId="59926"/>
    <cellStyle name="Обычный 7 8 4 5 5" xfId="59927"/>
    <cellStyle name="Обычный 7 8 4 6" xfId="59928"/>
    <cellStyle name="Обычный 7 8 4 6 2" xfId="59929"/>
    <cellStyle name="Обычный 7 8 4 6 2 2" xfId="59930"/>
    <cellStyle name="Обычный 7 8 4 6 2 2 2" xfId="59931"/>
    <cellStyle name="Обычный 7 8 4 6 2 3" xfId="59932"/>
    <cellStyle name="Обычный 7 8 4 6 3" xfId="59933"/>
    <cellStyle name="Обычный 7 8 4 6 3 2" xfId="59934"/>
    <cellStyle name="Обычный 7 8 4 6 4" xfId="59935"/>
    <cellStyle name="Обычный 7 8 4 7" xfId="59936"/>
    <cellStyle name="Обычный 7 8 4 7 2" xfId="59937"/>
    <cellStyle name="Обычный 7 8 4 7 2 2" xfId="59938"/>
    <cellStyle name="Обычный 7 8 4 7 3" xfId="59939"/>
    <cellStyle name="Обычный 7 8 4 8" xfId="59940"/>
    <cellStyle name="Обычный 7 8 4 8 2" xfId="59941"/>
    <cellStyle name="Обычный 7 8 4 9" xfId="59942"/>
    <cellStyle name="Обычный 7 8 5" xfId="59943"/>
    <cellStyle name="Обычный 7 8 5 2" xfId="59944"/>
    <cellStyle name="Обычный 7 8 5 2 2" xfId="59945"/>
    <cellStyle name="Обычный 7 8 5 2 2 2" xfId="59946"/>
    <cellStyle name="Обычный 7 8 5 2 2 2 2" xfId="59947"/>
    <cellStyle name="Обычный 7 8 5 2 2 2 2 2" xfId="59948"/>
    <cellStyle name="Обычный 7 8 5 2 2 2 2 2 2" xfId="59949"/>
    <cellStyle name="Обычный 7 8 5 2 2 2 2 3" xfId="59950"/>
    <cellStyle name="Обычный 7 8 5 2 2 2 3" xfId="59951"/>
    <cellStyle name="Обычный 7 8 5 2 2 2 3 2" xfId="59952"/>
    <cellStyle name="Обычный 7 8 5 2 2 2 4" xfId="59953"/>
    <cellStyle name="Обычный 7 8 5 2 2 3" xfId="59954"/>
    <cellStyle name="Обычный 7 8 5 2 2 3 2" xfId="59955"/>
    <cellStyle name="Обычный 7 8 5 2 2 3 2 2" xfId="59956"/>
    <cellStyle name="Обычный 7 8 5 2 2 3 3" xfId="59957"/>
    <cellStyle name="Обычный 7 8 5 2 2 4" xfId="59958"/>
    <cellStyle name="Обычный 7 8 5 2 2 4 2" xfId="59959"/>
    <cellStyle name="Обычный 7 8 5 2 2 5" xfId="59960"/>
    <cellStyle name="Обычный 7 8 5 2 3" xfId="59961"/>
    <cellStyle name="Обычный 7 8 5 2 3 2" xfId="59962"/>
    <cellStyle name="Обычный 7 8 5 2 3 2 2" xfId="59963"/>
    <cellStyle name="Обычный 7 8 5 2 3 2 2 2" xfId="59964"/>
    <cellStyle name="Обычный 7 8 5 2 3 2 2 2 2" xfId="59965"/>
    <cellStyle name="Обычный 7 8 5 2 3 2 2 3" xfId="59966"/>
    <cellStyle name="Обычный 7 8 5 2 3 2 3" xfId="59967"/>
    <cellStyle name="Обычный 7 8 5 2 3 2 3 2" xfId="59968"/>
    <cellStyle name="Обычный 7 8 5 2 3 2 4" xfId="59969"/>
    <cellStyle name="Обычный 7 8 5 2 3 3" xfId="59970"/>
    <cellStyle name="Обычный 7 8 5 2 3 3 2" xfId="59971"/>
    <cellStyle name="Обычный 7 8 5 2 3 3 2 2" xfId="59972"/>
    <cellStyle name="Обычный 7 8 5 2 3 3 3" xfId="59973"/>
    <cellStyle name="Обычный 7 8 5 2 3 4" xfId="59974"/>
    <cellStyle name="Обычный 7 8 5 2 3 4 2" xfId="59975"/>
    <cellStyle name="Обычный 7 8 5 2 3 5" xfId="59976"/>
    <cellStyle name="Обычный 7 8 5 2 4" xfId="59977"/>
    <cellStyle name="Обычный 7 8 5 2 4 2" xfId="59978"/>
    <cellStyle name="Обычный 7 8 5 2 4 2 2" xfId="59979"/>
    <cellStyle name="Обычный 7 8 5 2 4 2 2 2" xfId="59980"/>
    <cellStyle name="Обычный 7 8 5 2 4 2 3" xfId="59981"/>
    <cellStyle name="Обычный 7 8 5 2 4 3" xfId="59982"/>
    <cellStyle name="Обычный 7 8 5 2 4 3 2" xfId="59983"/>
    <cellStyle name="Обычный 7 8 5 2 4 4" xfId="59984"/>
    <cellStyle name="Обычный 7 8 5 2 5" xfId="59985"/>
    <cellStyle name="Обычный 7 8 5 2 5 2" xfId="59986"/>
    <cellStyle name="Обычный 7 8 5 2 5 2 2" xfId="59987"/>
    <cellStyle name="Обычный 7 8 5 2 5 3" xfId="59988"/>
    <cellStyle name="Обычный 7 8 5 2 6" xfId="59989"/>
    <cellStyle name="Обычный 7 8 5 2 6 2" xfId="59990"/>
    <cellStyle name="Обычный 7 8 5 2 7" xfId="59991"/>
    <cellStyle name="Обычный 7 8 5 3" xfId="59992"/>
    <cellStyle name="Обычный 7 8 5 3 2" xfId="59993"/>
    <cellStyle name="Обычный 7 8 5 3 2 2" xfId="59994"/>
    <cellStyle name="Обычный 7 8 5 3 2 2 2" xfId="59995"/>
    <cellStyle name="Обычный 7 8 5 3 2 2 2 2" xfId="59996"/>
    <cellStyle name="Обычный 7 8 5 3 2 2 3" xfId="59997"/>
    <cellStyle name="Обычный 7 8 5 3 2 3" xfId="59998"/>
    <cellStyle name="Обычный 7 8 5 3 2 3 2" xfId="59999"/>
    <cellStyle name="Обычный 7 8 5 3 2 4" xfId="60000"/>
    <cellStyle name="Обычный 7 8 5 3 3" xfId="60001"/>
    <cellStyle name="Обычный 7 8 5 3 3 2" xfId="60002"/>
    <cellStyle name="Обычный 7 8 5 3 3 2 2" xfId="60003"/>
    <cellStyle name="Обычный 7 8 5 3 3 3" xfId="60004"/>
    <cellStyle name="Обычный 7 8 5 3 4" xfId="60005"/>
    <cellStyle name="Обычный 7 8 5 3 4 2" xfId="60006"/>
    <cellStyle name="Обычный 7 8 5 3 5" xfId="60007"/>
    <cellStyle name="Обычный 7 8 5 4" xfId="60008"/>
    <cellStyle name="Обычный 7 8 5 4 2" xfId="60009"/>
    <cellStyle name="Обычный 7 8 5 4 2 2" xfId="60010"/>
    <cellStyle name="Обычный 7 8 5 4 2 2 2" xfId="60011"/>
    <cellStyle name="Обычный 7 8 5 4 2 2 2 2" xfId="60012"/>
    <cellStyle name="Обычный 7 8 5 4 2 2 3" xfId="60013"/>
    <cellStyle name="Обычный 7 8 5 4 2 3" xfId="60014"/>
    <cellStyle name="Обычный 7 8 5 4 2 3 2" xfId="60015"/>
    <cellStyle name="Обычный 7 8 5 4 2 4" xfId="60016"/>
    <cellStyle name="Обычный 7 8 5 4 3" xfId="60017"/>
    <cellStyle name="Обычный 7 8 5 4 3 2" xfId="60018"/>
    <cellStyle name="Обычный 7 8 5 4 3 2 2" xfId="60019"/>
    <cellStyle name="Обычный 7 8 5 4 3 3" xfId="60020"/>
    <cellStyle name="Обычный 7 8 5 4 4" xfId="60021"/>
    <cellStyle name="Обычный 7 8 5 4 4 2" xfId="60022"/>
    <cellStyle name="Обычный 7 8 5 4 5" xfId="60023"/>
    <cellStyle name="Обычный 7 8 5 5" xfId="60024"/>
    <cellStyle name="Обычный 7 8 5 5 2" xfId="60025"/>
    <cellStyle name="Обычный 7 8 5 5 2 2" xfId="60026"/>
    <cellStyle name="Обычный 7 8 5 5 2 2 2" xfId="60027"/>
    <cellStyle name="Обычный 7 8 5 5 2 3" xfId="60028"/>
    <cellStyle name="Обычный 7 8 5 5 3" xfId="60029"/>
    <cellStyle name="Обычный 7 8 5 5 3 2" xfId="60030"/>
    <cellStyle name="Обычный 7 8 5 5 4" xfId="60031"/>
    <cellStyle name="Обычный 7 8 5 6" xfId="60032"/>
    <cellStyle name="Обычный 7 8 5 6 2" xfId="60033"/>
    <cellStyle name="Обычный 7 8 5 6 2 2" xfId="60034"/>
    <cellStyle name="Обычный 7 8 5 6 3" xfId="60035"/>
    <cellStyle name="Обычный 7 8 5 7" xfId="60036"/>
    <cellStyle name="Обычный 7 8 5 7 2" xfId="60037"/>
    <cellStyle name="Обычный 7 8 5 8" xfId="60038"/>
    <cellStyle name="Обычный 7 9" xfId="60039"/>
    <cellStyle name="Обычный 8" xfId="60040"/>
    <cellStyle name="Обычный 8 10" xfId="60041"/>
    <cellStyle name="Обычный 8 11" xfId="60042"/>
    <cellStyle name="Обычный 8 12" xfId="60043"/>
    <cellStyle name="Обычный 8 13" xfId="60044"/>
    <cellStyle name="Обычный 8 14" xfId="60045"/>
    <cellStyle name="Обычный 8 15" xfId="60046"/>
    <cellStyle name="Обычный 8 16" xfId="60047"/>
    <cellStyle name="Обычный 8 17" xfId="60048"/>
    <cellStyle name="Обычный 8 18" xfId="60049"/>
    <cellStyle name="Обычный 8 19" xfId="60050"/>
    <cellStyle name="Обычный 8 2" xfId="60051"/>
    <cellStyle name="Обычный 8 2 2" xfId="60052"/>
    <cellStyle name="Обычный 8 2 3" xfId="60053"/>
    <cellStyle name="Обычный 8 20" xfId="60054"/>
    <cellStyle name="Обычный 8 20 2" xfId="60055"/>
    <cellStyle name="Обычный 8 20 2 2" xfId="60056"/>
    <cellStyle name="Обычный 8 20 2 2 2" xfId="60057"/>
    <cellStyle name="Обычный 8 20 2 2 2 2" xfId="60058"/>
    <cellStyle name="Обычный 8 20 2 2 2 2 2" xfId="60059"/>
    <cellStyle name="Обычный 8 20 2 2 2 3" xfId="60060"/>
    <cellStyle name="Обычный 8 20 2 2 3" xfId="60061"/>
    <cellStyle name="Обычный 8 20 2 2 3 2" xfId="60062"/>
    <cellStyle name="Обычный 8 20 2 2 4" xfId="60063"/>
    <cellStyle name="Обычный 8 20 2 3" xfId="60064"/>
    <cellStyle name="Обычный 8 20 2 3 2" xfId="60065"/>
    <cellStyle name="Обычный 8 20 2 3 2 2" xfId="60066"/>
    <cellStyle name="Обычный 8 20 2 3 3" xfId="60067"/>
    <cellStyle name="Обычный 8 20 2 4" xfId="60068"/>
    <cellStyle name="Обычный 8 20 2 4 2" xfId="60069"/>
    <cellStyle name="Обычный 8 20 2 5" xfId="60070"/>
    <cellStyle name="Обычный 8 20 3" xfId="60071"/>
    <cellStyle name="Обычный 8 20 3 2" xfId="60072"/>
    <cellStyle name="Обычный 8 20 3 2 2" xfId="60073"/>
    <cellStyle name="Обычный 8 20 3 2 2 2" xfId="60074"/>
    <cellStyle name="Обычный 8 20 3 2 2 2 2" xfId="60075"/>
    <cellStyle name="Обычный 8 20 3 2 2 3" xfId="60076"/>
    <cellStyle name="Обычный 8 20 3 2 3" xfId="60077"/>
    <cellStyle name="Обычный 8 20 3 2 3 2" xfId="60078"/>
    <cellStyle name="Обычный 8 20 3 2 4" xfId="60079"/>
    <cellStyle name="Обычный 8 20 3 3" xfId="60080"/>
    <cellStyle name="Обычный 8 20 3 3 2" xfId="60081"/>
    <cellStyle name="Обычный 8 20 3 3 2 2" xfId="60082"/>
    <cellStyle name="Обычный 8 20 3 3 3" xfId="60083"/>
    <cellStyle name="Обычный 8 20 3 4" xfId="60084"/>
    <cellStyle name="Обычный 8 20 3 4 2" xfId="60085"/>
    <cellStyle name="Обычный 8 20 3 5" xfId="60086"/>
    <cellStyle name="Обычный 8 20 4" xfId="60087"/>
    <cellStyle name="Обычный 8 20 4 2" xfId="60088"/>
    <cellStyle name="Обычный 8 20 4 2 2" xfId="60089"/>
    <cellStyle name="Обычный 8 20 4 2 2 2" xfId="60090"/>
    <cellStyle name="Обычный 8 20 4 2 3" xfId="60091"/>
    <cellStyle name="Обычный 8 20 4 3" xfId="60092"/>
    <cellStyle name="Обычный 8 20 4 3 2" xfId="60093"/>
    <cellStyle name="Обычный 8 20 4 4" xfId="60094"/>
    <cellStyle name="Обычный 8 20 5" xfId="60095"/>
    <cellStyle name="Обычный 8 20 5 2" xfId="60096"/>
    <cellStyle name="Обычный 8 20 5 2 2" xfId="60097"/>
    <cellStyle name="Обычный 8 20 5 3" xfId="60098"/>
    <cellStyle name="Обычный 8 20 6" xfId="60099"/>
    <cellStyle name="Обычный 8 20 6 2" xfId="60100"/>
    <cellStyle name="Обычный 8 20 7" xfId="60101"/>
    <cellStyle name="Обычный 8 21" xfId="60102"/>
    <cellStyle name="Обычный 8 21 2" xfId="60103"/>
    <cellStyle name="Обычный 8 21 2 2" xfId="60104"/>
    <cellStyle name="Обычный 8 21 2 2 2" xfId="60105"/>
    <cellStyle name="Обычный 8 21 2 2 2 2" xfId="60106"/>
    <cellStyle name="Обычный 8 21 2 2 3" xfId="60107"/>
    <cellStyle name="Обычный 8 21 2 3" xfId="60108"/>
    <cellStyle name="Обычный 8 21 2 3 2" xfId="60109"/>
    <cellStyle name="Обычный 8 21 2 4" xfId="60110"/>
    <cellStyle name="Обычный 8 21 3" xfId="60111"/>
    <cellStyle name="Обычный 8 21 3 2" xfId="60112"/>
    <cellStyle name="Обычный 8 21 3 2 2" xfId="60113"/>
    <cellStyle name="Обычный 8 21 3 3" xfId="60114"/>
    <cellStyle name="Обычный 8 21 4" xfId="60115"/>
    <cellStyle name="Обычный 8 21 4 2" xfId="60116"/>
    <cellStyle name="Обычный 8 21 5" xfId="60117"/>
    <cellStyle name="Обычный 8 22" xfId="60118"/>
    <cellStyle name="Обычный 8 22 2" xfId="60119"/>
    <cellStyle name="Обычный 8 22 2 2" xfId="60120"/>
    <cellStyle name="Обычный 8 22 2 2 2" xfId="60121"/>
    <cellStyle name="Обычный 8 22 2 2 2 2" xfId="60122"/>
    <cellStyle name="Обычный 8 22 2 2 3" xfId="60123"/>
    <cellStyle name="Обычный 8 22 2 3" xfId="60124"/>
    <cellStyle name="Обычный 8 22 2 3 2" xfId="60125"/>
    <cellStyle name="Обычный 8 22 2 4" xfId="60126"/>
    <cellStyle name="Обычный 8 22 3" xfId="60127"/>
    <cellStyle name="Обычный 8 22 3 2" xfId="60128"/>
    <cellStyle name="Обычный 8 22 3 2 2" xfId="60129"/>
    <cellStyle name="Обычный 8 22 3 3" xfId="60130"/>
    <cellStyle name="Обычный 8 22 4" xfId="60131"/>
    <cellStyle name="Обычный 8 22 4 2" xfId="60132"/>
    <cellStyle name="Обычный 8 22 5" xfId="60133"/>
    <cellStyle name="Обычный 8 23" xfId="60134"/>
    <cellStyle name="Обычный 8 23 2" xfId="60135"/>
    <cellStyle name="Обычный 8 23 2 2" xfId="60136"/>
    <cellStyle name="Обычный 8 23 2 2 2" xfId="60137"/>
    <cellStyle name="Обычный 8 23 2 3" xfId="60138"/>
    <cellStyle name="Обычный 8 23 3" xfId="60139"/>
    <cellStyle name="Обычный 8 23 3 2" xfId="60140"/>
    <cellStyle name="Обычный 8 23 4" xfId="60141"/>
    <cellStyle name="Обычный 8 24" xfId="60142"/>
    <cellStyle name="Обычный 8 24 2" xfId="60143"/>
    <cellStyle name="Обычный 8 24 2 2" xfId="60144"/>
    <cellStyle name="Обычный 8 24 3" xfId="60145"/>
    <cellStyle name="Обычный 8 25" xfId="60146"/>
    <cellStyle name="Обычный 8 25 2" xfId="60147"/>
    <cellStyle name="Обычный 8 26" xfId="60148"/>
    <cellStyle name="Обычный 8 3" xfId="60149"/>
    <cellStyle name="Обычный 8 4" xfId="60150"/>
    <cellStyle name="Обычный 8 5" xfId="60151"/>
    <cellStyle name="Обычный 8 6" xfId="60152"/>
    <cellStyle name="Обычный 8 7" xfId="60153"/>
    <cellStyle name="Обычный 8 8" xfId="60154"/>
    <cellStyle name="Обычный 8 9" xfId="60155"/>
    <cellStyle name="Обычный 8_Приложение 12 (факт)_МГТЭС_28_04_2011" xfId="60156"/>
    <cellStyle name="Обычный 9" xfId="60157"/>
    <cellStyle name="Обычный 9 10" xfId="60158"/>
    <cellStyle name="Обычный 9 11" xfId="60159"/>
    <cellStyle name="Обычный 9 12" xfId="60160"/>
    <cellStyle name="Обычный 9 13" xfId="60161"/>
    <cellStyle name="Обычный 9 14" xfId="60162"/>
    <cellStyle name="Обычный 9 15" xfId="60163"/>
    <cellStyle name="Обычный 9 16" xfId="60164"/>
    <cellStyle name="Обычный 9 17" xfId="60165"/>
    <cellStyle name="Обычный 9 18" xfId="60166"/>
    <cellStyle name="Обычный 9 19" xfId="60167"/>
    <cellStyle name="Обычный 9 2" xfId="60168"/>
    <cellStyle name="Обычный 9 20" xfId="60169"/>
    <cellStyle name="Обычный 9 21" xfId="60170"/>
    <cellStyle name="Обычный 9 22" xfId="60171"/>
    <cellStyle name="Обычный 9 23" xfId="60172"/>
    <cellStyle name="Обычный 9 24" xfId="60173"/>
    <cellStyle name="Обычный 9 3" xfId="60174"/>
    <cellStyle name="Обычный 9 4" xfId="60175"/>
    <cellStyle name="Обычный 9 5" xfId="60176"/>
    <cellStyle name="Обычный 9 6" xfId="60177"/>
    <cellStyle name="Обычный 9 7" xfId="60178"/>
    <cellStyle name="Обычный 9 8" xfId="60179"/>
    <cellStyle name="Обычный 9 9" xfId="60180"/>
    <cellStyle name="Обычный_ИПР 2008 ПЭ корр_прил 1.1" xfId="27"/>
    <cellStyle name="Обычный_Форматы по компаниям_last" xfId="60472"/>
    <cellStyle name="Обычный03 30 2 6 2" xfId="50142"/>
    <cellStyle name="Плохой 2" xfId="60181"/>
    <cellStyle name="Плохой 2 2" xfId="60182"/>
    <cellStyle name="Плохой 2 3" xfId="60183"/>
    <cellStyle name="Плохой 2 4" xfId="60184"/>
    <cellStyle name="Плохой 2 5" xfId="60185"/>
    <cellStyle name="Поле ввода" xfId="60186"/>
    <cellStyle name="Пояснение 2" xfId="60187"/>
    <cellStyle name="Пояснение 2 2" xfId="60188"/>
    <cellStyle name="Пояснение 2 3" xfId="60189"/>
    <cellStyle name="Пояснение 2 4" xfId="60190"/>
    <cellStyle name="Пояснение 2 5" xfId="60191"/>
    <cellStyle name="Примечание 2" xfId="60192"/>
    <cellStyle name="Примечание 2 2" xfId="60193"/>
    <cellStyle name="Примечание 2 3" xfId="60194"/>
    <cellStyle name="Примечание 2 4" xfId="60195"/>
    <cellStyle name="Примечание 2 5" xfId="60196"/>
    <cellStyle name="Примечание 3" xfId="60197"/>
    <cellStyle name="Примечание 4" xfId="60198"/>
    <cellStyle name="Процентный 2" xfId="18"/>
    <cellStyle name="Процентный 2 10" xfId="60199"/>
    <cellStyle name="Процентный 2 11" xfId="60200"/>
    <cellStyle name="Процентный 2 12" xfId="60201"/>
    <cellStyle name="Процентный 2 13" xfId="60202"/>
    <cellStyle name="Процентный 2 14" xfId="60203"/>
    <cellStyle name="Процентный 2 15" xfId="60204"/>
    <cellStyle name="Процентный 2 16" xfId="60205"/>
    <cellStyle name="Процентный 2 17" xfId="60206"/>
    <cellStyle name="Процентный 2 18" xfId="60207"/>
    <cellStyle name="Процентный 2 19" xfId="60208"/>
    <cellStyle name="Процентный 2 2" xfId="60209"/>
    <cellStyle name="Процентный 2 2 2" xfId="60210"/>
    <cellStyle name="Процентный 2 20" xfId="60211"/>
    <cellStyle name="Процентный 2 21" xfId="60212"/>
    <cellStyle name="Процентный 2 22" xfId="60213"/>
    <cellStyle name="Процентный 2 23" xfId="60214"/>
    <cellStyle name="Процентный 2 24" xfId="60215"/>
    <cellStyle name="Процентный 2 25" xfId="60216"/>
    <cellStyle name="Процентный 2 26" xfId="60217"/>
    <cellStyle name="Процентный 2 3" xfId="60218"/>
    <cellStyle name="Процентный 2 4" xfId="60219"/>
    <cellStyle name="Процентный 2 5" xfId="60220"/>
    <cellStyle name="Процентный 2 6" xfId="60221"/>
    <cellStyle name="Процентный 2 7" xfId="60222"/>
    <cellStyle name="Процентный 2 8" xfId="60223"/>
    <cellStyle name="Процентный 2 9" xfId="60224"/>
    <cellStyle name="Процентный 3" xfId="60225"/>
    <cellStyle name="Процентный 3 10" xfId="60226"/>
    <cellStyle name="Процентный 3 11" xfId="60227"/>
    <cellStyle name="Процентный 3 12" xfId="60228"/>
    <cellStyle name="Процентный 3 13" xfId="60229"/>
    <cellStyle name="Процентный 3 14" xfId="60230"/>
    <cellStyle name="Процентный 3 15" xfId="60231"/>
    <cellStyle name="Процентный 3 16" xfId="60232"/>
    <cellStyle name="Процентный 3 17" xfId="60233"/>
    <cellStyle name="Процентный 3 18" xfId="60234"/>
    <cellStyle name="Процентный 3 2" xfId="60235"/>
    <cellStyle name="Процентный 3 3" xfId="60236"/>
    <cellStyle name="Процентный 3 4" xfId="60237"/>
    <cellStyle name="Процентный 3 5" xfId="60238"/>
    <cellStyle name="Процентный 3 6" xfId="60239"/>
    <cellStyle name="Процентный 3 7" xfId="60240"/>
    <cellStyle name="Процентный 3 8" xfId="60241"/>
    <cellStyle name="Процентный 3 9" xfId="60242"/>
    <cellStyle name="Процентный 4" xfId="60243"/>
    <cellStyle name="Процентный 5" xfId="60244"/>
    <cellStyle name="Процентный 6" xfId="60245"/>
    <cellStyle name="Связанная ячейка 2" xfId="60246"/>
    <cellStyle name="Связанная ячейка 2 2" xfId="60247"/>
    <cellStyle name="Связанная ячейка 2 3" xfId="60248"/>
    <cellStyle name="Связанная ячейка 2 4" xfId="60249"/>
    <cellStyle name="Связанная ячейка 2 5" xfId="60250"/>
    <cellStyle name="Статья" xfId="60251"/>
    <cellStyle name="Стиль 1" xfId="19"/>
    <cellStyle name="Стиль 1 10" xfId="60252"/>
    <cellStyle name="Стиль 1 11" xfId="60253"/>
    <cellStyle name="Стиль 1 12" xfId="60254"/>
    <cellStyle name="Стиль 1 13" xfId="60255"/>
    <cellStyle name="Стиль 1 14" xfId="60256"/>
    <cellStyle name="Стиль 1 15" xfId="60257"/>
    <cellStyle name="Стиль 1 16" xfId="60258"/>
    <cellStyle name="Стиль 1 17" xfId="60259"/>
    <cellStyle name="Стиль 1 18" xfId="60260"/>
    <cellStyle name="Стиль 1 19" xfId="60261"/>
    <cellStyle name="Стиль 1 2" xfId="60262"/>
    <cellStyle name="Стиль 1 2 2" xfId="60263"/>
    <cellStyle name="Стиль 1 2 2 2" xfId="60264"/>
    <cellStyle name="Стиль 1 2 2 2 2" xfId="60265"/>
    <cellStyle name="Стиль 1 2 2 2 2 2" xfId="60266"/>
    <cellStyle name="Стиль 1 2 2 2 2 2 2" xfId="60267"/>
    <cellStyle name="Стиль 1 2 2 2 2 2 2 2" xfId="60268"/>
    <cellStyle name="Стиль 1 2 2 2 2 3" xfId="60269"/>
    <cellStyle name="Стиль 1 2 2 2 3" xfId="60270"/>
    <cellStyle name="Стиль 1 2 2 2 3 2" xfId="60271"/>
    <cellStyle name="Стиль 1 2 2 3" xfId="60272"/>
    <cellStyle name="Стиль 1 2 2 4" xfId="60273"/>
    <cellStyle name="Стиль 1 2 2 4 2" xfId="60274"/>
    <cellStyle name="Стиль 1 2 2 4 2 2" xfId="60275"/>
    <cellStyle name="Стиль 1 2 2 5" xfId="60276"/>
    <cellStyle name="Стиль 1 2 3" xfId="60277"/>
    <cellStyle name="Стиль 1 2 3 2" xfId="60278"/>
    <cellStyle name="Стиль 1 2 3 2 2" xfId="60279"/>
    <cellStyle name="Стиль 1 2 3 2 2 2" xfId="60280"/>
    <cellStyle name="Стиль 1 2 3 2 2 2 2" xfId="60281"/>
    <cellStyle name="Стиль 1 2 3 2 3" xfId="60282"/>
    <cellStyle name="Стиль 1 2 3 3" xfId="60283"/>
    <cellStyle name="Стиль 1 2 3 3 2" xfId="60284"/>
    <cellStyle name="Стиль 1 2 4" xfId="60285"/>
    <cellStyle name="Стиль 1 2 4 2" xfId="60286"/>
    <cellStyle name="Стиль 1 2 4 2 2" xfId="60287"/>
    <cellStyle name="Стиль 1 2 5" xfId="60288"/>
    <cellStyle name="Стиль 1 20" xfId="60289"/>
    <cellStyle name="Стиль 1 21" xfId="60290"/>
    <cellStyle name="Стиль 1 22" xfId="60291"/>
    <cellStyle name="Стиль 1 23" xfId="60292"/>
    <cellStyle name="Стиль 1 24" xfId="60293"/>
    <cellStyle name="Стиль 1 25" xfId="60294"/>
    <cellStyle name="Стиль 1 26" xfId="60295"/>
    <cellStyle name="Стиль 1 27" xfId="60296"/>
    <cellStyle name="Стиль 1 28" xfId="60297"/>
    <cellStyle name="Стиль 1 29" xfId="60298"/>
    <cellStyle name="Стиль 1 3" xfId="60299"/>
    <cellStyle name="Стиль 1 30" xfId="60300"/>
    <cellStyle name="Стиль 1 31" xfId="60301"/>
    <cellStyle name="Стиль 1 32" xfId="60302"/>
    <cellStyle name="Стиль 1 33" xfId="60303"/>
    <cellStyle name="Стиль 1 34" xfId="60304"/>
    <cellStyle name="Стиль 1 35" xfId="60305"/>
    <cellStyle name="Стиль 1 36" xfId="60306"/>
    <cellStyle name="Стиль 1 37" xfId="60307"/>
    <cellStyle name="Стиль 1 38" xfId="60308"/>
    <cellStyle name="Стиль 1 39" xfId="60309"/>
    <cellStyle name="Стиль 1 4" xfId="60310"/>
    <cellStyle name="Стиль 1 40" xfId="60311"/>
    <cellStyle name="Стиль 1 41" xfId="60312"/>
    <cellStyle name="Стиль 1 42" xfId="60313"/>
    <cellStyle name="Стиль 1 43" xfId="60314"/>
    <cellStyle name="Стиль 1 44" xfId="60315"/>
    <cellStyle name="Стиль 1 44 2" xfId="60316"/>
    <cellStyle name="Стиль 1 44 2 2" xfId="60317"/>
    <cellStyle name="Стиль 1 44 2 2 2" xfId="60318"/>
    <cellStyle name="Стиль 1 44 2 2 2 2" xfId="60319"/>
    <cellStyle name="Стиль 1 44 2 3" xfId="60320"/>
    <cellStyle name="Стиль 1 44 3" xfId="60321"/>
    <cellStyle name="Стиль 1 44 3 2" xfId="60322"/>
    <cellStyle name="Стиль 1 45" xfId="60323"/>
    <cellStyle name="Стиль 1 46" xfId="60324"/>
    <cellStyle name="Стиль 1 46 2" xfId="60325"/>
    <cellStyle name="Стиль 1 46 2 2" xfId="60326"/>
    <cellStyle name="Стиль 1 47" xfId="60327"/>
    <cellStyle name="Стиль 1 5" xfId="60328"/>
    <cellStyle name="Стиль 1 6" xfId="60329"/>
    <cellStyle name="Стиль 1 7" xfId="60330"/>
    <cellStyle name="Стиль 1 8" xfId="60331"/>
    <cellStyle name="Стиль 1 9" xfId="60332"/>
    <cellStyle name="Стиль 1_поквартальная разбивка реновации 2009" xfId="60333"/>
    <cellStyle name="Стиль_названий" xfId="60334"/>
    <cellStyle name="Текст предупреждения 2" xfId="60335"/>
    <cellStyle name="Текст предупреждения 2 2" xfId="60336"/>
    <cellStyle name="Текст предупреждения 2 3" xfId="60337"/>
    <cellStyle name="Текст предупреждения 2 4" xfId="60338"/>
    <cellStyle name="Текст предупреждения 2 5" xfId="60339"/>
    <cellStyle name="Текстовый" xfId="60340"/>
    <cellStyle name="тонны" xfId="60341"/>
    <cellStyle name="тщк" xfId="60342"/>
    <cellStyle name="тщкьфд" xfId="60343"/>
    <cellStyle name="Тысячи [0]_3Com" xfId="60344"/>
    <cellStyle name="Тысячи [а]" xfId="60345"/>
    <cellStyle name="Тысячи_3Com" xfId="60346"/>
    <cellStyle name="Финансовый [0] 2" xfId="60347"/>
    <cellStyle name="Финансовый 2" xfId="20"/>
    <cellStyle name="Финансовый 2 2" xfId="60348"/>
    <cellStyle name="Финансовый 2 2 2" xfId="60349"/>
    <cellStyle name="Финансовый 2 2 2 2 2" xfId="60350"/>
    <cellStyle name="Финансовый 2 3" xfId="60351"/>
    <cellStyle name="Финансовый 2 4" xfId="60352"/>
    <cellStyle name="Финансовый 3" xfId="21"/>
    <cellStyle name="Финансовый 3 2" xfId="60353"/>
    <cellStyle name="Финансовый 3 3" xfId="60354"/>
    <cellStyle name="Финансовый 4" xfId="22"/>
    <cellStyle name="Финансовый 4 2" xfId="60355"/>
    <cellStyle name="Финансовый 5" xfId="60356"/>
    <cellStyle name="Финансовый 6" xfId="60357"/>
    <cellStyle name="Финансовый 7" xfId="60358"/>
    <cellStyle name="Финансовый 9" xfId="60359"/>
    <cellStyle name="Формула" xfId="60360"/>
    <cellStyle name="Формула 2" xfId="60361"/>
    <cellStyle name="Формула_GRES.2007.5" xfId="60362"/>
    <cellStyle name="ФормулаВБ" xfId="60363"/>
    <cellStyle name="ФормулаНаКонтроль" xfId="60364"/>
    <cellStyle name="Хороший 2" xfId="60365"/>
    <cellStyle name="Хороший 2 2" xfId="60366"/>
    <cellStyle name="Хороший 2 3" xfId="60367"/>
    <cellStyle name="Хороший 2 4" xfId="60368"/>
    <cellStyle name="Хороший 2 5" xfId="60369"/>
    <cellStyle name="Џђћ–…ќ’ќ›‰" xfId="60370"/>
    <cellStyle name="Шапка таблицы" xfId="60371"/>
    <cellStyle name="Ž–…’›‰" xfId="60372"/>
    <cellStyle name="標準_BS-Cr" xfId="60373"/>
    <cellStyle name="㼿?" xfId="60374"/>
    <cellStyle name="㼿㼿" xfId="60375"/>
    <cellStyle name="㼿㼿?" xfId="60376"/>
    <cellStyle name="㼿㼿㼿" xfId="60377"/>
    <cellStyle name="㼿㼿㼿?" xfId="60378"/>
    <cellStyle name="㼿㼿㼿㼿" xfId="60379"/>
    <cellStyle name="㼿㼿㼿㼿?" xfId="60380"/>
    <cellStyle name="㼿㼿㼿㼿㼿" xfId="60381"/>
    <cellStyle name="㼿㼿㼿㼿㼿?" xfId="60382"/>
    <cellStyle name="㼿㼿㼿㼿㼿㼿?" xfId="60383"/>
    <cellStyle name="㼿㼿㼿㼿㼿㼿㼿?" xfId="60384"/>
    <cellStyle name="㼿㼿㼿㼿㼿㼿㼿㼿" xfId="60385"/>
    <cellStyle name="㼿㼿㼿㼿㼿㼿㼿㼿㼿" xfId="60386"/>
    <cellStyle name="㼿㼿㼿㼿㼿㼿㼿㼿㼿㼿" xfId="60387"/>
    <cellStyle name="㼿㼿㼿㼿㼿㼿㼿㼿㼿㼿?" xfId="60388"/>
    <cellStyle name="㼿㼿㼿㼿㼿㼿㼿㼿㼿㼿㼿" xfId="60389"/>
    <cellStyle name="㼿㼿㼿㼿㼿㼿㼿㼿㼿㼿㼿?" xfId="60390"/>
    <cellStyle name="㼿㼿㼿㼿㼿㼿㼿㼿㼿㼿㼿㼿" xfId="60391"/>
    <cellStyle name="㼿㼿㼿㼿㼿㼿㼿㼿㼿㼿㼿㼿?" xfId="60392"/>
    <cellStyle name="㼿㼿㼿㼿㼿㼿㼿㼿㼿㼿㼿㼿㼿" xfId="60393"/>
    <cellStyle name="㼿㼿㼿㼿㼿㼿㼿㼿㼿㼿㼿㼿㼿?" xfId="60394"/>
    <cellStyle name="㼿㼿㼿㼿㼿㼿㼿㼿㼿㼿㼿㼿㼿㼿" xfId="60395"/>
    <cellStyle name="㼿㼿㼿㼿㼿㼿㼿㼿㼿㼿㼿㼿㼿㼿?" xfId="60396"/>
    <cellStyle name="㼿㼿㼿㼿㼿㼿㼿㼿㼿㼿㼿㼿㼿㼿㼿" xfId="60397"/>
    <cellStyle name="㼿㼿㼿㼿㼿㼿㼿㼿㼿㼿㼿㼿㼿㼿㼿?" xfId="60398"/>
    <cellStyle name="㼿㼿㼿㼿㼿㼿㼿㼿㼿㼿㼿㼿㼿㼿㼿㼿" xfId="60399"/>
    <cellStyle name="㼿㼿㼿㼿㼿㼿㼿㼿㼿㼿㼿㼿㼿㼿㼿㼿㼿" xfId="60400"/>
    <cellStyle name="㼿㼿㼿㼿㼿㼿㼿㼿㼿㼿㼿㼿㼿㼿㼿㼿㼿?" xfId="60401"/>
    <cellStyle name="㼿㼿㼿㼿㼿㼿㼿㼿㼿㼿㼿㼿㼿㼿㼿㼿㼿㼿?" xfId="60402"/>
    <cellStyle name="㼿㼿㼿㼿㼿㼿㼿㼿㼿㼿㼿㼿㼿㼿㼿㼿㼿㼿㼿" xfId="60403"/>
    <cellStyle name="㼿㼿㼿㼿㼿㼿㼿㼿㼿㼿㼿㼿㼿㼿㼿㼿㼿㼿㼿㼿" xfId="60404"/>
    <cellStyle name="㼿㼿㼿㼿㼿㼿㼿㼿㼿㼿㼿㼿㼿㼿㼿㼿㼿㼿㼿㼿㼿" xfId="60405"/>
    <cellStyle name="㼿㼿㼿㼿㼿㼿㼿㼿㼿㼿㼿㼿㼿㼿㼿㼿㼿㼿㼿㼿㼿㼿" xfId="60406"/>
    <cellStyle name="㼿㼿㼿㼿㼿㼿㼿㼿㼿㼿㼿㼿㼿㼿㼿㼿㼿㼿㼿㼿㼿㼿?" xfId="60407"/>
    <cellStyle name="㼿㼿㼿㼿㼿㼿㼿㼿㼿㼿㼿㼿㼿㼿㼿㼿㼿㼿㼿㼿㼿㼿㼿" xfId="60408"/>
    <cellStyle name="㼿㼿㼿㼿㼿㼿㼿㼿㼿㼿㼿㼿㼿㼿㼿㼿㼿㼿㼿㼿㼿㼿㼿㼿" xfId="60409"/>
    <cellStyle name="㼿㼿㼿㼿㼿㼿㼿㼿㼿㼿㼿㼿㼿㼿㼿㼿㼿㼿㼿㼿㼿㼿㼿㼿㼿" xfId="60410"/>
    <cellStyle name="㼿㼿㼿㼿㼿㼿㼿㼿㼿㼿㼿㼿㼿㼿㼿㼿㼿㼿㼿㼿㼿㼿㼿㼿㼿㼿" xfId="60411"/>
    <cellStyle name="㼿㼿㼿㼿㼿㼿㼿㼿㼿㼿㼿㼿㼿㼿㼿㼿㼿㼿㼿㼿㼿㼿㼿㼿㼿㼿?" xfId="60412"/>
    <cellStyle name="㼿㼿㼿㼿㼿㼿㼿㼿㼿㼿㼿㼿㼿㼿㼿㼿㼿㼿㼿㼿㼿㼿㼿㼿㼿㼿㼿" xfId="60413"/>
    <cellStyle name="㼿㼿㼿㼿㼿㼿㼿㼿㼿㼿㼿㼿㼿㼿㼿㼿㼿㼿㼿㼿㼿㼿㼿㼿㼿㼿㼿?" xfId="60414"/>
    <cellStyle name="㼿㼿㼿㼿㼿㼿㼿㼿㼿㼿㼿㼿㼿㼿㼿㼿㼿㼿㼿㼿㼿㼿㼿㼿㼿㼿㼿㼿" xfId="60415"/>
    <cellStyle name="㼿㼿㼿㼿㼿㼿㼿㼿㼿㼿㼿㼿㼿㼿㼿㼿㼿㼿㼿㼿㼿㼿㼿㼿㼿㼿㼿㼿?" xfId="60416"/>
    <cellStyle name="㼿㼿㼿㼿㼿㼿㼿㼿㼿㼿㼿㼿㼿㼿㼿㼿㼿㼿㼿㼿㼿㼿㼿㼿㼿㼿㼿㼿㼿" xfId="60417"/>
    <cellStyle name="㼿㼿㼿㼿㼿㼿㼿㼿㼿㼿㼿㼿㼿㼿㼿㼿㼿㼿㼿㼿㼿㼿㼿㼿㼿㼿㼿㼿㼿?" xfId="60418"/>
    <cellStyle name="㼿㼿㼿㼿㼿㼿㼿㼿㼿㼿㼿㼿㼿㼿㼿㼿㼿㼿㼿㼿㼿㼿㼿㼿㼿㼿㼿㼿㼿㼿?" xfId="60419"/>
    <cellStyle name="㼿㼿㼿㼿㼿㼿㼿㼿㼿㼿㼿㼿㼿㼿㼿㼿㼿㼿㼿㼿㼿㼿㼿㼿㼿㼿㼿㼿㼿㼿㼿?" xfId="60420"/>
    <cellStyle name="㼿㼿㼿㼿㼿㼿㼿㼿㼿㼿㼿㼿㼿㼿㼿㼿㼿㼿㼿㼿㼿㼿㼿㼿㼿㼿㼿㼿㼿㼿㼿㼿" xfId="60421"/>
    <cellStyle name="㼿㼿㼿㼿㼿㼿㼿㼿㼿㼿㼿㼿㼿㼿㼿㼿㼿㼿㼿㼿㼿㼿㼿㼿㼿㼿㼿㼿㼿㼿㼿㼿?" xfId="60422"/>
    <cellStyle name="㼿㼿㼿㼿㼿㼿㼿㼿㼿㼿㼿㼿㼿㼿㼿㼿㼿㼿㼿㼿㼿㼿㼿㼿㼿㼿㼿㼿㼿㼿㼿㼿㼿?" xfId="60423"/>
    <cellStyle name="㼿㼿㼿㼿㼿㼿㼿㼿㼿㼿㼿㼿㼿㼿㼿㼿㼿㼿㼿㼿㼿㼿㼿㼿㼿㼿㼿㼿㼿㼿㼿㼿㼿㼿" xfId="60424"/>
    <cellStyle name="㼿㼿㼿㼿㼿㼿㼿㼿㼿㼿㼿㼿㼿㼿㼿㼿㼿㼿㼿㼿㼿㼿㼿㼿㼿㼿㼿㼿㼿㼿㼿㼿㼿㼿?" xfId="60425"/>
    <cellStyle name="㼿㼿㼿㼿㼿㼿㼿㼿㼿㼿㼿㼿㼿㼿㼿㼿㼿㼿㼿㼿㼿㼿㼿㼿㼿㼿㼿㼿㼿㼿㼿㼿㼿㼿㼿" xfId="60426"/>
    <cellStyle name="㼿㼿㼿㼿㼿㼿㼿㼿㼿㼿㼿㼿㼿㼿㼿㼿㼿㼿㼿㼿㼿㼿㼿㼿㼿㼿㼿㼿㼿㼿㼿㼿㼿㼿㼿?" xfId="60427"/>
    <cellStyle name="㼿㼿㼿㼿㼿㼿㼿㼿㼿㼿㼿㼿㼿㼿㼿㼿㼿㼿㼿㼿㼿㼿㼿㼿㼿㼿㼿㼿㼿㼿㼿㼿㼿㼿㼿㼿" xfId="60428"/>
    <cellStyle name="㼿㼿㼿㼿㼿㼿㼿㼿㼿㼿㼿㼿㼿㼿㼿㼿㼿㼿㼿㼿㼿㼿㼿㼿㼿㼿㼿㼿㼿㼿㼿㼿㼿㼿㼿㼿?" xfId="60429"/>
    <cellStyle name="㼿㼿㼿㼿㼿㼿㼿㼿㼿㼿㼿㼿㼿㼿㼿㼿㼿㼿㼿㼿㼿㼿㼿㼿㼿㼿㼿㼿㼿㼿㼿㼿㼿㼿㼿㼿㼿" xfId="60430"/>
    <cellStyle name="㼿㼿㼿㼿㼿㼿㼿㼿㼿㼿㼿㼿㼿㼿㼿㼿㼿㼿㼿㼿㼿㼿㼿㼿㼿㼿㼿㼿㼿㼿㼿㼿㼿㼿㼿㼿㼿?" xfId="60431"/>
    <cellStyle name="㼿㼿㼿㼿㼿㼿㼿㼿㼿㼿㼿㼿㼿㼿㼿㼿㼿㼿㼿㼿㼿㼿㼿㼿㼿㼿㼿㼿㼿㼿㼿㼿㼿㼿㼿㼿㼿㼿?" xfId="60432"/>
    <cellStyle name="㼿㼿㼿㼿㼿㼿㼿㼿㼿㼿㼿㼿㼿㼿㼿㼿㼿㼿㼿㼿㼿㼿㼿㼿㼿㼿㼿㼿㼿㼿㼿㼿㼿㼿㼿㼿㼿㼿㼿" xfId="60433"/>
    <cellStyle name="㼿㼿㼿㼿㼿㼿㼿㼿㼿㼿㼿㼿㼿㼿㼿㼿㼿㼿㼿㼿㼿㼿㼿㼿㼿㼿㼿㼿㼿㼿㼿㼿㼿㼿㼿㼿㼿㼿㼿?" xfId="60434"/>
    <cellStyle name="㼿㼿㼿㼿㼿㼿㼿㼿㼿㼿㼿㼿㼿㼿㼿㼿㼿㼿㼿㼿㼿㼿㼿㼿㼿㼿㼿㼿㼿㼿㼿㼿㼿㼿㼿㼿㼿㼿㼿㼿" xfId="60435"/>
    <cellStyle name="㼿㼿㼿㼿㼿㼿㼿㼿㼿㼿㼿㼿㼿㼿㼿㼿㼿㼿㼿㼿㼿㼿㼿㼿㼿㼿㼿㼿㼿㼿㼿㼿㼿㼿㼿㼿㼿㼿㼿㼿?" xfId="60436"/>
    <cellStyle name="㼿㼿㼿㼿㼿㼿㼿㼿㼿㼿㼿㼿㼿㼿㼿㼿㼿㼿㼿㼿㼿㼿㼿㼿㼿㼿㼿㼿㼿㼿㼿㼿㼿㼿㼿㼿㼿㼿㼿㼿㼿?" xfId="60437"/>
    <cellStyle name="㼿㼿㼿㼿㼿㼿㼿㼿㼿㼿㼿㼿㼿㼿㼿㼿㼿㼿㼿㼿㼿㼿㼿㼿㼿㼿㼿㼿㼿㼿㼿㼿㼿㼿㼿㼿㼿㼿㼿㼿㼿㼿" xfId="60438"/>
    <cellStyle name="㼿㼿㼿㼿㼿㼿㼿㼿㼿㼿㼿㼿㼿㼿㼿㼿㼿㼿㼿㼿㼿㼿㼿㼿㼿㼿㼿㼿㼿㼿㼿㼿㼿㼿㼿㼿㼿㼿㼿㼿㼿㼿?" xfId="60439"/>
    <cellStyle name="㼿㼿㼿㼿㼿㼿㼿㼿㼿㼿㼿㼿㼿㼿㼿㼿㼿㼿㼿㼿㼿㼿㼿㼿㼿㼿㼿㼿㼿㼿㼿㼿㼿㼿㼿㼿㼿㼿㼿㼿㼿㼿㼿" xfId="60440"/>
    <cellStyle name="㼿㼿㼿㼿㼿㼿㼿㼿㼿㼿㼿㼿㼿㼿㼿㼿㼿㼿㼿㼿㼿㼿㼿㼿㼿㼿㼿㼿㼿㼿㼿㼿㼿㼿㼿㼿㼿㼿㼿㼿㼿㼿㼿㼿" xfId="60441"/>
    <cellStyle name="㼿㼿㼿㼿㼿㼿㼿㼿㼿㼿㼿㼿㼿㼿㼿㼿㼿㼿㼿㼿㼿㼿㼿㼿㼿㼿㼿㼿㼿㼿㼿㼿㼿㼿㼿㼿㼿㼿㼿㼿㼿㼿㼿㼿?" xfId="60442"/>
    <cellStyle name="㼿㼿㼿㼿㼿㼿㼿㼿㼿㼿㼿㼿㼿㼿㼿㼿㼿㼿㼿㼿㼿㼿㼿㼿㼿㼿㼿㼿㼿㼿㼿㼿㼿㼿㼿㼿㼿㼿㼿㼿㼿㼿㼿㼿㼿" xfId="60443"/>
    <cellStyle name="㼿㼿㼿㼿㼿㼿㼿㼿㼿㼿㼿㼿㼿㼿㼿㼿㼿㼿㼿㼿㼿㼿㼿㼿㼿㼿㼿㼿㼿㼿㼿㼿㼿㼿㼿㼿㼿㼿㼿㼿㼿㼿㼿㼿㼿?" xfId="60444"/>
    <cellStyle name="㼿㼿㼿㼿㼿㼿㼿㼿㼿㼿㼿㼿㼿㼿㼿㼿㼿㼿㼿㼿㼿㼿㼿㼿㼿㼿㼿㼿㼿㼿㼿㼿㼿㼿㼿㼿㼿㼿㼿㼿㼿㼿㼿㼿㼿㼿" xfId="60445"/>
    <cellStyle name="㼿㼿㼿㼿㼿㼿㼿㼿㼿㼿㼿㼿㼿㼿㼿㼿㼿㼿㼿㼿㼿㼿㼿㼿㼿㼿㼿㼿㼿㼿㼿㼿㼿㼿㼿㼿㼿㼿㼿㼿㼿㼿㼿㼿㼿㼿㼿㼿" xfId="60446"/>
    <cellStyle name="㼿㼿㼿㼿㼿㼿㼿㼿㼿㼿㼿㼿㼿㼿㼿㼿㼿㼿㼿㼿㼿㼿㼿㼿㼿㼿㼿㼿㼿㼿㼿㼿㼿㼿㼿㼿㼿㼿㼿㼿㼿㼿㼿㼿㼿㼿㼿㼿?" xfId="60447"/>
    <cellStyle name="㼿㼿㼿㼿㼿㼿㼿㼿㼿㼿㼿㼿㼿㼿㼿㼿㼿㼿㼿㼿㼿㼿㼿㼿㼿㼿㼿㼿㼿㼿㼿㼿㼿㼿㼿㼿㼿㼿㼿㼿㼿㼿㼿㼿㼿㼿㼿㼿㼿" xfId="60448"/>
    <cellStyle name="㼿㼿㼿㼿㼿㼿㼿㼿㼿㼿㼿㼿㼿㼿㼿㼿㼿㼿㼿㼿㼿㼿㼿㼿㼿㼿㼿㼿㼿㼿㼿㼿㼿㼿㼿㼿㼿㼿㼿㼿㼿㼿㼿㼿㼿㼿㼿㼿㼿?" xfId="60449"/>
    <cellStyle name="㼿㼿㼿㼿㼿㼿㼿㼿㼿㼿㼿㼿㼿㼿㼿㼿㼿㼿㼿㼿㼿㼿㼿㼿㼿㼿㼿㼿㼿㼿㼿㼿㼿㼿㼿㼿㼿㼿㼿㼿㼿㼿㼿㼿㼿㼿㼿㼿㼿㼿" xfId="60450"/>
    <cellStyle name="㼿㼿㼿㼿㼿㼿㼿㼿㼿㼿㼿㼿㼿㼿㼿㼿㼿㼿㼿㼿㼿㼿㼿㼿㼿㼿㼿㼿㼿㼿㼿㼿㼿㼿㼿㼿㼿㼿㼿㼿㼿㼿㼿㼿㼿㼿㼿㼿㼿㼿?" xfId="60451"/>
    <cellStyle name="㼿㼿㼿㼿㼿㼿㼿㼿㼿㼿㼿㼿㼿㼿㼿㼿㼿㼿㼿㼿㼿㼿㼿㼿㼿㼿㼿㼿㼿㼿㼿㼿㼿㼿㼿㼿㼿㼿㼿㼿㼿㼿㼿㼿㼿㼿㼿㼿㼿㼿㼿" xfId="60452"/>
    <cellStyle name="㼿㼿㼿㼿㼿㼿㼿㼿㼿㼿㼿㼿㼿㼿㼿㼿㼿㼿㼿㼿㼿㼿㼿㼿㼿㼿㼿㼿㼿㼿㼿㼿㼿㼿㼿㼿㼿㼿㼿㼿㼿㼿㼿㼿㼿㼿㼿㼿㼿㼿㼿?" xfId="60453"/>
    <cellStyle name="㼿㼿㼿㼿㼿㼿㼿㼿㼿㼿㼿㼿㼿㼿㼿㼿㼿㼿㼿㼿㼿㼿㼿㼿㼿㼿㼿㼿㼿㼿㼿㼿㼿㼿㼿㼿㼿㼿㼿㼿㼿㼿㼿㼿㼿㼿㼿㼿㼿㼿㼿㼿" xfId="60454"/>
    <cellStyle name="㼿㼿㼿㼿㼿㼿㼿㼿㼿㼿㼿㼿㼿㼿㼿㼿㼿㼿㼿㼿㼿㼿㼿㼿㼿㼿㼿㼿㼿㼿㼿㼿㼿㼿㼿㼿㼿㼿㼿㼿㼿㼿㼿㼿㼿㼿㼿㼿㼿㼿㼿㼿?" xfId="60455"/>
    <cellStyle name="㼿㼿㼿㼿㼿㼿㼿㼿㼿㼿㼿㼿㼿㼿㼿㼿㼿㼿㼿㼿㼿㼿㼿㼿㼿㼿㼿㼿㼿㼿㼿㼿㼿㼿㼿㼿㼿㼿㼿㼿㼿㼿㼿㼿㼿㼿㼿㼿㼿㼿㼿㼿㼿" xfId="60456"/>
    <cellStyle name="㼿㼿㼿㼿㼿㼿㼿㼿㼿㼿㼿㼿㼿㼿㼿㼿㼿㼿㼿㼿㼿㼿㼿㼿㼿㼿㼿㼿㼿㼿㼿㼿㼿㼿㼿㼿㼿㼿㼿㼿㼿㼿㼿㼿㼿㼿㼿㼿㼿㼿㼿㼿㼿㼿?" xfId="60457"/>
    <cellStyle name="㼿㼿㼿㼿㼿㼿㼿㼿㼿㼿㼿㼿㼿㼿㼿㼿㼿㼿㼿㼿㼿㼿㼿㼿㼿㼿㼿㼿㼿㼿㼿㼿㼿㼿㼿㼿㼿㼿㼿㼿㼿㼿㼿㼿㼿㼿㼿㼿㼿㼿㼿㼿㼿㼿㼿" xfId="60458"/>
    <cellStyle name="㼿㼿㼿㼿㼿㼿㼿㼿㼿㼿㼿㼿㼿㼿㼿㼿㼿㼿㼿㼿㼿㼿㼿㼿㼿㼿㼿㼿㼿㼿㼿㼿㼿㼿㼿㼿㼿㼿㼿㼿㼿㼿㼿㼿㼿㼿㼿㼿㼿㼿㼿㼿㼿㼿㼿?" xfId="60459"/>
  </cellStyles>
  <dxfs count="0"/>
  <tableStyles count="0" defaultTableStyle="TableStyleMedium9" defaultPivotStyle="PivotStyleLight16"/>
  <colors>
    <mruColors>
      <color rgb="FFCCCCFF"/>
      <color rgb="FF66FF33"/>
      <color rgb="FF00CCFF"/>
      <color rgb="FFCCECFF"/>
      <color rgb="FFFF6600"/>
      <color rgb="FF99CC00"/>
      <color rgb="FF99FFCC"/>
      <color rgb="FFCCFF33"/>
      <color rgb="FF00CC99"/>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1\D\2003\&#1060;&#1086;&#1088;&#1084;&#1080;&#1088;&#1086;&#1074;&#1072;&#1085;&#1080;&#1077;%20&#1044;&#1055;&#1053;\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uban2\DOCUME~1\ZARETS~1\LOCALS~1\Temp\AsudViewed\090000028b73714b\&#1055;&#1086;&#1089;&#1090;&#1072;&#1085;&#1086;&#1074;&#1082;&#1072;_&#1087;&#1086;&#1076;_&#1085;&#1072;&#1087;&#1088;&#1103;&#1078;&#1077;&#1085;&#1080;&#1077;_&#1086;&#1073;&#1098;&#1077;&#1082;&#1090;&#1086;&#1074;_&#1042;&#1051;_&#1080;_&#1055;&#1057;_&#1074;_2011_&#1075;&#1086;&#1076;&#109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uban2\Users\sinev_mn\AppData\Local\Temp\7zO6788.tmp\&#1055;&#1088;&#1080;&#1083;&#1086;&#1078;&#1077;&#1085;&#1080;&#1077;_&#1060;&#1086;&#1088;&#1084;&#1072;&#1090;&#1099;%20&#1041;&#1055;_&#1089;%20&#1091;&#1095;&#1077;&#1090;&#1086;&#1084;%20&#1087;&#1088;&#1072;&#1074;&#1086;&#108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uban2\BC\1_client\MRSK\01.Working%20papers\02.&#1052;&#1077;&#1090;&#1086;&#1076;&#1086;&#1083;&#1086;&#1075;&#1080;&#1103;\&#1069;&#1090;&#1072;&#1087;%202.2\01.%20&#1064;&#1072;&#1073;&#1083;&#1086;&#1085;%20&#1041;&#1055;%20&#1044;&#1047;&#1054;\&#1052;&#1086;&#1076;&#1091;&#1083;&#1100;%20&#1076;&#1086;&#1087;.%20&#1092;&#1086;&#1088;&#1084;%20&#1082;%20&#1041;&#1055;\&#1044;&#1086;&#1087;&#1086;&#1083;&#1085;&#1080;&#1090;&#1077;&#1083;&#1100;&#1085;&#1099;&#1077;%20&#1092;&#1086;&#1088;&#1084;&#1099;\&#1052;&#1086;&#1076;&#1091;&#1083;&#1100;%20&#1076;&#1086;&#1087;&#1086;&#1083;&#1085;&#1080;&#1090;&#1077;&#1083;&#1100;&#1085;&#1099;&#1093;%20&#1092;&#1086;&#1088;&#1084;_&#1088;&#1072;&#1089;&#1096;%20&#1089;&#1084;&#1077;&#1090;&#1072;_2601201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RAG\RAB\&#1052;&#1072;&#1081;&#1077;&#1088;_27_03_08\Model_RAB_MRSK_svo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igstore\Store\Documents%20and%20Settings\Lifanova_tv\&#1052;&#1086;&#1080;%20&#1076;&#1086;&#1082;&#1091;&#1084;&#1077;&#1085;&#1090;&#1099;\&#1056;&#1072;&#1079;&#1085;&#1099;&#1077;%20&#1087;&#1086;%20&#1056;&#1040;B\&#1083;&#1080;&#1087;&#1077;&#1094;&#1082;-&#1088;&#1072;&#1089;&#1095;&#1077;&#109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rsk-store\users\&#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06.08\TEPLO.PREDEL.0911.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087;&#1088;&#1072;&#1074;&#1082;&#1080;/Users/ObuhovaVS/AppData/Local/Microsoft/Windows/Temporary%20Internet%20Files/Content.Outlook/I3TFM4TQ/&#1048;&#1080;&#1089;&#1087;&#1086;&#1083;&#1085;&#1077;&#1085;&#1080;&#1077;%20&#1050;&#1058;%20&#1087;&#1086;%20&#1060;&#1069;&#1057;%2030%2006%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proverk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uban2\DOCUME~1\muser\LOCALS~1\Temp\bat\ARM_BP_RSK_V10_0_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igstore\Store\&#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uban2\Documents%20and%20Settings\klepikov_yg\&#1056;&#1072;&#1073;&#1086;&#1095;&#1080;&#1081;%20&#1089;&#1090;&#1086;&#1083;\Information%20bl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uban2\Documents%20and%20Settings\klepikov_yg\Local%20Settings\Temporary%20Internet%20Files\Content.Outlook\2UMNX8RJ\Information%20bl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ban2\Documents%20and%20Settings\SERGEY.VERESCHAGIN\Desktop\&#1040;&#1083;&#1100;&#1073;&#1086;&#1084;%20&#1076;&#1086;&#1087;&#1086;&#1083;&#1085;&#1080;&#1090;&#1077;&#1083;&#1100;&#1085;&#1099;&#1093;%20&#1092;&#1086;&#1088;&#1084;%20(Autosav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uban2\WINDOWS\TEMP\notesFFF692\&#1056;&#1072;&#1079;&#1088;&#1072;&#1073;&#1086;&#1090;&#1082;&#1072;%20&#1096;&#1072;&#1073;&#1083;&#1086;&#1085;&#1072;%20&#1041;&#1055;\old\&#1096;&#1072;&#1073;&#1083;&#1086;&#1085;_v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Справочно"/>
      <sheetName val="Инфо"/>
      <sheetName val="СОК накладные (ТК-Бишкек)"/>
      <sheetName val="2013б_п"/>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КТ 13.1.1"/>
      <sheetName val="Списки"/>
      <sheetName val="Макет"/>
      <sheetName val=""/>
      <sheetName val="перечень бизнес-систем"/>
      <sheetName val="перечень ОИК"/>
      <sheetName val="перечень СКО"/>
      <sheetName val="оргструктура"/>
      <sheetName val="свод_до_вн_об_"/>
      <sheetName val="расш_для_РАО"/>
      <sheetName val="расш_для_РАО_стр_310"/>
      <sheetName val="Сценарные_условия"/>
      <sheetName val="Список_ДЗО"/>
      <sheetName val="3_Программа_реализации"/>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Данные_для_расчета"/>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ИТОГИ__по_Н,Р,Э,Q"/>
      <sheetName val="КТ_13_1_1"/>
      <sheetName val="Сравнение сглаживания"/>
      <sheetName val="Огл. Графиков"/>
      <sheetName val="Текущие цены"/>
      <sheetName val="рабочий"/>
      <sheetName val="окраска"/>
      <sheetName val="Виды проектов для СПП"/>
      <sheetName val="Для форму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Справочники"/>
      <sheetName val="Лист"/>
      <sheetName val="навигация"/>
      <sheetName val="Т12"/>
      <sheetName val="Т3"/>
      <sheetName val="FES"/>
      <sheetName val="t_настройки"/>
      <sheetName val="file_list"/>
      <sheetName val="Рейтинг"/>
      <sheetName val="2.1"/>
      <sheetName val="2.2"/>
      <sheetName val="P2.2 усл. единицы"/>
      <sheetName val="OREP.INV.NET"/>
      <sheetName val="Списки"/>
      <sheetName val="Таб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s>
    <sheetDataSet>
      <sheetData sheetId="0" refreshError="1">
        <row r="14">
          <cell r="A14" t="str">
            <v>Показатели деловой активности</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efreshError="1"/>
      <sheetData sheetId="100" refreshError="1"/>
      <sheetData sheetId="101" refreshError="1"/>
      <sheetData sheetId="102" refreshError="1"/>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План Газпрома"/>
      <sheetName val="Лист1"/>
      <sheetName val="См.1"/>
      <sheetName val="4НКУ"/>
      <sheetName val="15.э"/>
      <sheetName val="5"/>
      <sheetName val="6"/>
      <sheetName val="мар 2001"/>
      <sheetName val="Приложение 1"/>
      <sheetName val="Приложение 2"/>
      <sheetName val="Приложение 3"/>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ЭП нов"/>
      <sheetName val="ЛЭП рек"/>
      <sheetName val="Свод ЛЭП"/>
      <sheetName val="ПС нов"/>
      <sheetName val="ПС рек"/>
      <sheetName val="П9-2.вводы"/>
      <sheetName val="У.Е. (ПС)"/>
      <sheetName val="Справочники"/>
      <sheetName val="Баланс"/>
      <sheetName val="ИТ-бюджет"/>
      <sheetName val="t_настройки"/>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7.СПП"/>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t_проверки"/>
      <sheetName val="t_настройки"/>
      <sheetName val="ПС рек"/>
      <sheetName val="ЛЭП нов"/>
      <sheetName val="БИ-2-18-П"/>
      <sheetName val="БИ-2-19-П"/>
      <sheetName val="БИ-2-7-П"/>
      <sheetName val="БИ-2-9-П"/>
      <sheetName val="БИ-2-14-П"/>
      <sheetName val="БИ-2-16-П"/>
      <sheetName val=""/>
    </sheetNames>
    <sheetDataSet>
      <sheetData sheetId="0">
        <row r="8">
          <cell r="B8" t="str">
            <v>ОАО «МРСК Волги»</v>
          </cell>
        </row>
      </sheetData>
      <sheetData sheetId="1">
        <row r="8">
          <cell r="B8" t="str">
            <v>ОАО «МРСК Волги»</v>
          </cell>
        </row>
      </sheetData>
      <sheetData sheetId="2">
        <row r="8">
          <cell r="B8" t="str">
            <v>ОАО «МРСК Волги»</v>
          </cell>
        </row>
      </sheetData>
      <sheetData sheetId="3"/>
      <sheetData sheetId="4"/>
      <sheetData sheetId="5"/>
      <sheetData sheetId="6"/>
      <sheetData sheetId="7"/>
      <sheetData sheetId="8"/>
      <sheetData sheetId="9"/>
      <sheetData sheetId="10"/>
      <sheetData sheetId="11"/>
      <sheetData sheetId="12"/>
      <sheetData sheetId="13"/>
      <sheetData sheetId="14"/>
      <sheetData sheetId="15">
        <row r="9">
          <cell r="J9">
            <v>0.5</v>
          </cell>
        </row>
      </sheetData>
      <sheetData sheetId="16">
        <row r="8">
          <cell r="I8">
            <v>2009</v>
          </cell>
        </row>
      </sheetData>
      <sheetData sheetId="17">
        <row r="8">
          <cell r="I8">
            <v>2009</v>
          </cell>
        </row>
      </sheetData>
      <sheetData sheetId="18">
        <row r="8">
          <cell r="I8">
            <v>2009</v>
          </cell>
        </row>
      </sheetData>
      <sheetData sheetId="19">
        <row r="8">
          <cell r="B8" t="str">
            <v>ОАО «МРСК Волги»</v>
          </cell>
        </row>
      </sheetData>
      <sheetData sheetId="20">
        <row r="8">
          <cell r="B8" t="str">
            <v>ОАО «МРСК Волги»</v>
          </cell>
        </row>
      </sheetData>
      <sheetData sheetId="21">
        <row r="8">
          <cell r="B8" t="str">
            <v>ОАО «МРСК Волги»</v>
          </cell>
        </row>
      </sheetData>
      <sheetData sheetId="22">
        <row r="8">
          <cell r="B8" t="str">
            <v>ОАО «МРСК Волги»</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расшифровка"/>
      <sheetName val="ИТОГИ  по Н,Р,Э,Q"/>
      <sheetName val="2008 -2010"/>
      <sheetName val="Регионы"/>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s>
    <sheetDataSet>
      <sheetData sheetId="0" refreshError="1">
        <row r="4">
          <cell r="A4" t="str">
            <v>РГК</v>
          </cell>
        </row>
        <row r="16">
          <cell r="B16">
            <v>2005</v>
          </cell>
        </row>
      </sheetData>
      <sheetData sheetId="1">
        <row r="4">
          <cell r="A4" t="str">
            <v>РГК</v>
          </cell>
        </row>
      </sheetData>
      <sheetData sheetId="2" refreshError="1">
        <row r="4">
          <cell r="A4" t="str">
            <v>РГК</v>
          </cell>
        </row>
        <row r="10">
          <cell r="A10" t="str">
            <v>Станция-1</v>
          </cell>
        </row>
        <row r="11">
          <cell r="A11" t="str">
            <v>Станция-2</v>
          </cell>
        </row>
        <row r="19">
          <cell r="A19" t="str">
            <v>Уголь разреза-1</v>
          </cell>
        </row>
        <row r="20">
          <cell r="A20" t="str">
            <v>Уголь разреза-2</v>
          </cell>
        </row>
        <row r="26">
          <cell r="A26" t="str">
            <v>Торф</v>
          </cell>
        </row>
        <row r="27">
          <cell r="A27" t="str">
            <v>Сланцы</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Расчет средних тарифов"/>
      <sheetName val="Передача эл.энергии"/>
      <sheetName val="Структура нерег. цены"/>
      <sheetName val="Котловая модель"/>
      <sheetName val="Опросный лист Минэнерго"/>
      <sheetName val="Ключевые и оц. показатели"/>
      <sheetName val="Развернутый баланс э-э"/>
      <sheetName val="Расчет НИОКР"/>
      <sheetName val="ПКП"/>
      <sheetName val="КРПФ-2"/>
      <sheetName val="КТЛ"/>
      <sheetName val="КРП"/>
      <sheetName val="Дебиторская задолженность"/>
      <sheetName val="ТО"/>
      <sheetName val="План ремонтных работ"/>
      <sheetName val="Отчет по выполн. плана рем."/>
      <sheetName val="Доля затрат рем."/>
      <sheetName val="ТБР"/>
      <sheetName val="Смета затрат"/>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Анализ ФХД ИПЦ"/>
      <sheetName val="Анализ ФХД Расходы"/>
      <sheetName val="Анализ ФХД Кредиты и займы"/>
      <sheetName val="Анализ ФХД Дебиторская задолж."/>
      <sheetName val="Инвестиции - Объекты РСК"/>
      <sheetName val="Инвестиции лизинг РСК"/>
      <sheetName val="t_Настройки"/>
      <sheetName val="Справочники"/>
      <sheetName val="Заголовок"/>
      <sheetName val="ИТ-бюджет"/>
      <sheetName val="НП-2-12-П"/>
      <sheetName val="эл ст"/>
      <sheetName val="Source"/>
      <sheetName val="t_проверки"/>
      <sheetName val="Сценарные условия"/>
      <sheetName val="Список ДЗО"/>
      <sheetName val="Данные"/>
      <sheetName val="Данные(2)"/>
      <sheetName val="Коррект"/>
    </sheetNames>
    <sheetDataSet>
      <sheetData sheetId="0">
        <row r="6">
          <cell r="C6" t="str">
            <v>ОАО «Межрегиональная распределительная сетевая компания Юга»</v>
          </cell>
        </row>
      </sheetData>
      <sheetData sheetId="1">
        <row r="6">
          <cell r="C6" t="str">
            <v>ОАО «Межрегиональная распределительная сетевая компания Юга»</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B7" t="str">
            <v>ОАО «МРСК Волги»</v>
          </cell>
        </row>
      </sheetData>
      <sheetData sheetId="34">
        <row r="7">
          <cell r="B7" t="str">
            <v>ОАО «МРСК Волги»</v>
          </cell>
        </row>
        <row r="23">
          <cell r="B23" t="str">
            <v>Филиал 1</v>
          </cell>
        </row>
        <row r="24">
          <cell r="B24" t="str">
            <v>Филиал 2</v>
          </cell>
        </row>
        <row r="25">
          <cell r="B25" t="str">
            <v>…</v>
          </cell>
        </row>
        <row r="26">
          <cell r="B26" t="str">
            <v>Филиал N</v>
          </cell>
        </row>
        <row r="29">
          <cell r="B29" t="str">
            <v>ИА</v>
          </cell>
        </row>
        <row r="30">
          <cell r="B30" t="str">
            <v>Филиал 1</v>
          </cell>
        </row>
        <row r="31">
          <cell r="B31" t="str">
            <v>Филиал 2</v>
          </cell>
        </row>
        <row r="32">
          <cell r="B32" t="str">
            <v>…</v>
          </cell>
        </row>
        <row r="33">
          <cell r="B33" t="str">
            <v>Филиал N</v>
          </cell>
        </row>
        <row r="36">
          <cell r="B36" t="str">
            <v>Контрагент 1</v>
          </cell>
        </row>
        <row r="37">
          <cell r="B37" t="str">
            <v>Контрагент 2</v>
          </cell>
        </row>
        <row r="38">
          <cell r="B38" t="str">
            <v>…</v>
          </cell>
        </row>
        <row r="39">
          <cell r="B39" t="str">
            <v>Контрагент N</v>
          </cell>
        </row>
        <row r="42">
          <cell r="B42" t="str">
            <v>Контрагент 1.1</v>
          </cell>
        </row>
        <row r="43">
          <cell r="B43" t="str">
            <v>Контрагент 1.2</v>
          </cell>
        </row>
        <row r="44">
          <cell r="B44" t="str">
            <v>…</v>
          </cell>
        </row>
        <row r="45">
          <cell r="B45" t="str">
            <v>Контрагент 1.N</v>
          </cell>
        </row>
        <row r="46">
          <cell r="B46" t="str">
            <v>Контрагент 2.1</v>
          </cell>
        </row>
        <row r="47">
          <cell r="B47" t="str">
            <v>Контрагент 2.2</v>
          </cell>
        </row>
        <row r="48">
          <cell r="B48" t="str">
            <v>…</v>
          </cell>
        </row>
        <row r="49">
          <cell r="B49" t="str">
            <v>Контрагент 2.N</v>
          </cell>
        </row>
        <row r="50">
          <cell r="B50" t="str">
            <v>Контрагент 3.1</v>
          </cell>
        </row>
        <row r="51">
          <cell r="B51" t="str">
            <v>Контрагент 3.2</v>
          </cell>
        </row>
        <row r="52">
          <cell r="B52" t="str">
            <v>…</v>
          </cell>
        </row>
        <row r="53">
          <cell r="B53" t="str">
            <v>Контрагент 3.N</v>
          </cell>
        </row>
        <row r="70">
          <cell r="B70" t="str">
            <v>1-й квартал</v>
          </cell>
        </row>
        <row r="71">
          <cell r="B71" t="str">
            <v>2-й квартал</v>
          </cell>
        </row>
        <row r="72">
          <cell r="B72" t="str">
            <v>3-й квартал</v>
          </cell>
        </row>
        <row r="73">
          <cell r="B73" t="str">
            <v>4-й квартал</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Данные"/>
      <sheetName val="Справочники"/>
      <sheetName val="Заголовок"/>
      <sheetName val="ИТ-бюджет"/>
      <sheetName val="t_Настройки"/>
      <sheetName val="ИТОГИ  по Н,Р,Э,Q"/>
      <sheetName val="Гр5(о)"/>
      <sheetName val="Лист13"/>
      <sheetName val="9. Смета затрат"/>
      <sheetName val="Source"/>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Технический лист"/>
      <sheetName val="Данные"/>
      <sheetName val="ИТ-бюджет"/>
      <sheetName val="Справочники"/>
      <sheetName val="Макро"/>
      <sheetName val="База"/>
      <sheetName val="17СВОД-ПУ"/>
      <sheetName val="9 глава"/>
    </sheetNames>
    <sheetDataSet>
      <sheetData sheetId="0">
        <row r="5">
          <cell r="H5">
            <v>0.24</v>
          </cell>
        </row>
      </sheetData>
      <sheetData sheetId="1">
        <row r="5">
          <cell r="H5">
            <v>0.24</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правочники"/>
      <sheetName val="наш вар. (17.06) мин"/>
      <sheetName val="Томская область1"/>
      <sheetName val="Уравнения"/>
      <sheetName val="расчетный"/>
      <sheetName val="Расчет"/>
      <sheetName val="1.1. нвв переход"/>
      <sheetName val="6. Показатели перехода"/>
      <sheetName val="Лист1"/>
      <sheetName val="УФ-61"/>
      <sheetName val="FES"/>
      <sheetName val="Gen"/>
      <sheetName val="Баланс ээ"/>
      <sheetName val="Баланс мощности"/>
      <sheetName val="regs"/>
      <sheetName val="MAIN"/>
      <sheetName val="t_настройки"/>
      <sheetName val="t_проверки"/>
      <sheetName val="Сценарные условия"/>
      <sheetName val="Список ДЗО"/>
      <sheetName val="Доходы от эл. и теплоэнергии"/>
      <sheetName val="TEHSHEET"/>
      <sheetName val="расчет НВВ РСК по RAB"/>
      <sheetName val="MTO REV.0"/>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2002(v1)"/>
      <sheetName val="Технический лист"/>
      <sheetName val="Макро"/>
      <sheetName val="Данные"/>
      <sheetName val="ИТ-бюджет"/>
      <sheetName val="TEPLO.PREDEL.0911.2"/>
      <sheetName val="17СВОД-П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A2" t="str">
            <v>Агинский Бурятский автономный округ</v>
          </cell>
        </row>
        <row r="3">
          <cell r="A3" t="str">
            <v>Алтайский край</v>
          </cell>
        </row>
        <row r="4">
          <cell r="A4" t="str">
            <v>Амурская область</v>
          </cell>
        </row>
        <row r="5">
          <cell r="A5" t="str">
            <v>Архангельская область</v>
          </cell>
        </row>
        <row r="6">
          <cell r="A6" t="str">
            <v>Астраханская область</v>
          </cell>
        </row>
        <row r="7">
          <cell r="A7" t="str">
            <v>г.Байконур</v>
          </cell>
        </row>
        <row r="8">
          <cell r="A8" t="str">
            <v>Белгородская область</v>
          </cell>
        </row>
        <row r="9">
          <cell r="A9" t="str">
            <v>Брянская область</v>
          </cell>
        </row>
        <row r="10">
          <cell r="A10" t="str">
            <v>Владимирская область</v>
          </cell>
        </row>
        <row r="11">
          <cell r="A11" t="str">
            <v>Волгоградская область</v>
          </cell>
        </row>
        <row r="12">
          <cell r="A12" t="str">
            <v>Вологодская область</v>
          </cell>
        </row>
        <row r="13">
          <cell r="A13" t="str">
            <v>Воронежская область</v>
          </cell>
        </row>
        <row r="14">
          <cell r="A14" t="str">
            <v>Еврейская автономная область</v>
          </cell>
        </row>
        <row r="15">
          <cell r="A15" t="str">
            <v>Ивановская область</v>
          </cell>
        </row>
        <row r="16">
          <cell r="A16" t="str">
            <v>Иркутская область</v>
          </cell>
        </row>
        <row r="17">
          <cell r="A17" t="str">
            <v>Кабардино-Балкарская республика</v>
          </cell>
        </row>
        <row r="18">
          <cell r="A18" t="str">
            <v>Калининградская область</v>
          </cell>
        </row>
        <row r="19">
          <cell r="A19" t="str">
            <v>Калужская область</v>
          </cell>
        </row>
        <row r="20">
          <cell r="A20" t="str">
            <v>Камчатская область</v>
          </cell>
        </row>
        <row r="21">
          <cell r="A21" t="str">
            <v>Карачаево-Черкесская республика</v>
          </cell>
        </row>
        <row r="22">
          <cell r="A22" t="str">
            <v>Кемеровская область</v>
          </cell>
        </row>
        <row r="23">
          <cell r="A23" t="str">
            <v>Кировская область</v>
          </cell>
        </row>
        <row r="24">
          <cell r="A24" t="str">
            <v>Корякский автономный округ</v>
          </cell>
        </row>
        <row r="25">
          <cell r="A25" t="str">
            <v>Костромская область</v>
          </cell>
        </row>
        <row r="26">
          <cell r="A26" t="str">
            <v>Краснодарский край</v>
          </cell>
        </row>
        <row r="27">
          <cell r="A27" t="str">
            <v>Красноярский край</v>
          </cell>
        </row>
        <row r="28">
          <cell r="A28" t="str">
            <v>Курганская область</v>
          </cell>
        </row>
        <row r="29">
          <cell r="A29" t="str">
            <v>Курская область</v>
          </cell>
        </row>
        <row r="30">
          <cell r="A30" t="str">
            <v>Ленинградская область</v>
          </cell>
        </row>
        <row r="31">
          <cell r="A31" t="str">
            <v>Липецкая область</v>
          </cell>
        </row>
        <row r="32">
          <cell r="A32" t="str">
            <v>Магаданская область</v>
          </cell>
        </row>
        <row r="33">
          <cell r="A33" t="str">
            <v>Московская область</v>
          </cell>
        </row>
        <row r="34">
          <cell r="A34" t="str">
            <v>г. Москва</v>
          </cell>
        </row>
        <row r="35">
          <cell r="A35" t="str">
            <v>Мурманская область</v>
          </cell>
        </row>
        <row r="36">
          <cell r="A36" t="str">
            <v>Ненецкий автономный округ</v>
          </cell>
        </row>
        <row r="37">
          <cell r="A37" t="str">
            <v>Нижегородская область</v>
          </cell>
        </row>
        <row r="38">
          <cell r="A38" t="str">
            <v>Новгородская область</v>
          </cell>
        </row>
        <row r="39">
          <cell r="A39" t="str">
            <v>Новосибирская область</v>
          </cell>
        </row>
        <row r="40">
          <cell r="A40" t="str">
            <v>Омская область</v>
          </cell>
        </row>
        <row r="41">
          <cell r="A41" t="str">
            <v>Оренбургская область</v>
          </cell>
        </row>
        <row r="42">
          <cell r="A42" t="str">
            <v>Орловская область</v>
          </cell>
        </row>
        <row r="43">
          <cell r="A43" t="str">
            <v>Пензенская область</v>
          </cell>
        </row>
        <row r="44">
          <cell r="A44" t="str">
            <v>Пермская область и Коми-Пермяцкий АО</v>
          </cell>
        </row>
        <row r="45">
          <cell r="A45" t="str">
            <v>Приморский край</v>
          </cell>
        </row>
        <row r="46">
          <cell r="A46" t="str">
            <v>Псковская область</v>
          </cell>
        </row>
        <row r="47">
          <cell r="A47" t="str">
            <v>Республика Адыгея</v>
          </cell>
        </row>
        <row r="48">
          <cell r="A48" t="str">
            <v>Республика Алтай</v>
          </cell>
        </row>
        <row r="49">
          <cell r="A49" t="str">
            <v>Республика Башкортостан</v>
          </cell>
        </row>
        <row r="50">
          <cell r="A50" t="str">
            <v>Республика Бурятия</v>
          </cell>
        </row>
        <row r="51">
          <cell r="A51" t="str">
            <v>Республика Дагестан</v>
          </cell>
        </row>
        <row r="52">
          <cell r="A52" t="str">
            <v>Республика Ингушетия</v>
          </cell>
        </row>
        <row r="53">
          <cell r="A53" t="str">
            <v>Республика Калмыкия</v>
          </cell>
        </row>
        <row r="54">
          <cell r="A54" t="str">
            <v>Республика Карелия</v>
          </cell>
        </row>
        <row r="55">
          <cell r="A55" t="str">
            <v>Республика Коми</v>
          </cell>
        </row>
        <row r="56">
          <cell r="A56" t="str">
            <v>Республика Марий Эл</v>
          </cell>
        </row>
        <row r="57">
          <cell r="A57" t="str">
            <v>Республика Мордовия</v>
          </cell>
        </row>
        <row r="58">
          <cell r="A58" t="str">
            <v>Республика Саха (Якутия)</v>
          </cell>
        </row>
        <row r="59">
          <cell r="A59" t="str">
            <v>Республика Северная Осетия-Алания</v>
          </cell>
        </row>
        <row r="60">
          <cell r="A60" t="str">
            <v>Республика Татарстан</v>
          </cell>
        </row>
        <row r="61">
          <cell r="A61" t="str">
            <v>Республика Тыва</v>
          </cell>
        </row>
        <row r="62">
          <cell r="A62" t="str">
            <v>Республика Хакасия</v>
          </cell>
        </row>
        <row r="63">
          <cell r="A63" t="str">
            <v>Ростовская область</v>
          </cell>
        </row>
        <row r="64">
          <cell r="A64" t="str">
            <v>Рязанская область</v>
          </cell>
        </row>
        <row r="65">
          <cell r="A65" t="str">
            <v>Самарская область</v>
          </cell>
        </row>
        <row r="66">
          <cell r="A66" t="str">
            <v>г. Санкт-Петербург</v>
          </cell>
        </row>
        <row r="67">
          <cell r="A67" t="str">
            <v>Саратовская область</v>
          </cell>
        </row>
        <row r="68">
          <cell r="A68" t="str">
            <v>Сахалинская область</v>
          </cell>
        </row>
        <row r="69">
          <cell r="A69" t="str">
            <v>Свердловская область</v>
          </cell>
        </row>
        <row r="70">
          <cell r="A70" t="str">
            <v>Смоленская область</v>
          </cell>
        </row>
        <row r="71">
          <cell r="A71" t="str">
            <v>Ставропольский край</v>
          </cell>
        </row>
        <row r="72">
          <cell r="A72" t="str">
            <v>Таймырский (Долгано-Ненецкий) автономный округ</v>
          </cell>
        </row>
        <row r="73">
          <cell r="A73" t="str">
            <v>Тамбовская область</v>
          </cell>
        </row>
        <row r="74">
          <cell r="A74" t="str">
            <v>Тверская область</v>
          </cell>
        </row>
        <row r="75">
          <cell r="A75" t="str">
            <v>Томская область</v>
          </cell>
        </row>
        <row r="76">
          <cell r="A76" t="str">
            <v>Тульская область</v>
          </cell>
        </row>
        <row r="77">
          <cell r="A77" t="str">
            <v>Тюменская область</v>
          </cell>
        </row>
        <row r="78">
          <cell r="A78" t="str">
            <v>Удмуртская республика</v>
          </cell>
        </row>
        <row r="79">
          <cell r="A79" t="str">
            <v>Ульяновская область</v>
          </cell>
        </row>
        <row r="80">
          <cell r="A80" t="str">
            <v>Усть-Ордынский Бурятский автономный округ</v>
          </cell>
        </row>
        <row r="81">
          <cell r="A81" t="str">
            <v>Хабаровский край</v>
          </cell>
        </row>
        <row r="82">
          <cell r="A82" t="str">
            <v>Ханты-Мансийский автономный округ</v>
          </cell>
        </row>
        <row r="83">
          <cell r="A83" t="str">
            <v>Челябинская область</v>
          </cell>
        </row>
        <row r="84">
          <cell r="A84" t="str">
            <v>Чеченская республика</v>
          </cell>
        </row>
        <row r="85">
          <cell r="A85" t="str">
            <v>Читинская область</v>
          </cell>
        </row>
        <row r="86">
          <cell r="A86" t="str">
            <v>Чувашская республика</v>
          </cell>
        </row>
        <row r="87">
          <cell r="A87" t="str">
            <v>Чукотский автономный округ</v>
          </cell>
        </row>
        <row r="88">
          <cell r="A88" t="str">
            <v>Ямало-Ненецкий автономный округ</v>
          </cell>
        </row>
        <row r="89">
          <cell r="A89" t="str">
            <v>Ярославская область</v>
          </cell>
        </row>
        <row r="90">
          <cell r="A90" t="str">
            <v>Выберите название региона</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2"/>
      <sheetName val="13"/>
    </sheetNames>
    <sheetDataSet>
      <sheetData sheetId="0" refreshError="1">
        <row r="20">
          <cell r="A20" t="str">
            <v>Реконструкция ПС 110/35/6 "Северная". Установка Т-3 мощностью 40 МВА</v>
          </cell>
        </row>
        <row r="43">
          <cell r="A43" t="str">
            <v>Реконструкция ПС 110/10 кВ "Почтовая". Замена трансформаторов 2×10 МВА на трансформаторы 2×40 МВА</v>
          </cell>
        </row>
        <row r="66">
          <cell r="A66" t="str">
            <v xml:space="preserve">Реконструкция ПС 110/10 кВ Юго-Западная. Установка Т-3 мощностью 40 МВА.       </v>
          </cell>
        </row>
        <row r="89">
          <cell r="A89" t="str">
            <v>Реконструкция ПС 110/6-10 кВ "Северо-Восточная". Установка Т-3 мощностью 40 МВА</v>
          </cell>
        </row>
        <row r="112">
          <cell r="A112" t="str">
            <v>«Строительство заходов КЛ 110 кВ КТЭЦ – ЗИП, ОБД – Северная (4 КЛ-110 кВ, L=2,5  км) и Лорис-Пашковская (2-х цепная ВЛ-110 кВ,  L=0,7  км) на ПС 220 Восточная Промзона»</v>
          </cell>
        </row>
        <row r="135">
          <cell r="A135" t="str">
            <v>Строительство 2-х КЛ-110 кВ "Восточная Промзона - Северная"</v>
          </cell>
        </row>
        <row r="158">
          <cell r="A158" t="str">
            <v>Строительство ПС 110/10/6  кВ Дальняя  с установкой трансформаторов 2х16 МВА. Демонтаж существующей ПС 110/35/6 кВ с переводом нагрузки на новую ПС</v>
          </cell>
        </row>
        <row r="181">
          <cell r="A181" t="str">
            <v>Строительство ПС 110/35/10 кВ "Адыгейская"  с установкой тр-ов  2х16 МВА. с заходами ВЛ-110 кВ от ВЛ-110 кВ "Шенджи-Мартанская" (2х0,5км) и ВЛ-35 кВ ПС Адыгейская - НС-15.</v>
          </cell>
        </row>
        <row r="204">
          <cell r="A204" t="str">
            <v>Строительство ПС 220 кВ «Порт» (Договор ТП №21200-15-00262292-4/РТМ-92 от 01.10.2015)</v>
          </cell>
        </row>
        <row r="227">
          <cell r="A227" t="str">
            <v>Строительство ЛЭП 220 кВ «Тамань – Порт» 1,2 цепь (Договор ТП №21200-15-00262292-4/РТМ-92 от 01.10.2015)</v>
          </cell>
        </row>
        <row r="250">
          <cell r="A250" t="str">
            <v>Строительство ЛЭП 110 кВ Портовая тяговая- Вышестеблиевская тяговая» (Договор ТП №21200-15-00262292-4/РТМ-92 от 01.10.2015)</v>
          </cell>
        </row>
        <row r="273">
          <cell r="A273" t="str">
            <v xml:space="preserve">Строительство ЛЭП 110 кВ « Порт- Портовая тяговая» (Договор ТП №21200-15-00262292-4/РТМ-92 от 01.10.2015)  </v>
          </cell>
        </row>
        <row r="296">
          <cell r="A296" t="str">
            <v>Строительство ЛЭП 110 кВ Вышестеблиевская 220-Вышестеблиевская тяговая» (Договор ТП №21200-15-00262292-4/РТМ-92 от 01.10.2015)</v>
          </cell>
        </row>
        <row r="319">
          <cell r="A319" t="str">
            <v>Реконструкция ПС-110 кВ "Туапсе город"</v>
          </cell>
        </row>
        <row r="342">
          <cell r="A342" t="str">
            <v xml:space="preserve">Реконструкция ПС 110/35/10 кВ "Хаджох" </v>
          </cell>
        </row>
        <row r="365">
          <cell r="A365" t="str">
            <v>Реконструкция ПС 35/10 кВ "Пионерская" с переводом на напряжение 110 кВ и установкой трансформаторов 2х40 МВА напряжением 110/35/10 кВ</v>
          </cell>
        </row>
        <row r="388">
          <cell r="A388" t="str">
            <v>Реконструкция ПС 110/6 кВ "НовоРЭС" (устройство блочно-модульного здания ОПУ и ЗРУ с вакуумными выключателями)</v>
          </cell>
        </row>
        <row r="411">
          <cell r="A411" t="str">
            <v>Строительство ВЛ 110 кВ Лабинск-2-Советская</v>
          </cell>
        </row>
        <row r="434">
          <cell r="A434" t="str">
            <v>Строительство КЛ-110 кВ между ПС 110/10 кВ РИП - Южная, ПВПу-1х630/110 (1х3,5 км)</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Заголовок"/>
      <sheetName val="Вводные данные систем"/>
      <sheetName val="TEHSHEET"/>
      <sheetName val="Топливо2009"/>
      <sheetName val="2009"/>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ээ"/>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ик"/>
      <sheetName val="Баланс ээ"/>
      <sheetName val="Баланс мощности"/>
      <sheetName val="regs"/>
      <sheetName val="Справочники"/>
      <sheetName val="Расчет НВВ общий"/>
      <sheetName val="ЭСО"/>
      <sheetName val="Ген. не уч. ОРЭМ"/>
      <sheetName val="Свод"/>
      <sheetName val="База"/>
      <sheetName val="proverka"/>
      <sheetName val="I"/>
      <sheetName val="MTO REV.0"/>
      <sheetName val="ПРОГНОЗ_1"/>
      <sheetName val="Dati Caricati"/>
      <sheetName val="Lists"/>
      <sheetName val="Прилож.1"/>
    </sheetNames>
    <sheetDataSet>
      <sheetData sheetId="0" refreshError="1"/>
      <sheetData sheetId="1" refreshError="1"/>
      <sheetData sheetId="2" refreshError="1">
        <row r="5">
          <cell r="G5">
            <v>4551113.38</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59">
          <cell r="G159">
            <v>0.83</v>
          </cell>
        </row>
        <row r="160">
          <cell r="G160">
            <v>82138</v>
          </cell>
        </row>
        <row r="161">
          <cell r="G161">
            <v>754472</v>
          </cell>
        </row>
        <row r="162">
          <cell r="G162">
            <v>181699</v>
          </cell>
        </row>
        <row r="163">
          <cell r="G163">
            <v>293126</v>
          </cell>
        </row>
        <row r="164">
          <cell r="G164">
            <v>0</v>
          </cell>
        </row>
        <row r="165">
          <cell r="G165">
            <v>1055372.8999999999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5">
          <cell r="G5">
            <v>0</v>
          </cell>
        </row>
      </sheetData>
      <sheetData sheetId="16">
        <row r="5">
          <cell r="G5">
            <v>16503137.241579933</v>
          </cell>
        </row>
      </sheetData>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ow r="5">
          <cell r="G5">
            <v>16503137.241579933</v>
          </cell>
        </row>
      </sheetData>
      <sheetData sheetId="34">
        <row r="5">
          <cell r="G5">
            <v>16503137.241579933</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 val="Целевые показатели"/>
      <sheetName val="ARM_BP_RSK_V10_0_final"/>
      <sheetName val="Форма 20 (1)"/>
      <sheetName val="Форма 20 (2)"/>
      <sheetName val="Форма 20 (3)"/>
      <sheetName val="Форма 20 (4)"/>
      <sheetName val="Форма 20 (5)"/>
      <sheetName val="#ССЫЛКА"/>
      <sheetName val="FST5"/>
      <sheetName val="Параметры"/>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Заголовок"/>
      <sheetName val="Сводка-20"/>
      <sheetName val="Сводк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14б ДПН отчет"/>
      <sheetName val="16а Сводный анализ"/>
      <sheetName val="FST5"/>
      <sheetName val="Заголовок"/>
      <sheetName val="Форма 20 (1)"/>
      <sheetName val="Форма 20 (2)"/>
      <sheetName val="Форма 20 (3)"/>
      <sheetName val="Форма 20 (4)"/>
      <sheetName val="Форма 20 (5)"/>
      <sheetName val="ЭСО"/>
      <sheetName val="сбыт"/>
      <sheetName val="Ген. не уч. ОРЭМ"/>
      <sheetName val="TEHSHEET"/>
      <sheetName val="Свод"/>
      <sheetName val="Заголовок2"/>
      <sheetName val="Таб1.1"/>
      <sheetName val="Гр5(о)"/>
      <sheetName val="0"/>
      <sheetName val="0.3"/>
      <sheetName val="1"/>
      <sheetName val="2.1"/>
      <sheetName val="2"/>
      <sheetName val="2.2"/>
      <sheetName val="2.3"/>
      <sheetName val="4"/>
      <sheetName val="РчСтЭЭ_Ф"/>
      <sheetName val="ИП"/>
      <sheetName val="Ист-ики финанс-я"/>
      <sheetName val="Расчет прибыли"/>
      <sheetName val="РчСтГМ_УП"/>
      <sheetName val="РчСтГМ_Ф"/>
      <sheetName val="0.1"/>
      <sheetName val="РчСтЭЭ_УП"/>
      <sheetName val="РчСтЭЭ"/>
      <sheetName val="Индексы"/>
      <sheetName val="РчСтГМ"/>
      <sheetName val="control"/>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ХМРСК"/>
      <sheetName val="t_настройки"/>
      <sheetName val="t_проверки"/>
      <sheetName val="Сценарные условия"/>
      <sheetName val="Список ДЗО"/>
      <sheetName val="Information blok"/>
      <sheetName val="Адреса телефоны"/>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18.2"/>
      <sheetName val="6"/>
      <sheetName val="15"/>
      <sheetName val="2.3"/>
      <sheetName val="20"/>
      <sheetName val="27"/>
      <sheetName val="P2.1"/>
      <sheetName val="29"/>
      <sheetName val="21"/>
      <sheetName val="23"/>
      <sheetName val="26"/>
      <sheetName val="28"/>
      <sheetName val="19"/>
      <sheetName val="22"/>
      <sheetName val="Регионы"/>
      <sheetName val="FST5"/>
      <sheetName val="Панель управления"/>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Заголовок"/>
      <sheetName val="17 БДР по филиалам"/>
      <sheetName val="Утверждено 2015-2018 гг."/>
      <sheetName val="Заявка 2015-2018 гг._1 сцен."/>
      <sheetName val="2015-2018 гг._2 сцен."/>
      <sheetName val="2015 год"/>
      <sheetName val="2017 год"/>
      <sheetName val="Потери в сетях ФСК"/>
      <sheetName val="свод - динамика"/>
      <sheetName val="ЗМ"/>
      <sheetName val="Мощность"/>
      <sheetName val="СПБ"/>
      <sheetName val="СПБ_экспорт"/>
      <sheetName val="тариф"/>
      <sheetName val="Потери ЭЭ"/>
      <sheetName val="Согласованная редакция СПБ-2015"/>
      <sheetName val="2016 г"/>
      <sheetName val="2017 г"/>
      <sheetName val="2018 г"/>
      <sheetName val="2019 г"/>
      <sheetName val="2020 г"/>
      <sheetName val="2015-2020"/>
      <sheetName val="Лист2"/>
      <sheetName val="Лист1"/>
      <sheetName val="Лист4"/>
      <sheetName val="Лист3"/>
      <sheetName val="Лист5"/>
      <sheetName val="Лист6"/>
      <sheetName val="9. Смета затрат"/>
      <sheetName val="SET"/>
      <sheetName val="Детали_Смета"/>
      <sheetName val="Детали_Прочие"/>
      <sheetName val="ИТ-бюджет"/>
      <sheetName val="18 Оптимизация АУР"/>
      <sheetName val="Сведения"/>
      <sheetName val="ИНСТРУКЦИЯ ПО МЭППИНГУ"/>
      <sheetName val="Содержание - расшир.формат"/>
      <sheetName val="Содержание - агрегир. формат"/>
      <sheetName val="1.Общие сведения"/>
      <sheetName val="2.Оценочные показатели"/>
      <sheetName val="3.Программа реализации"/>
      <sheetName val="4.Баланс ээ"/>
      <sheetName val="5.Ремонты"/>
      <sheetName val="6.ИПР"/>
      <sheetName val="7.Затраты на персонал"/>
      <sheetName val="8.ОФР"/>
      <sheetName val="10. БДР"/>
      <sheetName val="11.БДДС (ДПН)"/>
      <sheetName val="12.Прогнозный баланс"/>
      <sheetName val="13.ПУЭ"/>
      <sheetName val="Детали Смета"/>
      <sheetName val="Содержание_расшир. формат"/>
      <sheetName val="Содержание_агрегир.формат"/>
      <sheetName val="4. Затраты на персонал"/>
      <sheetName val="5.ИПР"/>
      <sheetName val="6.ОФР"/>
      <sheetName val="7. Смета затрат"/>
      <sheetName val="8.БДР"/>
      <sheetName val="9.БДДС (ДПН)"/>
      <sheetName val="10.Прогнозный баланс"/>
      <sheetName val="11.ПУЭ"/>
      <sheetName val="14б ДПН отчет"/>
      <sheetName val="16а Сводный анализ"/>
      <sheetName val="служебная"/>
      <sheetName val="Sheet1"/>
      <sheetName val="ФБР"/>
      <sheetName val="Списки"/>
      <sheetName val="共機J"/>
      <sheetName val="Смета расходов_2016г"/>
      <sheetName val="8_для ПЗ"/>
      <sheetName val="10_для ПЗ"/>
    </sheetNames>
    <sheetDataSet>
      <sheetData sheetId="0">
        <row r="4">
          <cell r="C4" t="str">
            <v>Гуджоян Дмитрий Олегович</v>
          </cell>
          <cell r="D4" t="str">
            <v>747-92-90</v>
          </cell>
        </row>
        <row r="5">
          <cell r="G5">
            <v>28312</v>
          </cell>
          <cell r="L5">
            <v>0</v>
          </cell>
        </row>
        <row r="6">
          <cell r="C6" t="str">
            <v>Логанова Наталья Александровна</v>
          </cell>
          <cell r="G6">
            <v>0</v>
          </cell>
          <cell r="K6">
            <v>0</v>
          </cell>
          <cell r="L6">
            <v>0</v>
          </cell>
        </row>
        <row r="7">
          <cell r="C7" t="str">
            <v>Гилев Дмитрий Михайлович</v>
          </cell>
          <cell r="D7" t="str">
            <v>747-92-92 (3031)</v>
          </cell>
          <cell r="E7" t="str">
            <v>915-3800031</v>
          </cell>
          <cell r="G7">
            <v>0</v>
          </cell>
          <cell r="K7">
            <v>0</v>
          </cell>
          <cell r="L7">
            <v>0</v>
          </cell>
        </row>
        <row r="8">
          <cell r="C8">
            <v>0</v>
          </cell>
          <cell r="D8">
            <v>0</v>
          </cell>
          <cell r="E8">
            <v>0</v>
          </cell>
          <cell r="F8">
            <v>0</v>
          </cell>
          <cell r="G8">
            <v>0</v>
          </cell>
          <cell r="H8">
            <v>0</v>
          </cell>
          <cell r="I8">
            <v>0</v>
          </cell>
          <cell r="J8">
            <v>0</v>
          </cell>
          <cell r="L8">
            <v>0</v>
          </cell>
        </row>
        <row r="9">
          <cell r="C9" t="str">
            <v>Антропова Наталья</v>
          </cell>
          <cell r="D9" t="str">
            <v>8-919-786-00-57</v>
          </cell>
          <cell r="E9">
            <v>0</v>
          </cell>
          <cell r="F9" t="str">
            <v>Antropova.NG@mrsk-1.ru</v>
          </cell>
          <cell r="G9">
            <v>0</v>
          </cell>
          <cell r="H9">
            <v>0</v>
          </cell>
          <cell r="I9">
            <v>0</v>
          </cell>
          <cell r="J9">
            <v>0</v>
          </cell>
        </row>
        <row r="10">
          <cell r="C10" t="str">
            <v>Кислякова Ксения</v>
          </cell>
          <cell r="D10" t="str">
            <v>747-92-92 (3035)</v>
          </cell>
          <cell r="E10">
            <v>0</v>
          </cell>
          <cell r="F10" t="str">
            <v>Kislyakova.KO@mrsk-1.ru</v>
          </cell>
          <cell r="G10">
            <v>0</v>
          </cell>
          <cell r="H10">
            <v>0</v>
          </cell>
          <cell r="I10">
            <v>0</v>
          </cell>
          <cell r="J10">
            <v>0</v>
          </cell>
        </row>
        <row r="11">
          <cell r="A11" t="e">
            <v>#VALUE!</v>
          </cell>
          <cell r="B11">
            <v>0</v>
          </cell>
          <cell r="C11" t="str">
            <v>Мелешкин Дмитрий</v>
          </cell>
          <cell r="D11">
            <v>0</v>
          </cell>
          <cell r="E11">
            <v>0</v>
          </cell>
          <cell r="F11">
            <v>0</v>
          </cell>
          <cell r="G11">
            <v>0</v>
          </cell>
          <cell r="H11">
            <v>0</v>
          </cell>
          <cell r="I11">
            <v>0</v>
          </cell>
          <cell r="J11">
            <v>0</v>
          </cell>
        </row>
        <row r="12">
          <cell r="A12">
            <v>0</v>
          </cell>
          <cell r="B12">
            <v>0</v>
          </cell>
          <cell r="C12" t="str">
            <v>Щепоткина Людмила</v>
          </cell>
          <cell r="D12">
            <v>0</v>
          </cell>
          <cell r="E12">
            <v>0</v>
          </cell>
          <cell r="F12">
            <v>0</v>
          </cell>
          <cell r="G12">
            <v>0</v>
          </cell>
          <cell r="H12">
            <v>0</v>
          </cell>
          <cell r="I12">
            <v>0</v>
          </cell>
          <cell r="J12">
            <v>0</v>
          </cell>
          <cell r="L12">
            <v>0</v>
          </cell>
        </row>
        <row r="13">
          <cell r="C13" t="str">
            <v>Павлов Владимир Михайлович</v>
          </cell>
          <cell r="D13">
            <v>0</v>
          </cell>
          <cell r="E13">
            <v>0</v>
          </cell>
          <cell r="F13">
            <v>0</v>
          </cell>
          <cell r="G13">
            <v>0</v>
          </cell>
          <cell r="H13">
            <v>0</v>
          </cell>
          <cell r="I13">
            <v>0</v>
          </cell>
          <cell r="J13">
            <v>0</v>
          </cell>
          <cell r="L13">
            <v>0</v>
          </cell>
        </row>
        <row r="14">
          <cell r="A14">
            <v>0</v>
          </cell>
          <cell r="B14" t="str">
            <v>Начальник департамента финансов</v>
          </cell>
          <cell r="C14" t="str">
            <v>Хромова Екатерина</v>
          </cell>
          <cell r="D14" t="str">
            <v>747-92-92 (3275)</v>
          </cell>
          <cell r="E14" t="str">
            <v>915-162-81-75</v>
          </cell>
          <cell r="F14">
            <v>0</v>
          </cell>
          <cell r="G14">
            <v>0</v>
          </cell>
          <cell r="H14">
            <v>0</v>
          </cell>
          <cell r="I14">
            <v>0</v>
          </cell>
          <cell r="J14">
            <v>0</v>
          </cell>
          <cell r="K14">
            <v>0</v>
          </cell>
          <cell r="L14">
            <v>0</v>
          </cell>
          <cell r="M14">
            <v>0</v>
          </cell>
          <cell r="N14">
            <v>0</v>
          </cell>
          <cell r="P14">
            <v>0</v>
          </cell>
          <cell r="Q14">
            <v>0</v>
          </cell>
          <cell r="R14">
            <v>0</v>
          </cell>
          <cell r="S14">
            <v>0</v>
          </cell>
          <cell r="U14">
            <v>0</v>
          </cell>
          <cell r="V14">
            <v>0</v>
          </cell>
          <cell r="W14">
            <v>0</v>
          </cell>
          <cell r="X14">
            <v>0</v>
          </cell>
          <cell r="Z14">
            <v>0</v>
          </cell>
          <cell r="AA14">
            <v>0</v>
          </cell>
          <cell r="AB14">
            <v>0</v>
          </cell>
          <cell r="AC14">
            <v>0</v>
          </cell>
        </row>
        <row r="15">
          <cell r="C15" t="str">
            <v>Яшина Евгения</v>
          </cell>
          <cell r="D15" t="str">
            <v>747-92-92 (1549)</v>
          </cell>
          <cell r="E15" t="str">
            <v/>
          </cell>
          <cell r="F15">
            <v>0</v>
          </cell>
          <cell r="G15">
            <v>0</v>
          </cell>
          <cell r="H15">
            <v>0</v>
          </cell>
          <cell r="I15">
            <v>0</v>
          </cell>
          <cell r="J15">
            <v>0</v>
          </cell>
          <cell r="K15">
            <v>0</v>
          </cell>
          <cell r="L15">
            <v>0</v>
          </cell>
          <cell r="M15">
            <v>0</v>
          </cell>
          <cell r="N15">
            <v>0</v>
          </cell>
          <cell r="P15">
            <v>0</v>
          </cell>
          <cell r="Q15">
            <v>0</v>
          </cell>
          <cell r="R15">
            <v>0</v>
          </cell>
          <cell r="S15">
            <v>0</v>
          </cell>
          <cell r="U15">
            <v>0</v>
          </cell>
          <cell r="V15" t="str">
            <v>Название ДЗО:</v>
          </cell>
          <cell r="W15">
            <v>0</v>
          </cell>
          <cell r="X15">
            <v>0</v>
          </cell>
          <cell r="Z15">
            <v>0</v>
          </cell>
          <cell r="AA15">
            <v>0</v>
          </cell>
          <cell r="AB15">
            <v>0</v>
          </cell>
          <cell r="AC15">
            <v>0</v>
          </cell>
        </row>
        <row r="16">
          <cell r="C16" t="str">
            <v>Кабанова Евгения</v>
          </cell>
          <cell r="D16">
            <v>0</v>
          </cell>
          <cell r="E16">
            <v>0</v>
          </cell>
          <cell r="F16">
            <v>0</v>
          </cell>
          <cell r="G16">
            <v>0</v>
          </cell>
          <cell r="H16">
            <v>0</v>
          </cell>
          <cell r="I16">
            <v>0</v>
          </cell>
          <cell r="J16">
            <v>0</v>
          </cell>
          <cell r="K16">
            <v>0</v>
          </cell>
          <cell r="L16">
            <v>0</v>
          </cell>
          <cell r="M16">
            <v>0</v>
          </cell>
          <cell r="N16">
            <v>0</v>
          </cell>
          <cell r="P16">
            <v>0</v>
          </cell>
          <cell r="Q16">
            <v>0</v>
          </cell>
          <cell r="R16">
            <v>0</v>
          </cell>
          <cell r="S16">
            <v>0</v>
          </cell>
          <cell r="U16">
            <v>0</v>
          </cell>
          <cell r="V16">
            <v>0</v>
          </cell>
          <cell r="W16">
            <v>0</v>
          </cell>
          <cell r="X16">
            <v>0</v>
          </cell>
          <cell r="Z16">
            <v>0</v>
          </cell>
          <cell r="AA16">
            <v>0</v>
          </cell>
          <cell r="AB16">
            <v>0</v>
          </cell>
          <cell r="AC16">
            <v>0</v>
          </cell>
        </row>
        <row r="17">
          <cell r="C17" t="str">
            <v>Мацнев</v>
          </cell>
          <cell r="D17">
            <v>0</v>
          </cell>
          <cell r="E17" t="str">
            <v>915-162-81-27</v>
          </cell>
          <cell r="F17">
            <v>0</v>
          </cell>
          <cell r="G17">
            <v>0</v>
          </cell>
          <cell r="H17">
            <v>0</v>
          </cell>
          <cell r="I17">
            <v>0</v>
          </cell>
          <cell r="J17">
            <v>0</v>
          </cell>
          <cell r="K17">
            <v>0</v>
          </cell>
          <cell r="L17">
            <v>0</v>
          </cell>
          <cell r="M17">
            <v>0</v>
          </cell>
          <cell r="N17">
            <v>0</v>
          </cell>
          <cell r="P17">
            <v>0</v>
          </cell>
          <cell r="Q17">
            <v>0</v>
          </cell>
          <cell r="R17">
            <v>0</v>
          </cell>
          <cell r="S17">
            <v>0</v>
          </cell>
          <cell r="U17">
            <v>0</v>
          </cell>
          <cell r="V17" t="str">
            <v>Отчетный период:</v>
          </cell>
          <cell r="W17">
            <v>0</v>
          </cell>
          <cell r="X17">
            <v>0</v>
          </cell>
          <cell r="Z17">
            <v>0</v>
          </cell>
          <cell r="AA17">
            <v>0</v>
          </cell>
          <cell r="AB17">
            <v>0</v>
          </cell>
          <cell r="AC17">
            <v>0</v>
          </cell>
        </row>
        <row r="18">
          <cell r="C18" t="str">
            <v>Решетникова Олеся</v>
          </cell>
          <cell r="E18">
            <v>0</v>
          </cell>
          <cell r="F18">
            <v>0</v>
          </cell>
          <cell r="G18">
            <v>0</v>
          </cell>
          <cell r="H18">
            <v>0</v>
          </cell>
          <cell r="I18">
            <v>0</v>
          </cell>
          <cell r="J18">
            <v>0</v>
          </cell>
          <cell r="K18">
            <v>0</v>
          </cell>
          <cell r="L18">
            <v>0</v>
          </cell>
          <cell r="M18">
            <v>0</v>
          </cell>
          <cell r="N18">
            <v>0</v>
          </cell>
          <cell r="P18">
            <v>0</v>
          </cell>
          <cell r="Q18">
            <v>0</v>
          </cell>
          <cell r="R18">
            <v>0</v>
          </cell>
          <cell r="S18">
            <v>0</v>
          </cell>
          <cell r="U18">
            <v>0</v>
          </cell>
          <cell r="V18">
            <v>0</v>
          </cell>
          <cell r="W18">
            <v>0</v>
          </cell>
          <cell r="X18">
            <v>0</v>
          </cell>
          <cell r="Z18">
            <v>0</v>
          </cell>
          <cell r="AA18">
            <v>0</v>
          </cell>
          <cell r="AB18">
            <v>0</v>
          </cell>
          <cell r="AC18">
            <v>0</v>
          </cell>
        </row>
        <row r="19">
          <cell r="C19" t="str">
            <v>Нестеренко Владимир Валерьевич</v>
          </cell>
          <cell r="D19">
            <v>0</v>
          </cell>
          <cell r="E19" t="str">
            <v>915-380-00-87</v>
          </cell>
          <cell r="F19" t="str">
            <v>Nesterenko_VV@mrsk-1.ru</v>
          </cell>
          <cell r="G19">
            <v>0</v>
          </cell>
          <cell r="H19">
            <v>0</v>
          </cell>
          <cell r="I19">
            <v>0</v>
          </cell>
          <cell r="J19">
            <v>0</v>
          </cell>
          <cell r="K19">
            <v>0</v>
          </cell>
          <cell r="L19">
            <v>0</v>
          </cell>
          <cell r="M19">
            <v>0</v>
          </cell>
          <cell r="N19">
            <v>0</v>
          </cell>
          <cell r="P19">
            <v>0</v>
          </cell>
          <cell r="Q19">
            <v>0</v>
          </cell>
          <cell r="R19">
            <v>0</v>
          </cell>
          <cell r="S19">
            <v>0</v>
          </cell>
          <cell r="U19">
            <v>0</v>
          </cell>
          <cell r="V19">
            <v>0</v>
          </cell>
          <cell r="W19">
            <v>0</v>
          </cell>
          <cell r="X19">
            <v>0</v>
          </cell>
          <cell r="Z19">
            <v>0</v>
          </cell>
          <cell r="AA19">
            <v>0</v>
          </cell>
          <cell r="AB19">
            <v>0</v>
          </cell>
          <cell r="AC19">
            <v>0</v>
          </cell>
        </row>
        <row r="20">
          <cell r="C20" t="str">
            <v>Скляров Дмитрий</v>
          </cell>
          <cell r="D20">
            <v>0</v>
          </cell>
          <cell r="E20" t="str">
            <v>8-915-380-00-15</v>
          </cell>
          <cell r="F20">
            <v>0</v>
          </cell>
          <cell r="G20">
            <v>0</v>
          </cell>
          <cell r="H20">
            <v>0</v>
          </cell>
          <cell r="I20">
            <v>0</v>
          </cell>
          <cell r="J20">
            <v>0</v>
          </cell>
          <cell r="K20">
            <v>0</v>
          </cell>
          <cell r="L20">
            <v>0</v>
          </cell>
          <cell r="M20">
            <v>0</v>
          </cell>
          <cell r="N20">
            <v>0</v>
          </cell>
          <cell r="P20">
            <v>0</v>
          </cell>
          <cell r="Q20">
            <v>0</v>
          </cell>
          <cell r="R20">
            <v>0</v>
          </cell>
          <cell r="S20" t="str">
            <v>Динамика по показателям</v>
          </cell>
          <cell r="U20">
            <v>0</v>
          </cell>
          <cell r="V20">
            <v>0</v>
          </cell>
          <cell r="W20">
            <v>0</v>
          </cell>
          <cell r="X20">
            <v>0</v>
          </cell>
          <cell r="Z20">
            <v>0</v>
          </cell>
          <cell r="AA20">
            <v>0</v>
          </cell>
          <cell r="AB20">
            <v>0</v>
          </cell>
          <cell r="AC20">
            <v>0</v>
          </cell>
        </row>
        <row r="21">
          <cell r="C21" t="str">
            <v>Лапинская Светалана</v>
          </cell>
          <cell r="D21">
            <v>0</v>
          </cell>
          <cell r="E21" t="str">
            <v>915-380-00-37</v>
          </cell>
          <cell r="F21">
            <v>0</v>
          </cell>
          <cell r="G21">
            <v>0</v>
          </cell>
          <cell r="H21">
            <v>0</v>
          </cell>
          <cell r="I21">
            <v>0</v>
          </cell>
          <cell r="J21">
            <v>0</v>
          </cell>
          <cell r="K21">
            <v>0</v>
          </cell>
          <cell r="L21">
            <v>0</v>
          </cell>
          <cell r="M21">
            <v>0</v>
          </cell>
          <cell r="N21">
            <v>0</v>
          </cell>
          <cell r="P21">
            <v>0</v>
          </cell>
          <cell r="Q21">
            <v>0</v>
          </cell>
          <cell r="R21">
            <v>0</v>
          </cell>
          <cell r="S21">
            <v>0</v>
          </cell>
          <cell r="U21">
            <v>0</v>
          </cell>
          <cell r="V21">
            <v>0</v>
          </cell>
          <cell r="W21">
            <v>0</v>
          </cell>
          <cell r="X21">
            <v>0</v>
          </cell>
          <cell r="Z21">
            <v>0</v>
          </cell>
          <cell r="AA21">
            <v>0</v>
          </cell>
          <cell r="AB21">
            <v>0</v>
          </cell>
          <cell r="AC21">
            <v>0</v>
          </cell>
        </row>
        <row r="22">
          <cell r="C22" t="str">
            <v>Черных Денис Борисович</v>
          </cell>
          <cell r="D22">
            <v>0</v>
          </cell>
          <cell r="E22" t="str">
            <v>915-3800082</v>
          </cell>
          <cell r="F22" t="str">
            <v/>
          </cell>
          <cell r="G22">
            <v>0</v>
          </cell>
          <cell r="H22">
            <v>0</v>
          </cell>
          <cell r="I22">
            <v>0</v>
          </cell>
          <cell r="J22">
            <v>0</v>
          </cell>
          <cell r="K22">
            <v>0</v>
          </cell>
          <cell r="L22">
            <v>0</v>
          </cell>
          <cell r="N22">
            <v>0</v>
          </cell>
        </row>
        <row r="23">
          <cell r="C23" t="str">
            <v>Рыбников Дмитрий Алексеевич</v>
          </cell>
          <cell r="D23">
            <v>0</v>
          </cell>
          <cell r="E23" t="str">
            <v>915-1628140</v>
          </cell>
          <cell r="F23">
            <v>0</v>
          </cell>
          <cell r="G23">
            <v>0</v>
          </cell>
          <cell r="H23">
            <v>0</v>
          </cell>
          <cell r="I23">
            <v>0</v>
          </cell>
          <cell r="J23">
            <v>0</v>
          </cell>
          <cell r="K23">
            <v>0</v>
          </cell>
          <cell r="L23">
            <v>0</v>
          </cell>
          <cell r="M23">
            <v>0</v>
          </cell>
          <cell r="N23">
            <v>0</v>
          </cell>
          <cell r="P23">
            <v>0</v>
          </cell>
          <cell r="Q23">
            <v>0</v>
          </cell>
          <cell r="R23">
            <v>0</v>
          </cell>
          <cell r="S23">
            <v>0</v>
          </cell>
          <cell r="U23">
            <v>0</v>
          </cell>
          <cell r="V23">
            <v>0</v>
          </cell>
          <cell r="W23">
            <v>0</v>
          </cell>
          <cell r="X23">
            <v>0</v>
          </cell>
          <cell r="Z23">
            <v>0</v>
          </cell>
          <cell r="AA23">
            <v>0</v>
          </cell>
          <cell r="AB23">
            <v>0</v>
          </cell>
          <cell r="AC23">
            <v>0</v>
          </cell>
        </row>
        <row r="24">
          <cell r="C24" t="str">
            <v>Алдонова Ольга Викторовна</v>
          </cell>
          <cell r="D24">
            <v>0</v>
          </cell>
          <cell r="E24">
            <v>0</v>
          </cell>
          <cell r="F24">
            <v>0</v>
          </cell>
          <cell r="G24">
            <v>0</v>
          </cell>
          <cell r="H24">
            <v>0</v>
          </cell>
          <cell r="I24">
            <v>0</v>
          </cell>
          <cell r="J24">
            <v>0</v>
          </cell>
          <cell r="K24">
            <v>0</v>
          </cell>
          <cell r="L24">
            <v>0</v>
          </cell>
          <cell r="M24">
            <v>0</v>
          </cell>
          <cell r="N24">
            <v>0</v>
          </cell>
        </row>
        <row r="25">
          <cell r="C25" t="str">
            <v>Раковский Эдуард Казимирович</v>
          </cell>
          <cell r="D25">
            <v>0</v>
          </cell>
          <cell r="E25" t="str">
            <v/>
          </cell>
          <cell r="F25">
            <v>0</v>
          </cell>
          <cell r="G25">
            <v>0</v>
          </cell>
          <cell r="H25">
            <v>0</v>
          </cell>
          <cell r="I25">
            <v>0</v>
          </cell>
          <cell r="J25">
            <v>0</v>
          </cell>
          <cell r="K25">
            <v>0</v>
          </cell>
          <cell r="L25">
            <v>0</v>
          </cell>
          <cell r="M25">
            <v>0</v>
          </cell>
          <cell r="N25">
            <v>0</v>
          </cell>
          <cell r="P25">
            <v>0</v>
          </cell>
          <cell r="Q25">
            <v>0</v>
          </cell>
          <cell r="R25">
            <v>0</v>
          </cell>
          <cell r="S25">
            <v>0</v>
          </cell>
          <cell r="U25">
            <v>0</v>
          </cell>
          <cell r="V25">
            <v>0</v>
          </cell>
          <cell r="W25">
            <v>0</v>
          </cell>
          <cell r="X25">
            <v>0</v>
          </cell>
          <cell r="Z25">
            <v>0</v>
          </cell>
          <cell r="AA25">
            <v>0</v>
          </cell>
          <cell r="AB25">
            <v>0</v>
          </cell>
          <cell r="AC25">
            <v>0</v>
          </cell>
        </row>
        <row r="26">
          <cell r="C26" t="str">
            <v>Науменко Людмила Николаевна</v>
          </cell>
          <cell r="D26">
            <v>0</v>
          </cell>
          <cell r="E26">
            <v>0</v>
          </cell>
          <cell r="F26" t="str">
            <v/>
          </cell>
          <cell r="G26">
            <v>0</v>
          </cell>
          <cell r="H26">
            <v>0</v>
          </cell>
          <cell r="I26">
            <v>0</v>
          </cell>
          <cell r="J26">
            <v>0</v>
          </cell>
          <cell r="K26">
            <v>0</v>
          </cell>
          <cell r="L26">
            <v>0</v>
          </cell>
          <cell r="M26">
            <v>0</v>
          </cell>
        </row>
        <row r="27">
          <cell r="C27">
            <v>0</v>
          </cell>
          <cell r="D27" t="str">
            <v>742-53-68 (9295)</v>
          </cell>
          <cell r="E27">
            <v>0</v>
          </cell>
          <cell r="F27">
            <v>14285.714285714286</v>
          </cell>
          <cell r="G27">
            <v>0</v>
          </cell>
          <cell r="H27">
            <v>0</v>
          </cell>
          <cell r="I27">
            <v>0</v>
          </cell>
          <cell r="J27">
            <v>0</v>
          </cell>
          <cell r="K27">
            <v>0</v>
          </cell>
          <cell r="L27">
            <v>0</v>
          </cell>
          <cell r="M27">
            <v>0</v>
          </cell>
          <cell r="N27">
            <v>0</v>
          </cell>
          <cell r="P27">
            <v>0</v>
          </cell>
          <cell r="Q27">
            <v>0</v>
          </cell>
          <cell r="R27">
            <v>0</v>
          </cell>
          <cell r="S27">
            <v>0</v>
          </cell>
          <cell r="U27">
            <v>0</v>
          </cell>
          <cell r="V27">
            <v>0</v>
          </cell>
          <cell r="W27">
            <v>0</v>
          </cell>
          <cell r="X27">
            <v>0</v>
          </cell>
        </row>
        <row r="28">
          <cell r="C28">
            <v>0</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U28">
            <v>0</v>
          </cell>
          <cell r="V28">
            <v>0</v>
          </cell>
          <cell r="W28">
            <v>0</v>
          </cell>
          <cell r="X28">
            <v>0</v>
          </cell>
        </row>
        <row r="29">
          <cell r="C29" t="str">
            <v>Ушаков Евгений Викторович</v>
          </cell>
          <cell r="D29" t="str">
            <v>(831) 431-83-59</v>
          </cell>
          <cell r="E29">
            <v>0</v>
          </cell>
          <cell r="F29" t="str">
            <v>ushakov_ev@mrsk-cp.ru</v>
          </cell>
          <cell r="G29">
            <v>23447</v>
          </cell>
          <cell r="H29">
            <v>0</v>
          </cell>
          <cell r="I29">
            <v>0</v>
          </cell>
          <cell r="J29">
            <v>0</v>
          </cell>
          <cell r="K29">
            <v>0</v>
          </cell>
          <cell r="L29">
            <v>0</v>
          </cell>
          <cell r="M29">
            <v>0</v>
          </cell>
          <cell r="N29">
            <v>0</v>
          </cell>
          <cell r="P29">
            <v>0</v>
          </cell>
          <cell r="Q29">
            <v>0</v>
          </cell>
          <cell r="R29">
            <v>0</v>
          </cell>
          <cell r="S29">
            <v>0</v>
          </cell>
          <cell r="U29">
            <v>0</v>
          </cell>
          <cell r="V29">
            <v>0</v>
          </cell>
          <cell r="W29">
            <v>0</v>
          </cell>
          <cell r="X29">
            <v>0</v>
          </cell>
        </row>
        <row r="30">
          <cell r="C30" t="str">
            <v>Тихомирова Ольга Владимировна</v>
          </cell>
          <cell r="D30" t="str">
            <v>(831) 431-83-09,431-91-01</v>
          </cell>
          <cell r="E30" t="str">
            <v>8-910-101-92-10</v>
          </cell>
          <cell r="F30" t="str">
            <v>tikhomirova_ov@mrsk-cp.ru</v>
          </cell>
          <cell r="G30">
            <v>23491</v>
          </cell>
          <cell r="H30">
            <v>0</v>
          </cell>
          <cell r="I30">
            <v>0</v>
          </cell>
          <cell r="J30">
            <v>0</v>
          </cell>
          <cell r="K30">
            <v>0</v>
          </cell>
          <cell r="L30">
            <v>0</v>
          </cell>
          <cell r="M30">
            <v>0</v>
          </cell>
          <cell r="N30">
            <v>0</v>
          </cell>
          <cell r="P30">
            <v>0</v>
          </cell>
          <cell r="Q30">
            <v>0</v>
          </cell>
          <cell r="R30">
            <v>0</v>
          </cell>
          <cell r="S30">
            <v>0</v>
          </cell>
          <cell r="U30">
            <v>0</v>
          </cell>
          <cell r="V30">
            <v>0</v>
          </cell>
          <cell r="W30">
            <v>0</v>
          </cell>
          <cell r="X30">
            <v>0</v>
          </cell>
        </row>
        <row r="31">
          <cell r="C31" t="str">
            <v>Алешин Артем Геннадьевич</v>
          </cell>
          <cell r="D31" t="str">
            <v>(831) 431-93-55</v>
          </cell>
          <cell r="E31" t="str">
            <v>910-793-4786</v>
          </cell>
          <cell r="F31">
            <v>0</v>
          </cell>
          <cell r="G31">
            <v>0</v>
          </cell>
          <cell r="H31">
            <v>0</v>
          </cell>
          <cell r="I31">
            <v>0</v>
          </cell>
          <cell r="J31">
            <v>0</v>
          </cell>
          <cell r="K31">
            <v>0</v>
          </cell>
          <cell r="L31">
            <v>0</v>
          </cell>
          <cell r="M31">
            <v>0</v>
          </cell>
          <cell r="N31">
            <v>0</v>
          </cell>
          <cell r="P31">
            <v>0</v>
          </cell>
          <cell r="Q31">
            <v>0</v>
          </cell>
          <cell r="R31">
            <v>0</v>
          </cell>
          <cell r="S31">
            <v>0</v>
          </cell>
          <cell r="U31">
            <v>0</v>
          </cell>
          <cell r="V31">
            <v>0</v>
          </cell>
          <cell r="W31">
            <v>0</v>
          </cell>
          <cell r="X31">
            <v>0</v>
          </cell>
        </row>
        <row r="32">
          <cell r="C32" t="str">
            <v>Киреев Алексей Александрович</v>
          </cell>
          <cell r="D32" t="str">
            <v>(831) 431-83-39</v>
          </cell>
          <cell r="E32" t="str">
            <v/>
          </cell>
          <cell r="F32">
            <v>0</v>
          </cell>
          <cell r="G32">
            <v>0</v>
          </cell>
          <cell r="H32">
            <v>0</v>
          </cell>
          <cell r="I32">
            <v>0</v>
          </cell>
          <cell r="J32">
            <v>0</v>
          </cell>
          <cell r="K32">
            <v>0</v>
          </cell>
          <cell r="L32">
            <v>0</v>
          </cell>
          <cell r="M32">
            <v>0</v>
          </cell>
        </row>
        <row r="33">
          <cell r="C33" t="str">
            <v>Кульмяев Андрей</v>
          </cell>
          <cell r="D33">
            <v>0</v>
          </cell>
          <cell r="E33" t="str">
            <v>8-910-892-78-04</v>
          </cell>
          <cell r="F33">
            <v>0</v>
          </cell>
          <cell r="G33">
            <v>0</v>
          </cell>
          <cell r="H33">
            <v>0</v>
          </cell>
          <cell r="I33">
            <v>0</v>
          </cell>
          <cell r="J33">
            <v>0</v>
          </cell>
          <cell r="K33">
            <v>0</v>
          </cell>
          <cell r="L33">
            <v>0</v>
          </cell>
          <cell r="M33">
            <v>0</v>
          </cell>
          <cell r="N33">
            <v>0</v>
          </cell>
        </row>
        <row r="34">
          <cell r="B34">
            <v>0</v>
          </cell>
          <cell r="C34" t="str">
            <v>Кузин Михаил Владимирович</v>
          </cell>
          <cell r="D34">
            <v>0</v>
          </cell>
          <cell r="E34" t="str">
            <v>8-910-899-53-00</v>
          </cell>
          <cell r="F34">
            <v>0</v>
          </cell>
          <cell r="G34">
            <v>0</v>
          </cell>
          <cell r="H34">
            <v>0</v>
          </cell>
          <cell r="I34">
            <v>0</v>
          </cell>
          <cell r="J34">
            <v>0</v>
          </cell>
          <cell r="K34">
            <v>0</v>
          </cell>
          <cell r="L34">
            <v>0</v>
          </cell>
          <cell r="M34">
            <v>0</v>
          </cell>
          <cell r="N34">
            <v>0</v>
          </cell>
        </row>
        <row r="35">
          <cell r="C35" t="str">
            <v>Тарасов Андрей Геннадьевич</v>
          </cell>
          <cell r="D35" t="str">
            <v>(831) 431-74-92</v>
          </cell>
          <cell r="E35" t="str">
            <v>8-910-104-12-49</v>
          </cell>
          <cell r="F35" t="str">
            <v>Tarasov_AG@mrsk-cp.ru</v>
          </cell>
          <cell r="G35">
            <v>0</v>
          </cell>
          <cell r="H35">
            <v>0</v>
          </cell>
          <cell r="I35">
            <v>0</v>
          </cell>
          <cell r="J35">
            <v>0</v>
          </cell>
          <cell r="K35">
            <v>0</v>
          </cell>
          <cell r="L35">
            <v>0</v>
          </cell>
          <cell r="M35">
            <v>0</v>
          </cell>
          <cell r="N35">
            <v>0</v>
          </cell>
        </row>
        <row r="36">
          <cell r="C36" t="str">
            <v>Титов Алексей Александрович</v>
          </cell>
          <cell r="D36" t="str">
            <v>(831) 431-74-92</v>
          </cell>
          <cell r="E36">
            <v>0</v>
          </cell>
          <cell r="F36" t="str">
            <v>titov_aa@mrsk-cp.ru</v>
          </cell>
          <cell r="G36">
            <v>0</v>
          </cell>
          <cell r="H36">
            <v>0</v>
          </cell>
          <cell r="I36">
            <v>0</v>
          </cell>
          <cell r="J36">
            <v>0</v>
          </cell>
          <cell r="K36">
            <v>0</v>
          </cell>
          <cell r="L36">
            <v>0</v>
          </cell>
          <cell r="M36">
            <v>0</v>
          </cell>
          <cell r="N36">
            <v>0</v>
          </cell>
        </row>
        <row r="37">
          <cell r="B37">
            <v>0</v>
          </cell>
          <cell r="C37" t="str">
            <v>Недоросков Дмитрий Александрович</v>
          </cell>
          <cell r="D37">
            <v>0</v>
          </cell>
          <cell r="E37" t="str">
            <v>8-920-255-50-64</v>
          </cell>
          <cell r="F37">
            <v>0</v>
          </cell>
          <cell r="G37">
            <v>0</v>
          </cell>
          <cell r="H37">
            <v>0</v>
          </cell>
          <cell r="I37">
            <v>0</v>
          </cell>
          <cell r="J37">
            <v>0</v>
          </cell>
          <cell r="K37">
            <v>0</v>
          </cell>
          <cell r="N37">
            <v>0</v>
          </cell>
        </row>
        <row r="38">
          <cell r="C38" t="str">
            <v>Ведерников Андрей Юрьевич</v>
          </cell>
          <cell r="D38" t="str">
            <v>(831) 431-91-45</v>
          </cell>
          <cell r="E38">
            <v>0</v>
          </cell>
          <cell r="F38">
            <v>0</v>
          </cell>
          <cell r="G38">
            <v>0</v>
          </cell>
          <cell r="H38">
            <v>0</v>
          </cell>
          <cell r="I38">
            <v>0</v>
          </cell>
          <cell r="J38">
            <v>0</v>
          </cell>
        </row>
        <row r="39">
          <cell r="C39" t="str">
            <v>Лосева Татьяна Михайловна</v>
          </cell>
          <cell r="D39" t="str">
            <v>433-38-06</v>
          </cell>
          <cell r="E39">
            <v>0</v>
          </cell>
          <cell r="F39">
            <v>0</v>
          </cell>
          <cell r="G39">
            <v>0</v>
          </cell>
          <cell r="H39">
            <v>0</v>
          </cell>
          <cell r="I39">
            <v>0</v>
          </cell>
          <cell r="J39">
            <v>0</v>
          </cell>
          <cell r="K39">
            <v>0</v>
          </cell>
          <cell r="N39">
            <v>0</v>
          </cell>
        </row>
        <row r="40">
          <cell r="C40" t="str">
            <v>Сухотник Александр Борисович</v>
          </cell>
          <cell r="D40" t="str">
            <v>431-85-88</v>
          </cell>
          <cell r="E40">
            <v>0</v>
          </cell>
          <cell r="F40">
            <v>0</v>
          </cell>
          <cell r="G40">
            <v>0</v>
          </cell>
          <cell r="H40">
            <v>0</v>
          </cell>
          <cell r="I40">
            <v>0</v>
          </cell>
          <cell r="J40">
            <v>0</v>
          </cell>
          <cell r="K40">
            <v>0</v>
          </cell>
          <cell r="N40">
            <v>0</v>
          </cell>
        </row>
        <row r="41">
          <cell r="C41" t="str">
            <v>Басалаев Валерий Леонидович</v>
          </cell>
          <cell r="D41" t="str">
            <v>431-85-23</v>
          </cell>
          <cell r="E41">
            <v>0</v>
          </cell>
          <cell r="F41">
            <v>0</v>
          </cell>
          <cell r="G41">
            <v>0</v>
          </cell>
          <cell r="H41">
            <v>0</v>
          </cell>
          <cell r="I41">
            <v>0</v>
          </cell>
          <cell r="J41">
            <v>0</v>
          </cell>
          <cell r="K41">
            <v>0</v>
          </cell>
          <cell r="N41">
            <v>0</v>
          </cell>
        </row>
        <row r="42">
          <cell r="C42" t="str">
            <v>Якимова Людмила</v>
          </cell>
          <cell r="D42" t="str">
            <v>(831) 431-83-45</v>
          </cell>
          <cell r="E42">
            <v>0</v>
          </cell>
          <cell r="F42">
            <v>0</v>
          </cell>
          <cell r="G42">
            <v>0</v>
          </cell>
          <cell r="H42">
            <v>0</v>
          </cell>
          <cell r="I42">
            <v>0</v>
          </cell>
          <cell r="J42">
            <v>0</v>
          </cell>
          <cell r="K42">
            <v>0</v>
          </cell>
          <cell r="N42">
            <v>0</v>
          </cell>
        </row>
        <row r="43">
          <cell r="C43" t="str">
            <v>Подольская Лада Александровна</v>
          </cell>
          <cell r="D43" t="str">
            <v>433-38-06</v>
          </cell>
          <cell r="E43">
            <v>0</v>
          </cell>
          <cell r="F43">
            <v>0</v>
          </cell>
          <cell r="G43">
            <v>0</v>
          </cell>
          <cell r="H43">
            <v>0</v>
          </cell>
          <cell r="I43">
            <v>0</v>
          </cell>
          <cell r="J43">
            <v>0</v>
          </cell>
          <cell r="K43">
            <v>0</v>
          </cell>
          <cell r="N43">
            <v>0</v>
          </cell>
        </row>
        <row r="44">
          <cell r="C44" t="str">
            <v>Токаева Ольга Васильевна</v>
          </cell>
          <cell r="D44" t="str">
            <v>(831) 431-93-15</v>
          </cell>
          <cell r="E44">
            <v>0</v>
          </cell>
          <cell r="F44">
            <v>0</v>
          </cell>
          <cell r="G44">
            <v>0</v>
          </cell>
          <cell r="H44">
            <v>0</v>
          </cell>
          <cell r="I44">
            <v>0</v>
          </cell>
          <cell r="J44">
            <v>0</v>
          </cell>
        </row>
        <row r="45">
          <cell r="C45" t="str">
            <v>Кронберг Наталья</v>
          </cell>
          <cell r="D45" t="str">
            <v>(831) 431-91-72</v>
          </cell>
          <cell r="E45">
            <v>0</v>
          </cell>
          <cell r="F45">
            <v>0</v>
          </cell>
          <cell r="G45">
            <v>0</v>
          </cell>
          <cell r="H45">
            <v>0</v>
          </cell>
          <cell r="I45">
            <v>0</v>
          </cell>
          <cell r="J45">
            <v>0</v>
          </cell>
          <cell r="K45">
            <v>0</v>
          </cell>
          <cell r="N45">
            <v>0</v>
          </cell>
        </row>
        <row r="46">
          <cell r="C46">
            <v>0</v>
          </cell>
          <cell r="D46">
            <v>0</v>
          </cell>
          <cell r="E46">
            <v>0</v>
          </cell>
          <cell r="F46">
            <v>0</v>
          </cell>
          <cell r="G46">
            <v>0</v>
          </cell>
          <cell r="H46">
            <v>0</v>
          </cell>
          <cell r="I46">
            <v>0</v>
          </cell>
          <cell r="J46">
            <v>0</v>
          </cell>
          <cell r="K46">
            <v>0</v>
          </cell>
          <cell r="N46">
            <v>0</v>
          </cell>
        </row>
        <row r="47">
          <cell r="C47" t="str">
            <v>Кухмай Александр Маркович</v>
          </cell>
          <cell r="D47">
            <v>0</v>
          </cell>
          <cell r="E47" t="str">
            <v>8(911) 712-24-02</v>
          </cell>
          <cell r="F47" t="str">
            <v>main@mrsksevzap.ru</v>
          </cell>
          <cell r="G47">
            <v>18741</v>
          </cell>
          <cell r="H47">
            <v>0</v>
          </cell>
          <cell r="I47">
            <v>0</v>
          </cell>
          <cell r="J47">
            <v>0</v>
          </cell>
          <cell r="K47">
            <v>0</v>
          </cell>
          <cell r="N47">
            <v>0</v>
          </cell>
        </row>
        <row r="48">
          <cell r="C48" t="str">
            <v>Макарова Ольга Вадимовна</v>
          </cell>
          <cell r="D48" t="str">
            <v>(812) 305-106-06</v>
          </cell>
          <cell r="E48" t="str">
            <v>8-911-712-24-15</v>
          </cell>
          <cell r="F48" t="str">
            <v>makarova@mrsksevzap.ru</v>
          </cell>
          <cell r="G48">
            <v>26262</v>
          </cell>
          <cell r="H48">
            <v>0</v>
          </cell>
          <cell r="J48">
            <v>0</v>
          </cell>
          <cell r="K48">
            <v>0</v>
          </cell>
          <cell r="N48">
            <v>0</v>
          </cell>
        </row>
        <row r="49">
          <cell r="C49" t="str">
            <v xml:space="preserve">Бахирева Дарья Андреевна </v>
          </cell>
          <cell r="D49" t="str">
            <v>(812) 305-1010 (доб.203)</v>
          </cell>
          <cell r="E49">
            <v>0</v>
          </cell>
          <cell r="F49" t="str">
            <v>bda@mrsksevzap.ru</v>
          </cell>
          <cell r="G49">
            <v>0</v>
          </cell>
          <cell r="H49">
            <v>0</v>
          </cell>
          <cell r="I49">
            <v>0</v>
          </cell>
          <cell r="J49">
            <v>0</v>
          </cell>
          <cell r="K49">
            <v>0</v>
          </cell>
          <cell r="N49">
            <v>0</v>
          </cell>
        </row>
        <row r="50">
          <cell r="C50" t="str">
            <v>Горкавенко Людмила Игоревна</v>
          </cell>
          <cell r="D50" t="str">
            <v>(812) 305-10-20</v>
          </cell>
          <cell r="E50">
            <v>0</v>
          </cell>
          <cell r="F50" t="str">
            <v>gli@mrsksevzap.ru</v>
          </cell>
          <cell r="G50">
            <v>0</v>
          </cell>
          <cell r="H50">
            <v>0</v>
          </cell>
          <cell r="I50">
            <v>0</v>
          </cell>
          <cell r="J50">
            <v>0</v>
          </cell>
        </row>
        <row r="51">
          <cell r="C51" t="str">
            <v/>
          </cell>
          <cell r="E51">
            <v>0</v>
          </cell>
          <cell r="F51">
            <v>0</v>
          </cell>
          <cell r="G51">
            <v>0</v>
          </cell>
        </row>
        <row r="52">
          <cell r="C52" t="str">
            <v xml:space="preserve">Максимова Татьяна Викторовна  </v>
          </cell>
          <cell r="D52" t="str">
            <v>(812) 305-10-29</v>
          </cell>
          <cell r="E52">
            <v>0</v>
          </cell>
          <cell r="F52">
            <v>0</v>
          </cell>
          <cell r="G52">
            <v>0</v>
          </cell>
        </row>
        <row r="53">
          <cell r="C53" t="str">
            <v>Машнева Антонина Егоровна</v>
          </cell>
          <cell r="D53" t="str">
            <v>(812) 320-22-87 (119)</v>
          </cell>
          <cell r="E53">
            <v>0</v>
          </cell>
          <cell r="F53" t="str">
            <v>mae@mrsksevzap.ru</v>
          </cell>
          <cell r="G53">
            <v>0</v>
          </cell>
        </row>
        <row r="54">
          <cell r="C54" t="str">
            <v>Ткаченко Евгения Николаевна</v>
          </cell>
          <cell r="D54" t="str">
            <v>(812) 320-22-87 (237)</v>
          </cell>
          <cell r="E54" t="str">
            <v>71 михалева</v>
          </cell>
          <cell r="F54" t="str">
            <v>ten@mrsksevzap.ru</v>
          </cell>
          <cell r="G54">
            <v>0</v>
          </cell>
        </row>
        <row r="55">
          <cell r="C55" t="str">
            <v>Поветкина Анаа Александровна</v>
          </cell>
          <cell r="D55" t="str">
            <v>(812) 305-10-67</v>
          </cell>
          <cell r="E55">
            <v>0</v>
          </cell>
          <cell r="F55">
            <v>0</v>
          </cell>
          <cell r="G55">
            <v>0</v>
          </cell>
        </row>
        <row r="56">
          <cell r="C56" t="str">
            <v>Крылова Ариадна Александровна</v>
          </cell>
          <cell r="D56" t="str">
            <v>(812) 305-10-42</v>
          </cell>
          <cell r="E56">
            <v>0</v>
          </cell>
          <cell r="F56">
            <v>0</v>
          </cell>
          <cell r="G56">
            <v>0</v>
          </cell>
        </row>
        <row r="57">
          <cell r="C57" t="str">
            <v>Михалева Людмила Юрьевна</v>
          </cell>
          <cell r="D57" t="str">
            <v>(812) 305-10-71</v>
          </cell>
          <cell r="E57">
            <v>0</v>
          </cell>
          <cell r="F57">
            <v>0</v>
          </cell>
          <cell r="G57">
            <v>0</v>
          </cell>
        </row>
        <row r="58">
          <cell r="C58" t="str">
            <v>Платашкина Вера</v>
          </cell>
          <cell r="D58">
            <v>0</v>
          </cell>
          <cell r="E58" t="str">
            <v>8-911-811-84-49</v>
          </cell>
          <cell r="F58">
            <v>0</v>
          </cell>
          <cell r="G58">
            <v>0</v>
          </cell>
        </row>
        <row r="59">
          <cell r="C59" t="str">
            <v>Кушнеров Анатолий Валерььевич</v>
          </cell>
          <cell r="D59">
            <v>0</v>
          </cell>
          <cell r="E59" t="str">
            <v>8 (911) 712-24-05</v>
          </cell>
          <cell r="F59" t="str">
            <v>avk@mrsksevzap.ru</v>
          </cell>
          <cell r="G59">
            <v>26131</v>
          </cell>
        </row>
        <row r="60">
          <cell r="C60" t="str">
            <v>Титов Сергей Геннадьевич</v>
          </cell>
          <cell r="E60" t="str">
            <v>8(911) 140-53-84</v>
          </cell>
          <cell r="F60" t="str">
            <v>titov@mrsksevzap.ru</v>
          </cell>
          <cell r="G60">
            <v>23110</v>
          </cell>
        </row>
        <row r="61">
          <cell r="C61">
            <v>0</v>
          </cell>
          <cell r="D61">
            <v>0</v>
          </cell>
          <cell r="E61">
            <v>0</v>
          </cell>
          <cell r="F61">
            <v>0</v>
          </cell>
          <cell r="G61">
            <v>0</v>
          </cell>
        </row>
        <row r="62">
          <cell r="C62" t="str">
            <v>Карташова Елена Борисовна</v>
          </cell>
          <cell r="D62" t="str">
            <v>(812) 320-22-87 (127)</v>
          </cell>
          <cell r="E62">
            <v>0</v>
          </cell>
          <cell r="F62" t="str">
            <v/>
          </cell>
          <cell r="G62">
            <v>0</v>
          </cell>
        </row>
        <row r="63">
          <cell r="C63" t="str">
            <v>Анфимов Олег Панфутьевич</v>
          </cell>
          <cell r="D63" t="str">
            <v>(812) 320-22-87 (138)</v>
          </cell>
          <cell r="E63" t="str">
            <v>8-911-712-24-00</v>
          </cell>
          <cell r="F63">
            <v>0</v>
          </cell>
          <cell r="G63">
            <v>0</v>
          </cell>
        </row>
        <row r="64">
          <cell r="C64" t="str">
            <v>Факс</v>
          </cell>
          <cell r="D64" t="str">
            <v>(812) 328-06-32</v>
          </cell>
          <cell r="E64">
            <v>0</v>
          </cell>
          <cell r="F64">
            <v>0</v>
          </cell>
          <cell r="G64">
            <v>0</v>
          </cell>
        </row>
        <row r="65">
          <cell r="C65">
            <v>0</v>
          </cell>
          <cell r="E65">
            <v>0</v>
          </cell>
          <cell r="F65">
            <v>0</v>
          </cell>
          <cell r="G65">
            <v>0</v>
          </cell>
          <cell r="H65">
            <v>0</v>
          </cell>
          <cell r="I65">
            <v>0</v>
          </cell>
          <cell r="J65">
            <v>0</v>
          </cell>
        </row>
        <row r="66">
          <cell r="C66">
            <v>0</v>
          </cell>
          <cell r="D66" t="str">
            <v>(343) 216-17-60</v>
          </cell>
          <cell r="E66" t="str">
            <v>912-2300411</v>
          </cell>
          <cell r="F66">
            <v>0</v>
          </cell>
          <cell r="G66">
            <v>0</v>
          </cell>
        </row>
        <row r="67">
          <cell r="C67" t="str">
            <v>Морозова Елена Александровна</v>
          </cell>
          <cell r="D67" t="str">
            <v>(343) 216-88-62</v>
          </cell>
          <cell r="E67" t="str">
            <v>912-2300-416</v>
          </cell>
          <cell r="F67">
            <v>0</v>
          </cell>
          <cell r="G67">
            <v>0</v>
          </cell>
        </row>
        <row r="68">
          <cell r="C68" t="str">
            <v>Юлдашева Ирина Николаевна</v>
          </cell>
          <cell r="D68" t="str">
            <v>216-88-66215-25-51</v>
          </cell>
          <cell r="E68" t="str">
            <v>912-23-20-415</v>
          </cell>
          <cell r="F68">
            <v>0</v>
          </cell>
          <cell r="G68">
            <v>0</v>
          </cell>
        </row>
        <row r="69">
          <cell r="C69" t="str">
            <v>(Сливчук) Максимова Юлия</v>
          </cell>
          <cell r="D69" t="str">
            <v>215-26-86</v>
          </cell>
          <cell r="E69" t="str">
            <v>8-912-23-00-407</v>
          </cell>
          <cell r="F69">
            <v>0</v>
          </cell>
          <cell r="G69">
            <v>0</v>
          </cell>
        </row>
        <row r="70">
          <cell r="C70" t="str">
            <v>Шевелев Илья Владимирович</v>
          </cell>
          <cell r="F70">
            <v>0</v>
          </cell>
          <cell r="G70">
            <v>0</v>
          </cell>
        </row>
        <row r="71">
          <cell r="C71" t="str">
            <v>Кузьминкина Жанна Викторовна</v>
          </cell>
          <cell r="D71" t="str">
            <v>(343) 215-26-30</v>
          </cell>
          <cell r="E71" t="str">
            <v>8-912-2320426</v>
          </cell>
          <cell r="G71">
            <v>0</v>
          </cell>
        </row>
        <row r="72">
          <cell r="C72" t="str">
            <v>Рагозина Марина Викторовна</v>
          </cell>
          <cell r="D72" t="str">
            <v>8 (343)215-22-93</v>
          </cell>
          <cell r="E72">
            <v>0</v>
          </cell>
          <cell r="F72" t="str">
            <v>MRagozina@MRSK-URAL.RU</v>
          </cell>
          <cell r="G72">
            <v>0</v>
          </cell>
        </row>
        <row r="73">
          <cell r="C73" t="str">
            <v>Соболева Наталья Анатольевна</v>
          </cell>
          <cell r="F73" t="str">
            <v>nsoboleva@mrsk-ural.ru</v>
          </cell>
          <cell r="G73">
            <v>0</v>
          </cell>
        </row>
        <row r="74">
          <cell r="C74" t="str">
            <v xml:space="preserve">Вилисова Анастасия </v>
          </cell>
          <cell r="D74" t="str">
            <v>(343) 215 26 29</v>
          </cell>
          <cell r="E74" t="str">
            <v>8-912-23-00-425</v>
          </cell>
          <cell r="F74">
            <v>0</v>
          </cell>
          <cell r="G74">
            <v>0</v>
          </cell>
        </row>
        <row r="75">
          <cell r="C75" t="str">
            <v>Черноскутова Вера Сергеевна</v>
          </cell>
          <cell r="D75" t="str">
            <v>(343) 215-22-62</v>
          </cell>
          <cell r="E75">
            <v>0</v>
          </cell>
          <cell r="F75">
            <v>0</v>
          </cell>
          <cell r="G75">
            <v>0</v>
          </cell>
        </row>
        <row r="76">
          <cell r="C76" t="str">
            <v>Кайль Владимир Викторович</v>
          </cell>
          <cell r="D76" t="str">
            <v>(343) 215-26-34</v>
          </cell>
          <cell r="E76" t="str">
            <v>сот. тел. 908-635-29-68</v>
          </cell>
          <cell r="F76">
            <v>0</v>
          </cell>
          <cell r="G76">
            <v>0</v>
          </cell>
        </row>
        <row r="77">
          <cell r="C77" t="str">
            <v>Нечаева Евгения Александровна</v>
          </cell>
          <cell r="D77" t="str">
            <v>(343) 215 22 62</v>
          </cell>
          <cell r="E77">
            <v>0</v>
          </cell>
          <cell r="G77">
            <v>0</v>
          </cell>
        </row>
        <row r="78">
          <cell r="C78" t="str">
            <v>Соколов Алексей</v>
          </cell>
          <cell r="D78" t="str">
            <v>(343) 215-26-86</v>
          </cell>
          <cell r="E78">
            <v>0</v>
          </cell>
          <cell r="F78">
            <v>0</v>
          </cell>
          <cell r="G78">
            <v>0</v>
          </cell>
        </row>
        <row r="79">
          <cell r="C79" t="str">
            <v>Ларюшкин Константин</v>
          </cell>
          <cell r="D79" t="str">
            <v>(343) 215-25-89</v>
          </cell>
          <cell r="E79">
            <v>0</v>
          </cell>
          <cell r="F79">
            <v>0</v>
          </cell>
          <cell r="G79">
            <v>0</v>
          </cell>
        </row>
        <row r="80">
          <cell r="C80" t="str">
            <v>Афанасьева Екатерина</v>
          </cell>
          <cell r="D80" t="str">
            <v>(343) 215-26-28</v>
          </cell>
          <cell r="E80">
            <v>0</v>
          </cell>
          <cell r="F80">
            <v>0</v>
          </cell>
          <cell r="G80">
            <v>0</v>
          </cell>
        </row>
        <row r="81">
          <cell r="C81" t="str">
            <v>Максимова Юлия</v>
          </cell>
          <cell r="D81" t="str">
            <v>(343) 216-17-68</v>
          </cell>
          <cell r="E81" t="str">
            <v>912-2300407</v>
          </cell>
          <cell r="F81" t="str">
            <v>YuMaksimova@mrsk-uv.ru</v>
          </cell>
          <cell r="G81">
            <v>0</v>
          </cell>
        </row>
        <row r="82">
          <cell r="C82" t="str">
            <v>Смирнова Наталья</v>
          </cell>
          <cell r="D82" t="str">
            <v>(343) 216-17-62 (4688)</v>
          </cell>
          <cell r="E82" t="str">
            <v/>
          </cell>
          <cell r="F82">
            <v>0</v>
          </cell>
          <cell r="G82">
            <v>0</v>
          </cell>
        </row>
        <row r="83">
          <cell r="C83" t="str">
            <v>Бондаренко Наталья Владимировна</v>
          </cell>
          <cell r="D83" t="str">
            <v>(343) 216-88-69 (4616)</v>
          </cell>
          <cell r="E83" t="str">
            <v>912-2232500</v>
          </cell>
          <cell r="G83">
            <v>0</v>
          </cell>
        </row>
        <row r="84">
          <cell r="C84" t="str">
            <v>Вороная Мария</v>
          </cell>
          <cell r="D84" t="str">
            <v>(343) 216-17-60 (4683)</v>
          </cell>
          <cell r="E84" t="str">
            <v>8-912-23-20-417</v>
          </cell>
          <cell r="F84">
            <v>0</v>
          </cell>
          <cell r="G84">
            <v>0</v>
          </cell>
        </row>
        <row r="85">
          <cell r="C85" t="str">
            <v>Бахтурина Екатерина</v>
          </cell>
          <cell r="F85">
            <v>0</v>
          </cell>
          <cell r="G85">
            <v>0</v>
          </cell>
        </row>
        <row r="86">
          <cell r="C86" t="str">
            <v>Белозерцев Юрий Тимофеевич</v>
          </cell>
          <cell r="F86">
            <v>0</v>
          </cell>
          <cell r="G86">
            <v>0</v>
          </cell>
        </row>
        <row r="87">
          <cell r="C87" t="str">
            <v xml:space="preserve">Бурлак Вера Петровна </v>
          </cell>
          <cell r="F87">
            <v>0</v>
          </cell>
          <cell r="G87">
            <v>0</v>
          </cell>
        </row>
        <row r="88">
          <cell r="C88" t="str">
            <v>Васильева Елизавета</v>
          </cell>
          <cell r="F88">
            <v>0</v>
          </cell>
          <cell r="G88">
            <v>0</v>
          </cell>
        </row>
        <row r="89">
          <cell r="C89" t="str">
            <v>Сукова Елена</v>
          </cell>
          <cell r="G89">
            <v>0</v>
          </cell>
        </row>
        <row r="90">
          <cell r="C90">
            <v>0</v>
          </cell>
          <cell r="G90">
            <v>0</v>
          </cell>
        </row>
        <row r="91">
          <cell r="C91">
            <v>0</v>
          </cell>
          <cell r="G91">
            <v>0</v>
          </cell>
        </row>
        <row r="92">
          <cell r="C92">
            <v>0</v>
          </cell>
        </row>
        <row r="93">
          <cell r="C93" t="str">
            <v>Касандров Максим</v>
          </cell>
          <cell r="G93">
            <v>0</v>
          </cell>
        </row>
        <row r="94">
          <cell r="C94" t="str">
            <v>Ануфриев Алексей</v>
          </cell>
        </row>
        <row r="95">
          <cell r="C95" t="str">
            <v>Факс</v>
          </cell>
          <cell r="G95">
            <v>0</v>
          </cell>
        </row>
        <row r="96">
          <cell r="G96">
            <v>0</v>
          </cell>
        </row>
        <row r="97">
          <cell r="G97">
            <v>23766</v>
          </cell>
        </row>
        <row r="100">
          <cell r="G100">
            <v>0</v>
          </cell>
        </row>
        <row r="101">
          <cell r="G101">
            <v>23324</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26051</v>
          </cell>
        </row>
        <row r="114">
          <cell r="G114">
            <v>27121</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24515</v>
          </cell>
        </row>
        <row r="139">
          <cell r="G139">
            <v>0</v>
          </cell>
        </row>
        <row r="141">
          <cell r="G141">
            <v>0</v>
          </cell>
        </row>
        <row r="143">
          <cell r="G143">
            <v>0</v>
          </cell>
        </row>
        <row r="144">
          <cell r="G144">
            <v>0</v>
          </cell>
        </row>
        <row r="145">
          <cell r="G145">
            <v>0</v>
          </cell>
        </row>
        <row r="167">
          <cell r="G167">
            <v>0</v>
          </cell>
        </row>
        <row r="168">
          <cell r="G168">
            <v>0</v>
          </cell>
        </row>
        <row r="169">
          <cell r="G169">
            <v>27433</v>
          </cell>
        </row>
        <row r="170">
          <cell r="G170">
            <v>21592</v>
          </cell>
        </row>
        <row r="171">
          <cell r="G171">
            <v>0</v>
          </cell>
        </row>
        <row r="172">
          <cell r="G172">
            <v>0</v>
          </cell>
        </row>
        <row r="174">
          <cell r="G174">
            <v>0</v>
          </cell>
        </row>
        <row r="175">
          <cell r="G175">
            <v>0</v>
          </cell>
        </row>
        <row r="177">
          <cell r="G177">
            <v>0</v>
          </cell>
        </row>
        <row r="178">
          <cell r="G178">
            <v>0</v>
          </cell>
        </row>
        <row r="179">
          <cell r="G179">
            <v>0</v>
          </cell>
        </row>
        <row r="180">
          <cell r="G180">
            <v>0</v>
          </cell>
        </row>
        <row r="182">
          <cell r="G182">
            <v>0</v>
          </cell>
        </row>
        <row r="184">
          <cell r="G184">
            <v>0</v>
          </cell>
        </row>
        <row r="185">
          <cell r="G185">
            <v>27736</v>
          </cell>
        </row>
        <row r="186">
          <cell r="G186">
            <v>0</v>
          </cell>
        </row>
        <row r="187">
          <cell r="G187">
            <v>0</v>
          </cell>
        </row>
        <row r="188">
          <cell r="G188">
            <v>0</v>
          </cell>
        </row>
        <row r="190">
          <cell r="G190">
            <v>0</v>
          </cell>
        </row>
        <row r="192">
          <cell r="G192">
            <v>21495</v>
          </cell>
        </row>
        <row r="193">
          <cell r="G193">
            <v>21671</v>
          </cell>
        </row>
        <row r="194">
          <cell r="G194">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4">
          <cell r="G214">
            <v>0</v>
          </cell>
        </row>
        <row r="215">
          <cell r="G215">
            <v>0</v>
          </cell>
        </row>
        <row r="216">
          <cell r="G216">
            <v>0</v>
          </cell>
        </row>
        <row r="217">
          <cell r="G217">
            <v>0</v>
          </cell>
        </row>
        <row r="219">
          <cell r="G219">
            <v>0</v>
          </cell>
        </row>
        <row r="220">
          <cell r="G220">
            <v>0</v>
          </cell>
        </row>
        <row r="221">
          <cell r="G221">
            <v>0</v>
          </cell>
        </row>
        <row r="222">
          <cell r="G222">
            <v>0</v>
          </cell>
        </row>
        <row r="223">
          <cell r="G223">
            <v>0</v>
          </cell>
        </row>
        <row r="224">
          <cell r="G224">
            <v>0</v>
          </cell>
        </row>
        <row r="226">
          <cell r="G226">
            <v>0</v>
          </cell>
        </row>
        <row r="228">
          <cell r="G228">
            <v>0</v>
          </cell>
        </row>
        <row r="230">
          <cell r="G230">
            <v>0</v>
          </cell>
        </row>
        <row r="232">
          <cell r="G23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4">
          <cell r="C4">
            <v>0</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ow r="2">
          <cell r="A2">
            <v>0</v>
          </cell>
        </row>
      </sheetData>
      <sheetData sheetId="59" refreshError="1"/>
      <sheetData sheetId="60" refreshError="1"/>
      <sheetData sheetId="61" refreshError="1"/>
      <sheetData sheetId="62">
        <row r="2">
          <cell r="A2">
            <v>0</v>
          </cell>
        </row>
      </sheetData>
      <sheetData sheetId="63"/>
      <sheetData sheetId="64"/>
      <sheetData sheetId="65"/>
      <sheetData sheetId="66"/>
      <sheetData sheetId="67"/>
      <sheetData sheetId="68">
        <row r="2">
          <cell r="A2">
            <v>0</v>
          </cell>
        </row>
      </sheetData>
      <sheetData sheetId="69"/>
      <sheetData sheetId="70"/>
      <sheetData sheetId="71"/>
      <sheetData sheetId="72"/>
      <sheetData sheetId="73">
        <row r="4">
          <cell r="C4">
            <v>0</v>
          </cell>
        </row>
      </sheetData>
      <sheetData sheetId="74">
        <row r="4">
          <cell r="C4">
            <v>0</v>
          </cell>
        </row>
      </sheetData>
      <sheetData sheetId="75">
        <row r="4">
          <cell r="C4">
            <v>0</v>
          </cell>
        </row>
      </sheetData>
      <sheetData sheetId="76">
        <row r="2">
          <cell r="A2">
            <v>0</v>
          </cell>
        </row>
      </sheetData>
      <sheetData sheetId="77">
        <row r="4">
          <cell r="C4">
            <v>0</v>
          </cell>
        </row>
      </sheetData>
      <sheetData sheetId="78"/>
      <sheetData sheetId="79"/>
      <sheetData sheetId="80"/>
      <sheetData sheetId="81">
        <row r="2">
          <cell r="A2">
            <v>0</v>
          </cell>
        </row>
      </sheetData>
      <sheetData sheetId="82"/>
      <sheetData sheetId="83">
        <row r="4">
          <cell r="C4">
            <v>0</v>
          </cell>
        </row>
      </sheetData>
      <sheetData sheetId="84">
        <row r="4">
          <cell r="C4">
            <v>0</v>
          </cell>
        </row>
      </sheetData>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ow r="4">
          <cell r="C4">
            <v>0</v>
          </cell>
        </row>
      </sheetData>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ХМРСК"/>
      <sheetName val="Регионы"/>
      <sheetName val="Справочники"/>
      <sheetName val="16"/>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перекрестка"/>
      <sheetName val="18.2"/>
      <sheetName val="4"/>
      <sheetName val="6"/>
      <sheetName val="15"/>
      <sheetName val="17.1"/>
      <sheetName val="2.3"/>
      <sheetName val="20"/>
      <sheetName val="27"/>
      <sheetName val="P2.1"/>
      <sheetName val="共機J"/>
      <sheetName val="Адреса телефоны"/>
      <sheetName val="Information blok"/>
      <sheetName val="17"/>
      <sheetName val="5"/>
      <sheetName val="Ф-1 (для АО-энерго)"/>
      <sheetName val="Ф-2 (для АО-энерго)"/>
      <sheetName val="TEHSHEET"/>
      <sheetName val="24"/>
      <sheetName val="25"/>
      <sheetName val="29"/>
      <sheetName val="21"/>
      <sheetName val="23"/>
      <sheetName val="26"/>
      <sheetName val="28"/>
      <sheetName val="19"/>
      <sheetName val="22"/>
      <sheetName val="FST5"/>
      <sheetName val="Заголовок"/>
      <sheetName val="17 БДР по филиалам"/>
      <sheetName val="Утверждено 2015-2018 гг."/>
      <sheetName val="Заявка 2015-2018 гг._1 сцен."/>
      <sheetName val="2015-2018 гг._2 сцен."/>
      <sheetName val="2015 год"/>
      <sheetName val="2017 год"/>
      <sheetName val="Потери в сетях ФСК"/>
      <sheetName val="свод - динамика"/>
      <sheetName val="ЗМ"/>
      <sheetName val="Мощность"/>
      <sheetName val="СПБ"/>
      <sheetName val="СПБ_экспорт"/>
      <sheetName val="тариф"/>
      <sheetName val="Потери ЭЭ"/>
      <sheetName val="Согласованная редакция СПБ-2015"/>
      <sheetName val="2016 г"/>
      <sheetName val="2017 г"/>
      <sheetName val="2018 г"/>
      <sheetName val="2019 г"/>
      <sheetName val="2020 г"/>
      <sheetName val="2015-2020"/>
      <sheetName val="Лист2"/>
      <sheetName val="Лист1"/>
      <sheetName val="Лист4"/>
      <sheetName val="Лист3"/>
      <sheetName val="Лист5"/>
      <sheetName val="Лист6"/>
      <sheetName val="Макро"/>
      <sheetName val="9. Смета затрат"/>
      <sheetName val="SET"/>
      <sheetName val="Детали_Смета"/>
      <sheetName val="Детали_Прочие"/>
      <sheetName val="ИТ-бюджет"/>
      <sheetName val="18 Оптимизация АУР"/>
      <sheetName val="Сведения"/>
      <sheetName val="14б ДПН отчет"/>
      <sheetName val="16а Сводный анализ"/>
      <sheetName val="ИНСТРУКЦИЯ ПО МЭППИНГУ"/>
      <sheetName val="Содержание - расшир.формат"/>
      <sheetName val="Содержание - агрегир. формат"/>
      <sheetName val="1.Общие сведения"/>
      <sheetName val="2.Оценочные показатели"/>
      <sheetName val="3.Программа реализации"/>
      <sheetName val="4.Баланс ээ"/>
      <sheetName val="5.Ремонты"/>
      <sheetName val="6.ИПР"/>
      <sheetName val="7.Затраты на персонал"/>
      <sheetName val="8.ОФР"/>
      <sheetName val="10. БДР"/>
      <sheetName val="11.БДДС (ДПН)"/>
      <sheetName val="12.Прогнозный баланс"/>
      <sheetName val="13.ПУЭ"/>
      <sheetName val="Детали Смета"/>
      <sheetName val="Содержание_расшир. формат"/>
      <sheetName val="Содержание_агрегир.формат"/>
      <sheetName val="4. Затраты на персонал"/>
      <sheetName val="5.ИПР"/>
      <sheetName val="6.ОФР"/>
      <sheetName val="7. Смета затрат"/>
      <sheetName val="8.БДР"/>
      <sheetName val="9.БДДС (ДПН)"/>
      <sheetName val="10.Прогнозный баланс"/>
      <sheetName val="11.ПУЭ"/>
      <sheetName val="служебная"/>
      <sheetName val="Sheet1"/>
      <sheetName val="ФБР"/>
    </sheetNames>
    <sheetDataSet>
      <sheetData sheetId="0">
        <row r="4">
          <cell r="C4" t="str">
            <v>Гуджоян Дмитрий Олегович</v>
          </cell>
        </row>
        <row r="5">
          <cell r="C5" t="str">
            <v>Орлов Константин Николаевич</v>
          </cell>
          <cell r="D5" t="str">
            <v>747-92-92 (доб.30-63)</v>
          </cell>
        </row>
        <row r="9">
          <cell r="E9">
            <v>0</v>
          </cell>
          <cell r="F9" t="str">
            <v>Antropova.NG@mrsk-1.ru</v>
          </cell>
          <cell r="G9">
            <v>0</v>
          </cell>
          <cell r="H9">
            <v>0</v>
          </cell>
        </row>
        <row r="10">
          <cell r="E10">
            <v>0</v>
          </cell>
          <cell r="F10" t="str">
            <v>Kislyakova.KO@mrsk-1.ru</v>
          </cell>
          <cell r="G10">
            <v>0</v>
          </cell>
          <cell r="H10">
            <v>0</v>
          </cell>
        </row>
        <row r="11">
          <cell r="E11">
            <v>0</v>
          </cell>
          <cell r="F11">
            <v>0</v>
          </cell>
          <cell r="G11">
            <v>0</v>
          </cell>
          <cell r="H11">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0</v>
          </cell>
          <cell r="G17">
            <v>0</v>
          </cell>
          <cell r="H17">
            <v>0</v>
          </cell>
          <cell r="I17">
            <v>0</v>
          </cell>
        </row>
        <row r="18">
          <cell r="F18">
            <v>0</v>
          </cell>
          <cell r="G18">
            <v>0</v>
          </cell>
          <cell r="H18">
            <v>0</v>
          </cell>
          <cell r="I18">
            <v>0</v>
          </cell>
        </row>
        <row r="19">
          <cell r="F19" t="str">
            <v>Nesterenko_VV@mrsk-1.ru</v>
          </cell>
          <cell r="G19">
            <v>0</v>
          </cell>
          <cell r="H19">
            <v>0</v>
          </cell>
          <cell r="I19">
            <v>0</v>
          </cell>
        </row>
        <row r="20">
          <cell r="F20">
            <v>0</v>
          </cell>
          <cell r="G20">
            <v>0</v>
          </cell>
          <cell r="H20">
            <v>0</v>
          </cell>
          <cell r="I20">
            <v>0</v>
          </cell>
        </row>
        <row r="21">
          <cell r="F21">
            <v>0</v>
          </cell>
          <cell r="G21">
            <v>0</v>
          </cell>
          <cell r="H21">
            <v>0</v>
          </cell>
          <cell r="I21">
            <v>0</v>
          </cell>
        </row>
        <row r="22">
          <cell r="F22" t="str">
            <v/>
          </cell>
          <cell r="G22">
            <v>0</v>
          </cell>
        </row>
        <row r="23">
          <cell r="F23">
            <v>0</v>
          </cell>
          <cell r="G23">
            <v>0</v>
          </cell>
        </row>
        <row r="24">
          <cell r="F24">
            <v>0</v>
          </cell>
          <cell r="G24">
            <v>0</v>
          </cell>
        </row>
        <row r="25">
          <cell r="F25">
            <v>0</v>
          </cell>
          <cell r="G25">
            <v>0</v>
          </cell>
        </row>
        <row r="28">
          <cell r="Z28">
            <v>0</v>
          </cell>
          <cell r="AA28">
            <v>0</v>
          </cell>
          <cell r="AB28">
            <v>0</v>
          </cell>
          <cell r="AC28">
            <v>0</v>
          </cell>
        </row>
        <row r="39">
          <cell r="J39">
            <v>0</v>
          </cell>
          <cell r="K39">
            <v>0</v>
          </cell>
        </row>
        <row r="40">
          <cell r="J40">
            <v>0</v>
          </cell>
          <cell r="K40">
            <v>0</v>
          </cell>
        </row>
        <row r="41">
          <cell r="J41">
            <v>0</v>
          </cell>
          <cell r="K41">
            <v>0</v>
          </cell>
        </row>
        <row r="43">
          <cell r="E43">
            <v>0</v>
          </cell>
          <cell r="F43">
            <v>0</v>
          </cell>
          <cell r="G43">
            <v>0</v>
          </cell>
          <cell r="H43">
            <v>0</v>
          </cell>
          <cell r="I43">
            <v>0</v>
          </cell>
          <cell r="J43">
            <v>0</v>
          </cell>
          <cell r="K43">
            <v>0</v>
          </cell>
        </row>
        <row r="44">
          <cell r="E44">
            <v>0</v>
          </cell>
          <cell r="F44">
            <v>0</v>
          </cell>
          <cell r="G44">
            <v>0</v>
          </cell>
          <cell r="H44">
            <v>0</v>
          </cell>
          <cell r="J44">
            <v>0</v>
          </cell>
        </row>
        <row r="45">
          <cell r="E45">
            <v>0</v>
          </cell>
          <cell r="F45">
            <v>0</v>
          </cell>
          <cell r="G45">
            <v>0</v>
          </cell>
          <cell r="H45">
            <v>0</v>
          </cell>
          <cell r="J45">
            <v>0</v>
          </cell>
          <cell r="K45">
            <v>0</v>
          </cell>
        </row>
        <row r="46">
          <cell r="E46">
            <v>0</v>
          </cell>
          <cell r="F46">
            <v>0</v>
          </cell>
          <cell r="G46">
            <v>0</v>
          </cell>
          <cell r="H46">
            <v>0</v>
          </cell>
          <cell r="J46">
            <v>0</v>
          </cell>
          <cell r="K46">
            <v>0</v>
          </cell>
          <cell r="L46">
            <v>0</v>
          </cell>
          <cell r="M46">
            <v>0</v>
          </cell>
        </row>
        <row r="47">
          <cell r="E47" t="str">
            <v>8(911) 712-24-02</v>
          </cell>
          <cell r="F47" t="str">
            <v>main@mrsksevzap.ru</v>
          </cell>
          <cell r="G47">
            <v>18741</v>
          </cell>
          <cell r="H47">
            <v>0</v>
          </cell>
          <cell r="J47">
            <v>0</v>
          </cell>
          <cell r="K47">
            <v>0</v>
          </cell>
        </row>
        <row r="48">
          <cell r="E48" t="str">
            <v>8-911-712-24-15</v>
          </cell>
          <cell r="F48" t="str">
            <v>makarova@mrsksevzap.ru</v>
          </cell>
          <cell r="G48">
            <v>26262</v>
          </cell>
          <cell r="H48">
            <v>0</v>
          </cell>
          <cell r="J48">
            <v>0</v>
          </cell>
          <cell r="K48">
            <v>0</v>
          </cell>
        </row>
        <row r="49">
          <cell r="E49">
            <v>0</v>
          </cell>
          <cell r="F49" t="str">
            <v>bda@mrsksevzap.ru</v>
          </cell>
          <cell r="G49">
            <v>0</v>
          </cell>
          <cell r="H49">
            <v>0</v>
          </cell>
          <cell r="J49">
            <v>0</v>
          </cell>
          <cell r="K49">
            <v>0</v>
          </cell>
        </row>
        <row r="50">
          <cell r="E50">
            <v>0</v>
          </cell>
          <cell r="F50" t="str">
            <v>gli@mrsksevzap.ru</v>
          </cell>
          <cell r="G50">
            <v>0</v>
          </cell>
          <cell r="H50">
            <v>0</v>
          </cell>
          <cell r="J50">
            <v>0</v>
          </cell>
        </row>
        <row r="51">
          <cell r="E51">
            <v>0</v>
          </cell>
          <cell r="F51">
            <v>0</v>
          </cell>
          <cell r="G51">
            <v>0</v>
          </cell>
        </row>
        <row r="52">
          <cell r="C52" t="str">
            <v xml:space="preserve">Максимова Татьяна Викторовна  </v>
          </cell>
        </row>
        <row r="53">
          <cell r="C53" t="str">
            <v>Машнева Антонина Егоровна</v>
          </cell>
        </row>
        <row r="54">
          <cell r="C54" t="str">
            <v>Ткаченко Евгения Николаевна</v>
          </cell>
          <cell r="E54" t="str">
            <v>71 михалева</v>
          </cell>
          <cell r="F54" t="str">
            <v>ten@mrsksevzap.ru</v>
          </cell>
          <cell r="G54">
            <v>0</v>
          </cell>
        </row>
        <row r="55">
          <cell r="C55" t="str">
            <v>Поветкина Анаа Александровна</v>
          </cell>
          <cell r="E55">
            <v>0</v>
          </cell>
          <cell r="F55">
            <v>0</v>
          </cell>
          <cell r="G55">
            <v>0</v>
          </cell>
        </row>
        <row r="56">
          <cell r="C56" t="str">
            <v>Крылова Ариадна Александровна</v>
          </cell>
          <cell r="E56">
            <v>0</v>
          </cell>
          <cell r="F56">
            <v>0</v>
          </cell>
          <cell r="G56">
            <v>0</v>
          </cell>
        </row>
        <row r="57">
          <cell r="C57" t="str">
            <v>Михалева Людмила Юрьевна</v>
          </cell>
          <cell r="D57" t="str">
            <v>(812) 305-10-71</v>
          </cell>
          <cell r="E57">
            <v>0</v>
          </cell>
          <cell r="F57">
            <v>0</v>
          </cell>
          <cell r="G57">
            <v>0</v>
          </cell>
        </row>
        <row r="58">
          <cell r="E58" t="str">
            <v>8-911-811-84-49</v>
          </cell>
          <cell r="F58">
            <v>0</v>
          </cell>
          <cell r="G58">
            <v>0</v>
          </cell>
        </row>
        <row r="59">
          <cell r="E59" t="str">
            <v>8 (911) 712-24-05</v>
          </cell>
          <cell r="F59" t="str">
            <v>avk@mrsksevzap.ru</v>
          </cell>
          <cell r="G59">
            <v>26131</v>
          </cell>
        </row>
        <row r="60">
          <cell r="E60" t="str">
            <v>8(911) 140-53-84</v>
          </cell>
          <cell r="F60" t="str">
            <v>titov@mrsksevzap.ru</v>
          </cell>
          <cell r="G60">
            <v>23110</v>
          </cell>
        </row>
        <row r="61">
          <cell r="E61">
            <v>0</v>
          </cell>
          <cell r="F61">
            <v>0</v>
          </cell>
          <cell r="G61">
            <v>0</v>
          </cell>
        </row>
        <row r="62">
          <cell r="E62">
            <v>0</v>
          </cell>
          <cell r="F62" t="str">
            <v/>
          </cell>
          <cell r="G62">
            <v>0</v>
          </cell>
        </row>
        <row r="63">
          <cell r="E63" t="str">
            <v>8-911-712-24-00</v>
          </cell>
          <cell r="F63">
            <v>0</v>
          </cell>
          <cell r="G63">
            <v>0</v>
          </cell>
        </row>
        <row r="64">
          <cell r="E64">
            <v>0</v>
          </cell>
          <cell r="F64">
            <v>0</v>
          </cell>
          <cell r="G64">
            <v>0</v>
          </cell>
        </row>
        <row r="65">
          <cell r="E65">
            <v>0</v>
          </cell>
          <cell r="F65">
            <v>0</v>
          </cell>
          <cell r="G65">
            <v>0</v>
          </cell>
          <cell r="H65">
            <v>0</v>
          </cell>
        </row>
        <row r="66">
          <cell r="E66" t="str">
            <v>912-2300411</v>
          </cell>
          <cell r="F66">
            <v>0</v>
          </cell>
          <cell r="G66">
            <v>0</v>
          </cell>
        </row>
        <row r="69">
          <cell r="E69" t="str">
            <v>8-912-23-00-407</v>
          </cell>
          <cell r="F69">
            <v>0</v>
          </cell>
          <cell r="G69">
            <v>0</v>
          </cell>
        </row>
        <row r="70">
          <cell r="E70" t="str">
            <v>912-22-78-144</v>
          </cell>
          <cell r="F70">
            <v>0</v>
          </cell>
          <cell r="G70">
            <v>0</v>
          </cell>
        </row>
        <row r="71">
          <cell r="E71" t="str">
            <v>8-912-2320426</v>
          </cell>
          <cell r="F71">
            <v>0</v>
          </cell>
          <cell r="G71">
            <v>0</v>
          </cell>
        </row>
        <row r="72">
          <cell r="E72">
            <v>0</v>
          </cell>
          <cell r="F72" t="str">
            <v>MRagozina@MRSK-URAL.RU</v>
          </cell>
          <cell r="G72">
            <v>0</v>
          </cell>
        </row>
        <row r="73">
          <cell r="E73">
            <v>0</v>
          </cell>
          <cell r="F73" t="str">
            <v>nsoboleva@mrsk-ural.ru</v>
          </cell>
          <cell r="G73">
            <v>0</v>
          </cell>
        </row>
        <row r="74">
          <cell r="E74" t="str">
            <v>8-912-23-00-425</v>
          </cell>
          <cell r="F74">
            <v>0</v>
          </cell>
          <cell r="G74">
            <v>0</v>
          </cell>
        </row>
        <row r="75">
          <cell r="E75">
            <v>0</v>
          </cell>
          <cell r="F75">
            <v>0</v>
          </cell>
          <cell r="G75">
            <v>0</v>
          </cell>
        </row>
        <row r="76">
          <cell r="E76" t="str">
            <v>сот. тел. 908-635-29-68</v>
          </cell>
          <cell r="F76">
            <v>0</v>
          </cell>
          <cell r="G76">
            <v>0</v>
          </cell>
        </row>
        <row r="77">
          <cell r="E77">
            <v>0</v>
          </cell>
          <cell r="F77">
            <v>0</v>
          </cell>
          <cell r="G77">
            <v>0</v>
          </cell>
        </row>
        <row r="78">
          <cell r="E78">
            <v>0</v>
          </cell>
          <cell r="F78">
            <v>0</v>
          </cell>
          <cell r="G78">
            <v>0</v>
          </cell>
        </row>
        <row r="79">
          <cell r="E79">
            <v>0</v>
          </cell>
          <cell r="F79">
            <v>0</v>
          </cell>
          <cell r="G79">
            <v>0</v>
          </cell>
        </row>
        <row r="80">
          <cell r="E80">
            <v>0</v>
          </cell>
          <cell r="F80">
            <v>0</v>
          </cell>
          <cell r="G80">
            <v>0</v>
          </cell>
        </row>
        <row r="81">
          <cell r="E81" t="str">
            <v>912-2300407</v>
          </cell>
          <cell r="F81" t="str">
            <v>YuMaksimova@mrsk-uv.ru</v>
          </cell>
          <cell r="G81">
            <v>0</v>
          </cell>
        </row>
        <row r="86">
          <cell r="D86" t="str">
            <v xml:space="preserve">(343) 215-25-90 </v>
          </cell>
          <cell r="E86">
            <v>0</v>
          </cell>
        </row>
        <row r="87">
          <cell r="D87" t="str">
            <v>(343) 215-25-87</v>
          </cell>
          <cell r="E87">
            <v>0</v>
          </cell>
        </row>
        <row r="88">
          <cell r="D88" t="str">
            <v xml:space="preserve">(343) 216-17-60 </v>
          </cell>
          <cell r="E88">
            <v>0</v>
          </cell>
        </row>
        <row r="89">
          <cell r="D89">
            <v>0</v>
          </cell>
          <cell r="E89">
            <v>0</v>
          </cell>
        </row>
        <row r="90">
          <cell r="D90" t="str">
            <v>(343) 257-64-53</v>
          </cell>
          <cell r="E90" t="str">
            <v>88-69</v>
          </cell>
        </row>
        <row r="91">
          <cell r="D91" t="str">
            <v>(343) 257-61-10</v>
          </cell>
          <cell r="E91" t="str">
            <v>912-2324079</v>
          </cell>
        </row>
        <row r="92">
          <cell r="D92" t="str">
            <v>(343) 257-64-53</v>
          </cell>
          <cell r="E92">
            <v>0</v>
          </cell>
        </row>
        <row r="93">
          <cell r="D93">
            <v>0</v>
          </cell>
          <cell r="E93">
            <v>0</v>
          </cell>
        </row>
        <row r="94">
          <cell r="D94">
            <v>0</v>
          </cell>
          <cell r="E94">
            <v>0</v>
          </cell>
        </row>
        <row r="95">
          <cell r="D95" t="str">
            <v>(343) 371-09-85</v>
          </cell>
          <cell r="E95">
            <v>0</v>
          </cell>
        </row>
      </sheetData>
      <sheetData sheetId="1"/>
      <sheetData sheetId="2"/>
      <sheetData sheetId="3"/>
      <sheetData sheetId="4">
        <row r="4">
          <cell r="C4">
            <v>0</v>
          </cell>
        </row>
      </sheetData>
      <sheetData sheetId="5">
        <row r="4">
          <cell r="C4">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2">
          <cell r="A2">
            <v>0</v>
          </cell>
        </row>
      </sheetData>
      <sheetData sheetId="61">
        <row r="2">
          <cell r="A2">
            <v>0</v>
          </cell>
        </row>
      </sheetData>
      <sheetData sheetId="62">
        <row r="2">
          <cell r="A2">
            <v>0</v>
          </cell>
        </row>
      </sheetData>
      <sheetData sheetId="63">
        <row r="2">
          <cell r="A2">
            <v>0</v>
          </cell>
        </row>
      </sheetData>
      <sheetData sheetId="64">
        <row r="2">
          <cell r="A2">
            <v>0</v>
          </cell>
        </row>
      </sheetData>
      <sheetData sheetId="65">
        <row r="2">
          <cell r="A2">
            <v>0</v>
          </cell>
        </row>
      </sheetData>
      <sheetData sheetId="66">
        <row r="2">
          <cell r="A2">
            <v>0</v>
          </cell>
        </row>
      </sheetData>
      <sheetData sheetId="67">
        <row r="2">
          <cell r="A2">
            <v>0</v>
          </cell>
        </row>
      </sheetData>
      <sheetData sheetId="68">
        <row r="2">
          <cell r="A2">
            <v>0</v>
          </cell>
        </row>
      </sheetData>
      <sheetData sheetId="69">
        <row r="2">
          <cell r="A2">
            <v>0</v>
          </cell>
        </row>
      </sheetData>
      <sheetData sheetId="70">
        <row r="2">
          <cell r="A2">
            <v>0</v>
          </cell>
        </row>
      </sheetData>
      <sheetData sheetId="71">
        <row r="2">
          <cell r="A2">
            <v>0</v>
          </cell>
        </row>
      </sheetData>
      <sheetData sheetId="72">
        <row r="2">
          <cell r="A2">
            <v>0</v>
          </cell>
        </row>
      </sheetData>
      <sheetData sheetId="73">
        <row r="2">
          <cell r="A2">
            <v>0</v>
          </cell>
        </row>
      </sheetData>
      <sheetData sheetId="74">
        <row r="2">
          <cell r="A2">
            <v>0</v>
          </cell>
        </row>
      </sheetData>
      <sheetData sheetId="75">
        <row r="2">
          <cell r="A2">
            <v>0</v>
          </cell>
        </row>
      </sheetData>
      <sheetData sheetId="76">
        <row r="2">
          <cell r="A2">
            <v>0</v>
          </cell>
        </row>
      </sheetData>
      <sheetData sheetId="77">
        <row r="2">
          <cell r="A2">
            <v>0</v>
          </cell>
        </row>
      </sheetData>
      <sheetData sheetId="78">
        <row r="2">
          <cell r="A2">
            <v>0</v>
          </cell>
        </row>
      </sheetData>
      <sheetData sheetId="79">
        <row r="2">
          <cell r="A2">
            <v>0</v>
          </cell>
        </row>
      </sheetData>
      <sheetData sheetId="80">
        <row r="2">
          <cell r="A2">
            <v>0</v>
          </cell>
        </row>
      </sheetData>
      <sheetData sheetId="81">
        <row r="2">
          <cell r="A2">
            <v>0</v>
          </cell>
        </row>
      </sheetData>
      <sheetData sheetId="82">
        <row r="2">
          <cell r="A2">
            <v>0</v>
          </cell>
        </row>
      </sheetData>
      <sheetData sheetId="83">
        <row r="2">
          <cell r="A2">
            <v>0</v>
          </cell>
        </row>
      </sheetData>
      <sheetData sheetId="84">
        <row r="2">
          <cell r="A2">
            <v>0</v>
          </cell>
        </row>
      </sheetData>
      <sheetData sheetId="85">
        <row r="2">
          <cell r="A2">
            <v>0</v>
          </cell>
        </row>
      </sheetData>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Управление"/>
      <sheetName val="Справочники"/>
      <sheetName val="Расчет средних тарифов"/>
      <sheetName val="Передача эл.энергии"/>
      <sheetName val="Sheet3"/>
      <sheetName val="Опросный лист"/>
      <sheetName val="Ключевые и оц. показатели"/>
      <sheetName val="ТО"/>
      <sheetName val="5 Смета затрат"/>
      <sheetName val="10 Пр доходы и расходы"/>
      <sheetName val="12 Прогнозный баланс"/>
      <sheetName val="11 План приб и уб"/>
      <sheetName val="14 План мероприятий"/>
      <sheetName val="Развернутый баланс"/>
      <sheetName val="Показатели по бенчмаркингу"/>
      <sheetName val="Расчет НИОКР"/>
      <sheetName val="Лимиты"/>
      <sheetName val="Детализация лимитов"/>
      <sheetName val="Списки"/>
      <sheetName val="База"/>
      <sheetName val="TEHSHEET"/>
      <sheetName val="Заголовок2"/>
      <sheetName val="6 Списки"/>
      <sheetName val="t_настройки"/>
      <sheetName val="17.1"/>
      <sheetName val="17"/>
      <sheetName val="24"/>
      <sheetName val="25"/>
      <sheetName val="4"/>
      <sheetName val="5"/>
      <sheetName val="Ф-1 (для АО-энерго)"/>
      <sheetName val="Ф-2 (для АО-энерго)"/>
    </sheetNames>
    <sheetDataSet>
      <sheetData sheetId="0">
        <row r="23">
          <cell r="B23" t="str">
            <v>Филиал 1</v>
          </cell>
        </row>
      </sheetData>
      <sheetData sheetId="1">
        <row r="23">
          <cell r="B23" t="str">
            <v>Филиал 1</v>
          </cell>
        </row>
      </sheetData>
      <sheetData sheetId="2">
        <row r="23">
          <cell r="B23" t="str">
            <v>Филиал 1</v>
          </cell>
        </row>
        <row r="24">
          <cell r="B24" t="str">
            <v>Филиал 2</v>
          </cell>
        </row>
        <row r="25">
          <cell r="B25" t="str">
            <v>…</v>
          </cell>
        </row>
        <row r="26">
          <cell r="B26" t="str">
            <v>Филиал 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Протокол изменений"/>
      <sheetName val="t_настройки"/>
      <sheetName val="макросы"/>
      <sheetName val="что нужно сделать"/>
      <sheetName val="Справочники"/>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8">
          <cell r="I88">
            <v>2</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4"/>
  <sheetViews>
    <sheetView tabSelected="1" zoomScale="65" zoomScaleNormal="65" workbookViewId="0">
      <selection activeCell="B57" sqref="B57"/>
    </sheetView>
  </sheetViews>
  <sheetFormatPr defaultRowHeight="15.75"/>
  <cols>
    <col min="1" max="1" width="9.140625" style="202"/>
    <col min="2" max="2" width="48.140625" style="202" customWidth="1"/>
    <col min="3" max="12" width="11.7109375" style="202" customWidth="1"/>
    <col min="13" max="13" width="24.28515625" style="202" customWidth="1"/>
    <col min="14" max="14" width="15.140625" style="202" customWidth="1"/>
    <col min="15" max="15" width="13.140625" style="202" bestFit="1" customWidth="1"/>
    <col min="16" max="257" width="9.140625" style="202"/>
    <col min="258" max="258" width="39.85546875" style="202" customWidth="1"/>
    <col min="259" max="259" width="10.5703125" style="202" bestFit="1" customWidth="1"/>
    <col min="260" max="260" width="12" style="202" bestFit="1" customWidth="1"/>
    <col min="261" max="261" width="7" style="202" bestFit="1" customWidth="1"/>
    <col min="262" max="262" width="7.28515625" style="202" bestFit="1" customWidth="1"/>
    <col min="263" max="263" width="7" style="202" bestFit="1" customWidth="1"/>
    <col min="264" max="264" width="7.28515625" style="202" bestFit="1" customWidth="1"/>
    <col min="265" max="265" width="7" style="202" bestFit="1" customWidth="1"/>
    <col min="266" max="266" width="7.28515625" style="202" bestFit="1" customWidth="1"/>
    <col min="267" max="267" width="7" style="202" bestFit="1" customWidth="1"/>
    <col min="268" max="268" width="7.28515625" style="202" bestFit="1" customWidth="1"/>
    <col min="269" max="269" width="45.28515625" style="202" customWidth="1"/>
    <col min="270" max="513" width="9.140625" style="202"/>
    <col min="514" max="514" width="39.85546875" style="202" customWidth="1"/>
    <col min="515" max="515" width="10.5703125" style="202" bestFit="1" customWidth="1"/>
    <col min="516" max="516" width="12" style="202" bestFit="1" customWidth="1"/>
    <col min="517" max="517" width="7" style="202" bestFit="1" customWidth="1"/>
    <col min="518" max="518" width="7.28515625" style="202" bestFit="1" customWidth="1"/>
    <col min="519" max="519" width="7" style="202" bestFit="1" customWidth="1"/>
    <col min="520" max="520" width="7.28515625" style="202" bestFit="1" customWidth="1"/>
    <col min="521" max="521" width="7" style="202" bestFit="1" customWidth="1"/>
    <col min="522" max="522" width="7.28515625" style="202" bestFit="1" customWidth="1"/>
    <col min="523" max="523" width="7" style="202" bestFit="1" customWidth="1"/>
    <col min="524" max="524" width="7.28515625" style="202" bestFit="1" customWidth="1"/>
    <col min="525" max="525" width="45.28515625" style="202" customWidth="1"/>
    <col min="526" max="769" width="9.140625" style="202"/>
    <col min="770" max="770" width="39.85546875" style="202" customWidth="1"/>
    <col min="771" max="771" width="10.5703125" style="202" bestFit="1" customWidth="1"/>
    <col min="772" max="772" width="12" style="202" bestFit="1" customWidth="1"/>
    <col min="773" max="773" width="7" style="202" bestFit="1" customWidth="1"/>
    <col min="774" max="774" width="7.28515625" style="202" bestFit="1" customWidth="1"/>
    <col min="775" max="775" width="7" style="202" bestFit="1" customWidth="1"/>
    <col min="776" max="776" width="7.28515625" style="202" bestFit="1" customWidth="1"/>
    <col min="777" max="777" width="7" style="202" bestFit="1" customWidth="1"/>
    <col min="778" max="778" width="7.28515625" style="202" bestFit="1" customWidth="1"/>
    <col min="779" max="779" width="7" style="202" bestFit="1" customWidth="1"/>
    <col min="780" max="780" width="7.28515625" style="202" bestFit="1" customWidth="1"/>
    <col min="781" max="781" width="45.28515625" style="202" customWidth="1"/>
    <col min="782" max="1025" width="9.140625" style="202"/>
    <col min="1026" max="1026" width="39.85546875" style="202" customWidth="1"/>
    <col min="1027" max="1027" width="10.5703125" style="202" bestFit="1" customWidth="1"/>
    <col min="1028" max="1028" width="12" style="202" bestFit="1" customWidth="1"/>
    <col min="1029" max="1029" width="7" style="202" bestFit="1" customWidth="1"/>
    <col min="1030" max="1030" width="7.28515625" style="202" bestFit="1" customWidth="1"/>
    <col min="1031" max="1031" width="7" style="202" bestFit="1" customWidth="1"/>
    <col min="1032" max="1032" width="7.28515625" style="202" bestFit="1" customWidth="1"/>
    <col min="1033" max="1033" width="7" style="202" bestFit="1" customWidth="1"/>
    <col min="1034" max="1034" width="7.28515625" style="202" bestFit="1" customWidth="1"/>
    <col min="1035" max="1035" width="7" style="202" bestFit="1" customWidth="1"/>
    <col min="1036" max="1036" width="7.28515625" style="202" bestFit="1" customWidth="1"/>
    <col min="1037" max="1037" width="45.28515625" style="202" customWidth="1"/>
    <col min="1038" max="1281" width="9.140625" style="202"/>
    <col min="1282" max="1282" width="39.85546875" style="202" customWidth="1"/>
    <col min="1283" max="1283" width="10.5703125" style="202" bestFit="1" customWidth="1"/>
    <col min="1284" max="1284" width="12" style="202" bestFit="1" customWidth="1"/>
    <col min="1285" max="1285" width="7" style="202" bestFit="1" customWidth="1"/>
    <col min="1286" max="1286" width="7.28515625" style="202" bestFit="1" customWidth="1"/>
    <col min="1287" max="1287" width="7" style="202" bestFit="1" customWidth="1"/>
    <col min="1288" max="1288" width="7.28515625" style="202" bestFit="1" customWidth="1"/>
    <col min="1289" max="1289" width="7" style="202" bestFit="1" customWidth="1"/>
    <col min="1290" max="1290" width="7.28515625" style="202" bestFit="1" customWidth="1"/>
    <col min="1291" max="1291" width="7" style="202" bestFit="1" customWidth="1"/>
    <col min="1292" max="1292" width="7.28515625" style="202" bestFit="1" customWidth="1"/>
    <col min="1293" max="1293" width="45.28515625" style="202" customWidth="1"/>
    <col min="1294" max="1537" width="9.140625" style="202"/>
    <col min="1538" max="1538" width="39.85546875" style="202" customWidth="1"/>
    <col min="1539" max="1539" width="10.5703125" style="202" bestFit="1" customWidth="1"/>
    <col min="1540" max="1540" width="12" style="202" bestFit="1" customWidth="1"/>
    <col min="1541" max="1541" width="7" style="202" bestFit="1" customWidth="1"/>
    <col min="1542" max="1542" width="7.28515625" style="202" bestFit="1" customWidth="1"/>
    <col min="1543" max="1543" width="7" style="202" bestFit="1" customWidth="1"/>
    <col min="1544" max="1544" width="7.28515625" style="202" bestFit="1" customWidth="1"/>
    <col min="1545" max="1545" width="7" style="202" bestFit="1" customWidth="1"/>
    <col min="1546" max="1546" width="7.28515625" style="202" bestFit="1" customWidth="1"/>
    <col min="1547" max="1547" width="7" style="202" bestFit="1" customWidth="1"/>
    <col min="1548" max="1548" width="7.28515625" style="202" bestFit="1" customWidth="1"/>
    <col min="1549" max="1549" width="45.28515625" style="202" customWidth="1"/>
    <col min="1550" max="1793" width="9.140625" style="202"/>
    <col min="1794" max="1794" width="39.85546875" style="202" customWidth="1"/>
    <col min="1795" max="1795" width="10.5703125" style="202" bestFit="1" customWidth="1"/>
    <col min="1796" max="1796" width="12" style="202" bestFit="1" customWidth="1"/>
    <col min="1797" max="1797" width="7" style="202" bestFit="1" customWidth="1"/>
    <col min="1798" max="1798" width="7.28515625" style="202" bestFit="1" customWidth="1"/>
    <col min="1799" max="1799" width="7" style="202" bestFit="1" customWidth="1"/>
    <col min="1800" max="1800" width="7.28515625" style="202" bestFit="1" customWidth="1"/>
    <col min="1801" max="1801" width="7" style="202" bestFit="1" customWidth="1"/>
    <col min="1802" max="1802" width="7.28515625" style="202" bestFit="1" customWidth="1"/>
    <col min="1803" max="1803" width="7" style="202" bestFit="1" customWidth="1"/>
    <col min="1804" max="1804" width="7.28515625" style="202" bestFit="1" customWidth="1"/>
    <col min="1805" max="1805" width="45.28515625" style="202" customWidth="1"/>
    <col min="1806" max="2049" width="9.140625" style="202"/>
    <col min="2050" max="2050" width="39.85546875" style="202" customWidth="1"/>
    <col min="2051" max="2051" width="10.5703125" style="202" bestFit="1" customWidth="1"/>
    <col min="2052" max="2052" width="12" style="202" bestFit="1" customWidth="1"/>
    <col min="2053" max="2053" width="7" style="202" bestFit="1" customWidth="1"/>
    <col min="2054" max="2054" width="7.28515625" style="202" bestFit="1" customWidth="1"/>
    <col min="2055" max="2055" width="7" style="202" bestFit="1" customWidth="1"/>
    <col min="2056" max="2056" width="7.28515625" style="202" bestFit="1" customWidth="1"/>
    <col min="2057" max="2057" width="7" style="202" bestFit="1" customWidth="1"/>
    <col min="2058" max="2058" width="7.28515625" style="202" bestFit="1" customWidth="1"/>
    <col min="2059" max="2059" width="7" style="202" bestFit="1" customWidth="1"/>
    <col min="2060" max="2060" width="7.28515625" style="202" bestFit="1" customWidth="1"/>
    <col min="2061" max="2061" width="45.28515625" style="202" customWidth="1"/>
    <col min="2062" max="2305" width="9.140625" style="202"/>
    <col min="2306" max="2306" width="39.85546875" style="202" customWidth="1"/>
    <col min="2307" max="2307" width="10.5703125" style="202" bestFit="1" customWidth="1"/>
    <col min="2308" max="2308" width="12" style="202" bestFit="1" customWidth="1"/>
    <col min="2309" max="2309" width="7" style="202" bestFit="1" customWidth="1"/>
    <col min="2310" max="2310" width="7.28515625" style="202" bestFit="1" customWidth="1"/>
    <col min="2311" max="2311" width="7" style="202" bestFit="1" customWidth="1"/>
    <col min="2312" max="2312" width="7.28515625" style="202" bestFit="1" customWidth="1"/>
    <col min="2313" max="2313" width="7" style="202" bestFit="1" customWidth="1"/>
    <col min="2314" max="2314" width="7.28515625" style="202" bestFit="1" customWidth="1"/>
    <col min="2315" max="2315" width="7" style="202" bestFit="1" customWidth="1"/>
    <col min="2316" max="2316" width="7.28515625" style="202" bestFit="1" customWidth="1"/>
    <col min="2317" max="2317" width="45.28515625" style="202" customWidth="1"/>
    <col min="2318" max="2561" width="9.140625" style="202"/>
    <col min="2562" max="2562" width="39.85546875" style="202" customWidth="1"/>
    <col min="2563" max="2563" width="10.5703125" style="202" bestFit="1" customWidth="1"/>
    <col min="2564" max="2564" width="12" style="202" bestFit="1" customWidth="1"/>
    <col min="2565" max="2565" width="7" style="202" bestFit="1" customWidth="1"/>
    <col min="2566" max="2566" width="7.28515625" style="202" bestFit="1" customWidth="1"/>
    <col min="2567" max="2567" width="7" style="202" bestFit="1" customWidth="1"/>
    <col min="2568" max="2568" width="7.28515625" style="202" bestFit="1" customWidth="1"/>
    <col min="2569" max="2569" width="7" style="202" bestFit="1" customWidth="1"/>
    <col min="2570" max="2570" width="7.28515625" style="202" bestFit="1" customWidth="1"/>
    <col min="2571" max="2571" width="7" style="202" bestFit="1" customWidth="1"/>
    <col min="2572" max="2572" width="7.28515625" style="202" bestFit="1" customWidth="1"/>
    <col min="2573" max="2573" width="45.28515625" style="202" customWidth="1"/>
    <col min="2574" max="2817" width="9.140625" style="202"/>
    <col min="2818" max="2818" width="39.85546875" style="202" customWidth="1"/>
    <col min="2819" max="2819" width="10.5703125" style="202" bestFit="1" customWidth="1"/>
    <col min="2820" max="2820" width="12" style="202" bestFit="1" customWidth="1"/>
    <col min="2821" max="2821" width="7" style="202" bestFit="1" customWidth="1"/>
    <col min="2822" max="2822" width="7.28515625" style="202" bestFit="1" customWidth="1"/>
    <col min="2823" max="2823" width="7" style="202" bestFit="1" customWidth="1"/>
    <col min="2824" max="2824" width="7.28515625" style="202" bestFit="1" customWidth="1"/>
    <col min="2825" max="2825" width="7" style="202" bestFit="1" customWidth="1"/>
    <col min="2826" max="2826" width="7.28515625" style="202" bestFit="1" customWidth="1"/>
    <col min="2827" max="2827" width="7" style="202" bestFit="1" customWidth="1"/>
    <col min="2828" max="2828" width="7.28515625" style="202" bestFit="1" customWidth="1"/>
    <col min="2829" max="2829" width="45.28515625" style="202" customWidth="1"/>
    <col min="2830" max="3073" width="9.140625" style="202"/>
    <col min="3074" max="3074" width="39.85546875" style="202" customWidth="1"/>
    <col min="3075" max="3075" width="10.5703125" style="202" bestFit="1" customWidth="1"/>
    <col min="3076" max="3076" width="12" style="202" bestFit="1" customWidth="1"/>
    <col min="3077" max="3077" width="7" style="202" bestFit="1" customWidth="1"/>
    <col min="3078" max="3078" width="7.28515625" style="202" bestFit="1" customWidth="1"/>
    <col min="3079" max="3079" width="7" style="202" bestFit="1" customWidth="1"/>
    <col min="3080" max="3080" width="7.28515625" style="202" bestFit="1" customWidth="1"/>
    <col min="3081" max="3081" width="7" style="202" bestFit="1" customWidth="1"/>
    <col min="3082" max="3082" width="7.28515625" style="202" bestFit="1" customWidth="1"/>
    <col min="3083" max="3083" width="7" style="202" bestFit="1" customWidth="1"/>
    <col min="3084" max="3084" width="7.28515625" style="202" bestFit="1" customWidth="1"/>
    <col min="3085" max="3085" width="45.28515625" style="202" customWidth="1"/>
    <col min="3086" max="3329" width="9.140625" style="202"/>
    <col min="3330" max="3330" width="39.85546875" style="202" customWidth="1"/>
    <col min="3331" max="3331" width="10.5703125" style="202" bestFit="1" customWidth="1"/>
    <col min="3332" max="3332" width="12" style="202" bestFit="1" customWidth="1"/>
    <col min="3333" max="3333" width="7" style="202" bestFit="1" customWidth="1"/>
    <col min="3334" max="3334" width="7.28515625" style="202" bestFit="1" customWidth="1"/>
    <col min="3335" max="3335" width="7" style="202" bestFit="1" customWidth="1"/>
    <col min="3336" max="3336" width="7.28515625" style="202" bestFit="1" customWidth="1"/>
    <col min="3337" max="3337" width="7" style="202" bestFit="1" customWidth="1"/>
    <col min="3338" max="3338" width="7.28515625" style="202" bestFit="1" customWidth="1"/>
    <col min="3339" max="3339" width="7" style="202" bestFit="1" customWidth="1"/>
    <col min="3340" max="3340" width="7.28515625" style="202" bestFit="1" customWidth="1"/>
    <col min="3341" max="3341" width="45.28515625" style="202" customWidth="1"/>
    <col min="3342" max="3585" width="9.140625" style="202"/>
    <col min="3586" max="3586" width="39.85546875" style="202" customWidth="1"/>
    <col min="3587" max="3587" width="10.5703125" style="202" bestFit="1" customWidth="1"/>
    <col min="3588" max="3588" width="12" style="202" bestFit="1" customWidth="1"/>
    <col min="3589" max="3589" width="7" style="202" bestFit="1" customWidth="1"/>
    <col min="3590" max="3590" width="7.28515625" style="202" bestFit="1" customWidth="1"/>
    <col min="3591" max="3591" width="7" style="202" bestFit="1" customWidth="1"/>
    <col min="3592" max="3592" width="7.28515625" style="202" bestFit="1" customWidth="1"/>
    <col min="3593" max="3593" width="7" style="202" bestFit="1" customWidth="1"/>
    <col min="3594" max="3594" width="7.28515625" style="202" bestFit="1" customWidth="1"/>
    <col min="3595" max="3595" width="7" style="202" bestFit="1" customWidth="1"/>
    <col min="3596" max="3596" width="7.28515625" style="202" bestFit="1" customWidth="1"/>
    <col min="3597" max="3597" width="45.28515625" style="202" customWidth="1"/>
    <col min="3598" max="3841" width="9.140625" style="202"/>
    <col min="3842" max="3842" width="39.85546875" style="202" customWidth="1"/>
    <col min="3843" max="3843" width="10.5703125" style="202" bestFit="1" customWidth="1"/>
    <col min="3844" max="3844" width="12" style="202" bestFit="1" customWidth="1"/>
    <col min="3845" max="3845" width="7" style="202" bestFit="1" customWidth="1"/>
    <col min="3846" max="3846" width="7.28515625" style="202" bestFit="1" customWidth="1"/>
    <col min="3847" max="3847" width="7" style="202" bestFit="1" customWidth="1"/>
    <col min="3848" max="3848" width="7.28515625" style="202" bestFit="1" customWidth="1"/>
    <col min="3849" max="3849" width="7" style="202" bestFit="1" customWidth="1"/>
    <col min="3850" max="3850" width="7.28515625" style="202" bestFit="1" customWidth="1"/>
    <col min="3851" max="3851" width="7" style="202" bestFit="1" customWidth="1"/>
    <col min="3852" max="3852" width="7.28515625" style="202" bestFit="1" customWidth="1"/>
    <col min="3853" max="3853" width="45.28515625" style="202" customWidth="1"/>
    <col min="3854" max="4097" width="9.140625" style="202"/>
    <col min="4098" max="4098" width="39.85546875" style="202" customWidth="1"/>
    <col min="4099" max="4099" width="10.5703125" style="202" bestFit="1" customWidth="1"/>
    <col min="4100" max="4100" width="12" style="202" bestFit="1" customWidth="1"/>
    <col min="4101" max="4101" width="7" style="202" bestFit="1" customWidth="1"/>
    <col min="4102" max="4102" width="7.28515625" style="202" bestFit="1" customWidth="1"/>
    <col min="4103" max="4103" width="7" style="202" bestFit="1" customWidth="1"/>
    <col min="4104" max="4104" width="7.28515625" style="202" bestFit="1" customWidth="1"/>
    <col min="4105" max="4105" width="7" style="202" bestFit="1" customWidth="1"/>
    <col min="4106" max="4106" width="7.28515625" style="202" bestFit="1" customWidth="1"/>
    <col min="4107" max="4107" width="7" style="202" bestFit="1" customWidth="1"/>
    <col min="4108" max="4108" width="7.28515625" style="202" bestFit="1" customWidth="1"/>
    <col min="4109" max="4109" width="45.28515625" style="202" customWidth="1"/>
    <col min="4110" max="4353" width="9.140625" style="202"/>
    <col min="4354" max="4354" width="39.85546875" style="202" customWidth="1"/>
    <col min="4355" max="4355" width="10.5703125" style="202" bestFit="1" customWidth="1"/>
    <col min="4356" max="4356" width="12" style="202" bestFit="1" customWidth="1"/>
    <col min="4357" max="4357" width="7" style="202" bestFit="1" customWidth="1"/>
    <col min="4358" max="4358" width="7.28515625" style="202" bestFit="1" customWidth="1"/>
    <col min="4359" max="4359" width="7" style="202" bestFit="1" customWidth="1"/>
    <col min="4360" max="4360" width="7.28515625" style="202" bestFit="1" customWidth="1"/>
    <col min="4361" max="4361" width="7" style="202" bestFit="1" customWidth="1"/>
    <col min="4362" max="4362" width="7.28515625" style="202" bestFit="1" customWidth="1"/>
    <col min="4363" max="4363" width="7" style="202" bestFit="1" customWidth="1"/>
    <col min="4364" max="4364" width="7.28515625" style="202" bestFit="1" customWidth="1"/>
    <col min="4365" max="4365" width="45.28515625" style="202" customWidth="1"/>
    <col min="4366" max="4609" width="9.140625" style="202"/>
    <col min="4610" max="4610" width="39.85546875" style="202" customWidth="1"/>
    <col min="4611" max="4611" width="10.5703125" style="202" bestFit="1" customWidth="1"/>
    <col min="4612" max="4612" width="12" style="202" bestFit="1" customWidth="1"/>
    <col min="4613" max="4613" width="7" style="202" bestFit="1" customWidth="1"/>
    <col min="4614" max="4614" width="7.28515625" style="202" bestFit="1" customWidth="1"/>
    <col min="4615" max="4615" width="7" style="202" bestFit="1" customWidth="1"/>
    <col min="4616" max="4616" width="7.28515625" style="202" bestFit="1" customWidth="1"/>
    <col min="4617" max="4617" width="7" style="202" bestFit="1" customWidth="1"/>
    <col min="4618" max="4618" width="7.28515625" style="202" bestFit="1" customWidth="1"/>
    <col min="4619" max="4619" width="7" style="202" bestFit="1" customWidth="1"/>
    <col min="4620" max="4620" width="7.28515625" style="202" bestFit="1" customWidth="1"/>
    <col min="4621" max="4621" width="45.28515625" style="202" customWidth="1"/>
    <col min="4622" max="4865" width="9.140625" style="202"/>
    <col min="4866" max="4866" width="39.85546875" style="202" customWidth="1"/>
    <col min="4867" max="4867" width="10.5703125" style="202" bestFit="1" customWidth="1"/>
    <col min="4868" max="4868" width="12" style="202" bestFit="1" customWidth="1"/>
    <col min="4869" max="4869" width="7" style="202" bestFit="1" customWidth="1"/>
    <col min="4870" max="4870" width="7.28515625" style="202" bestFit="1" customWidth="1"/>
    <col min="4871" max="4871" width="7" style="202" bestFit="1" customWidth="1"/>
    <col min="4872" max="4872" width="7.28515625" style="202" bestFit="1" customWidth="1"/>
    <col min="4873" max="4873" width="7" style="202" bestFit="1" customWidth="1"/>
    <col min="4874" max="4874" width="7.28515625" style="202" bestFit="1" customWidth="1"/>
    <col min="4875" max="4875" width="7" style="202" bestFit="1" customWidth="1"/>
    <col min="4876" max="4876" width="7.28515625" style="202" bestFit="1" customWidth="1"/>
    <col min="4877" max="4877" width="45.28515625" style="202" customWidth="1"/>
    <col min="4878" max="5121" width="9.140625" style="202"/>
    <col min="5122" max="5122" width="39.85546875" style="202" customWidth="1"/>
    <col min="5123" max="5123" width="10.5703125" style="202" bestFit="1" customWidth="1"/>
    <col min="5124" max="5124" width="12" style="202" bestFit="1" customWidth="1"/>
    <col min="5125" max="5125" width="7" style="202" bestFit="1" customWidth="1"/>
    <col min="5126" max="5126" width="7.28515625" style="202" bestFit="1" customWidth="1"/>
    <col min="5127" max="5127" width="7" style="202" bestFit="1" customWidth="1"/>
    <col min="5128" max="5128" width="7.28515625" style="202" bestFit="1" customWidth="1"/>
    <col min="5129" max="5129" width="7" style="202" bestFit="1" customWidth="1"/>
    <col min="5130" max="5130" width="7.28515625" style="202" bestFit="1" customWidth="1"/>
    <col min="5131" max="5131" width="7" style="202" bestFit="1" customWidth="1"/>
    <col min="5132" max="5132" width="7.28515625" style="202" bestFit="1" customWidth="1"/>
    <col min="5133" max="5133" width="45.28515625" style="202" customWidth="1"/>
    <col min="5134" max="5377" width="9.140625" style="202"/>
    <col min="5378" max="5378" width="39.85546875" style="202" customWidth="1"/>
    <col min="5379" max="5379" width="10.5703125" style="202" bestFit="1" customWidth="1"/>
    <col min="5380" max="5380" width="12" style="202" bestFit="1" customWidth="1"/>
    <col min="5381" max="5381" width="7" style="202" bestFit="1" customWidth="1"/>
    <col min="5382" max="5382" width="7.28515625" style="202" bestFit="1" customWidth="1"/>
    <col min="5383" max="5383" width="7" style="202" bestFit="1" customWidth="1"/>
    <col min="5384" max="5384" width="7.28515625" style="202" bestFit="1" customWidth="1"/>
    <col min="5385" max="5385" width="7" style="202" bestFit="1" customWidth="1"/>
    <col min="5386" max="5386" width="7.28515625" style="202" bestFit="1" customWidth="1"/>
    <col min="5387" max="5387" width="7" style="202" bestFit="1" customWidth="1"/>
    <col min="5388" max="5388" width="7.28515625" style="202" bestFit="1" customWidth="1"/>
    <col min="5389" max="5389" width="45.28515625" style="202" customWidth="1"/>
    <col min="5390" max="5633" width="9.140625" style="202"/>
    <col min="5634" max="5634" width="39.85546875" style="202" customWidth="1"/>
    <col min="5635" max="5635" width="10.5703125" style="202" bestFit="1" customWidth="1"/>
    <col min="5636" max="5636" width="12" style="202" bestFit="1" customWidth="1"/>
    <col min="5637" max="5637" width="7" style="202" bestFit="1" customWidth="1"/>
    <col min="5638" max="5638" width="7.28515625" style="202" bestFit="1" customWidth="1"/>
    <col min="5639" max="5639" width="7" style="202" bestFit="1" customWidth="1"/>
    <col min="5640" max="5640" width="7.28515625" style="202" bestFit="1" customWidth="1"/>
    <col min="5641" max="5641" width="7" style="202" bestFit="1" customWidth="1"/>
    <col min="5642" max="5642" width="7.28515625" style="202" bestFit="1" customWidth="1"/>
    <col min="5643" max="5643" width="7" style="202" bestFit="1" customWidth="1"/>
    <col min="5644" max="5644" width="7.28515625" style="202" bestFit="1" customWidth="1"/>
    <col min="5645" max="5645" width="45.28515625" style="202" customWidth="1"/>
    <col min="5646" max="5889" width="9.140625" style="202"/>
    <col min="5890" max="5890" width="39.85546875" style="202" customWidth="1"/>
    <col min="5891" max="5891" width="10.5703125" style="202" bestFit="1" customWidth="1"/>
    <col min="5892" max="5892" width="12" style="202" bestFit="1" customWidth="1"/>
    <col min="5893" max="5893" width="7" style="202" bestFit="1" customWidth="1"/>
    <col min="5894" max="5894" width="7.28515625" style="202" bestFit="1" customWidth="1"/>
    <col min="5895" max="5895" width="7" style="202" bestFit="1" customWidth="1"/>
    <col min="5896" max="5896" width="7.28515625" style="202" bestFit="1" customWidth="1"/>
    <col min="5897" max="5897" width="7" style="202" bestFit="1" customWidth="1"/>
    <col min="5898" max="5898" width="7.28515625" style="202" bestFit="1" customWidth="1"/>
    <col min="5899" max="5899" width="7" style="202" bestFit="1" customWidth="1"/>
    <col min="5900" max="5900" width="7.28515625" style="202" bestFit="1" customWidth="1"/>
    <col min="5901" max="5901" width="45.28515625" style="202" customWidth="1"/>
    <col min="5902" max="6145" width="9.140625" style="202"/>
    <col min="6146" max="6146" width="39.85546875" style="202" customWidth="1"/>
    <col min="6147" max="6147" width="10.5703125" style="202" bestFit="1" customWidth="1"/>
    <col min="6148" max="6148" width="12" style="202" bestFit="1" customWidth="1"/>
    <col min="6149" max="6149" width="7" style="202" bestFit="1" customWidth="1"/>
    <col min="6150" max="6150" width="7.28515625" style="202" bestFit="1" customWidth="1"/>
    <col min="6151" max="6151" width="7" style="202" bestFit="1" customWidth="1"/>
    <col min="6152" max="6152" width="7.28515625" style="202" bestFit="1" customWidth="1"/>
    <col min="6153" max="6153" width="7" style="202" bestFit="1" customWidth="1"/>
    <col min="6154" max="6154" width="7.28515625" style="202" bestFit="1" customWidth="1"/>
    <col min="6155" max="6155" width="7" style="202" bestFit="1" customWidth="1"/>
    <col min="6156" max="6156" width="7.28515625" style="202" bestFit="1" customWidth="1"/>
    <col min="6157" max="6157" width="45.28515625" style="202" customWidth="1"/>
    <col min="6158" max="6401" width="9.140625" style="202"/>
    <col min="6402" max="6402" width="39.85546875" style="202" customWidth="1"/>
    <col min="6403" max="6403" width="10.5703125" style="202" bestFit="1" customWidth="1"/>
    <col min="6404" max="6404" width="12" style="202" bestFit="1" customWidth="1"/>
    <col min="6405" max="6405" width="7" style="202" bestFit="1" customWidth="1"/>
    <col min="6406" max="6406" width="7.28515625" style="202" bestFit="1" customWidth="1"/>
    <col min="6407" max="6407" width="7" style="202" bestFit="1" customWidth="1"/>
    <col min="6408" max="6408" width="7.28515625" style="202" bestFit="1" customWidth="1"/>
    <col min="6409" max="6409" width="7" style="202" bestFit="1" customWidth="1"/>
    <col min="6410" max="6410" width="7.28515625" style="202" bestFit="1" customWidth="1"/>
    <col min="6411" max="6411" width="7" style="202" bestFit="1" customWidth="1"/>
    <col min="6412" max="6412" width="7.28515625" style="202" bestFit="1" customWidth="1"/>
    <col min="6413" max="6413" width="45.28515625" style="202" customWidth="1"/>
    <col min="6414" max="6657" width="9.140625" style="202"/>
    <col min="6658" max="6658" width="39.85546875" style="202" customWidth="1"/>
    <col min="6659" max="6659" width="10.5703125" style="202" bestFit="1" customWidth="1"/>
    <col min="6660" max="6660" width="12" style="202" bestFit="1" customWidth="1"/>
    <col min="6661" max="6661" width="7" style="202" bestFit="1" customWidth="1"/>
    <col min="6662" max="6662" width="7.28515625" style="202" bestFit="1" customWidth="1"/>
    <col min="6663" max="6663" width="7" style="202" bestFit="1" customWidth="1"/>
    <col min="6664" max="6664" width="7.28515625" style="202" bestFit="1" customWidth="1"/>
    <col min="6665" max="6665" width="7" style="202" bestFit="1" customWidth="1"/>
    <col min="6666" max="6666" width="7.28515625" style="202" bestFit="1" customWidth="1"/>
    <col min="6667" max="6667" width="7" style="202" bestFit="1" customWidth="1"/>
    <col min="6668" max="6668" width="7.28515625" style="202" bestFit="1" customWidth="1"/>
    <col min="6669" max="6669" width="45.28515625" style="202" customWidth="1"/>
    <col min="6670" max="6913" width="9.140625" style="202"/>
    <col min="6914" max="6914" width="39.85546875" style="202" customWidth="1"/>
    <col min="6915" max="6915" width="10.5703125" style="202" bestFit="1" customWidth="1"/>
    <col min="6916" max="6916" width="12" style="202" bestFit="1" customWidth="1"/>
    <col min="6917" max="6917" width="7" style="202" bestFit="1" customWidth="1"/>
    <col min="6918" max="6918" width="7.28515625" style="202" bestFit="1" customWidth="1"/>
    <col min="6919" max="6919" width="7" style="202" bestFit="1" customWidth="1"/>
    <col min="6920" max="6920" width="7.28515625" style="202" bestFit="1" customWidth="1"/>
    <col min="6921" max="6921" width="7" style="202" bestFit="1" customWidth="1"/>
    <col min="6922" max="6922" width="7.28515625" style="202" bestFit="1" customWidth="1"/>
    <col min="6923" max="6923" width="7" style="202" bestFit="1" customWidth="1"/>
    <col min="6924" max="6924" width="7.28515625" style="202" bestFit="1" customWidth="1"/>
    <col min="6925" max="6925" width="45.28515625" style="202" customWidth="1"/>
    <col min="6926" max="7169" width="9.140625" style="202"/>
    <col min="7170" max="7170" width="39.85546875" style="202" customWidth="1"/>
    <col min="7171" max="7171" width="10.5703125" style="202" bestFit="1" customWidth="1"/>
    <col min="7172" max="7172" width="12" style="202" bestFit="1" customWidth="1"/>
    <col min="7173" max="7173" width="7" style="202" bestFit="1" customWidth="1"/>
    <col min="7174" max="7174" width="7.28515625" style="202" bestFit="1" customWidth="1"/>
    <col min="7175" max="7175" width="7" style="202" bestFit="1" customWidth="1"/>
    <col min="7176" max="7176" width="7.28515625" style="202" bestFit="1" customWidth="1"/>
    <col min="7177" max="7177" width="7" style="202" bestFit="1" customWidth="1"/>
    <col min="7178" max="7178" width="7.28515625" style="202" bestFit="1" customWidth="1"/>
    <col min="7179" max="7179" width="7" style="202" bestFit="1" customWidth="1"/>
    <col min="7180" max="7180" width="7.28515625" style="202" bestFit="1" customWidth="1"/>
    <col min="7181" max="7181" width="45.28515625" style="202" customWidth="1"/>
    <col min="7182" max="7425" width="9.140625" style="202"/>
    <col min="7426" max="7426" width="39.85546875" style="202" customWidth="1"/>
    <col min="7427" max="7427" width="10.5703125" style="202" bestFit="1" customWidth="1"/>
    <col min="7428" max="7428" width="12" style="202" bestFit="1" customWidth="1"/>
    <col min="7429" max="7429" width="7" style="202" bestFit="1" customWidth="1"/>
    <col min="7430" max="7430" width="7.28515625" style="202" bestFit="1" customWidth="1"/>
    <col min="7431" max="7431" width="7" style="202" bestFit="1" customWidth="1"/>
    <col min="7432" max="7432" width="7.28515625" style="202" bestFit="1" customWidth="1"/>
    <col min="7433" max="7433" width="7" style="202" bestFit="1" customWidth="1"/>
    <col min="7434" max="7434" width="7.28515625" style="202" bestFit="1" customWidth="1"/>
    <col min="7435" max="7435" width="7" style="202" bestFit="1" customWidth="1"/>
    <col min="7436" max="7436" width="7.28515625" style="202" bestFit="1" customWidth="1"/>
    <col min="7437" max="7437" width="45.28515625" style="202" customWidth="1"/>
    <col min="7438" max="7681" width="9.140625" style="202"/>
    <col min="7682" max="7682" width="39.85546875" style="202" customWidth="1"/>
    <col min="7683" max="7683" width="10.5703125" style="202" bestFit="1" customWidth="1"/>
    <col min="7684" max="7684" width="12" style="202" bestFit="1" customWidth="1"/>
    <col min="7685" max="7685" width="7" style="202" bestFit="1" customWidth="1"/>
    <col min="7686" max="7686" width="7.28515625" style="202" bestFit="1" customWidth="1"/>
    <col min="7687" max="7687" width="7" style="202" bestFit="1" customWidth="1"/>
    <col min="7688" max="7688" width="7.28515625" style="202" bestFit="1" customWidth="1"/>
    <col min="7689" max="7689" width="7" style="202" bestFit="1" customWidth="1"/>
    <col min="7690" max="7690" width="7.28515625" style="202" bestFit="1" customWidth="1"/>
    <col min="7691" max="7691" width="7" style="202" bestFit="1" customWidth="1"/>
    <col min="7692" max="7692" width="7.28515625" style="202" bestFit="1" customWidth="1"/>
    <col min="7693" max="7693" width="45.28515625" style="202" customWidth="1"/>
    <col min="7694" max="7937" width="9.140625" style="202"/>
    <col min="7938" max="7938" width="39.85546875" style="202" customWidth="1"/>
    <col min="7939" max="7939" width="10.5703125" style="202" bestFit="1" customWidth="1"/>
    <col min="7940" max="7940" width="12" style="202" bestFit="1" customWidth="1"/>
    <col min="7941" max="7941" width="7" style="202" bestFit="1" customWidth="1"/>
    <col min="7942" max="7942" width="7.28515625" style="202" bestFit="1" customWidth="1"/>
    <col min="7943" max="7943" width="7" style="202" bestFit="1" customWidth="1"/>
    <col min="7944" max="7944" width="7.28515625" style="202" bestFit="1" customWidth="1"/>
    <col min="7945" max="7945" width="7" style="202" bestFit="1" customWidth="1"/>
    <col min="7946" max="7946" width="7.28515625" style="202" bestFit="1" customWidth="1"/>
    <col min="7947" max="7947" width="7" style="202" bestFit="1" customWidth="1"/>
    <col min="7948" max="7948" width="7.28515625" style="202" bestFit="1" customWidth="1"/>
    <col min="7949" max="7949" width="45.28515625" style="202" customWidth="1"/>
    <col min="7950" max="8193" width="9.140625" style="202"/>
    <col min="8194" max="8194" width="39.85546875" style="202" customWidth="1"/>
    <col min="8195" max="8195" width="10.5703125" style="202" bestFit="1" customWidth="1"/>
    <col min="8196" max="8196" width="12" style="202" bestFit="1" customWidth="1"/>
    <col min="8197" max="8197" width="7" style="202" bestFit="1" customWidth="1"/>
    <col min="8198" max="8198" width="7.28515625" style="202" bestFit="1" customWidth="1"/>
    <col min="8199" max="8199" width="7" style="202" bestFit="1" customWidth="1"/>
    <col min="8200" max="8200" width="7.28515625" style="202" bestFit="1" customWidth="1"/>
    <col min="8201" max="8201" width="7" style="202" bestFit="1" customWidth="1"/>
    <col min="8202" max="8202" width="7.28515625" style="202" bestFit="1" customWidth="1"/>
    <col min="8203" max="8203" width="7" style="202" bestFit="1" customWidth="1"/>
    <col min="8204" max="8204" width="7.28515625" style="202" bestFit="1" customWidth="1"/>
    <col min="8205" max="8205" width="45.28515625" style="202" customWidth="1"/>
    <col min="8206" max="8449" width="9.140625" style="202"/>
    <col min="8450" max="8450" width="39.85546875" style="202" customWidth="1"/>
    <col min="8451" max="8451" width="10.5703125" style="202" bestFit="1" customWidth="1"/>
    <col min="8452" max="8452" width="12" style="202" bestFit="1" customWidth="1"/>
    <col min="8453" max="8453" width="7" style="202" bestFit="1" customWidth="1"/>
    <col min="8454" max="8454" width="7.28515625" style="202" bestFit="1" customWidth="1"/>
    <col min="8455" max="8455" width="7" style="202" bestFit="1" customWidth="1"/>
    <col min="8456" max="8456" width="7.28515625" style="202" bestFit="1" customWidth="1"/>
    <col min="8457" max="8457" width="7" style="202" bestFit="1" customWidth="1"/>
    <col min="8458" max="8458" width="7.28515625" style="202" bestFit="1" customWidth="1"/>
    <col min="8459" max="8459" width="7" style="202" bestFit="1" customWidth="1"/>
    <col min="8460" max="8460" width="7.28515625" style="202" bestFit="1" customWidth="1"/>
    <col min="8461" max="8461" width="45.28515625" style="202" customWidth="1"/>
    <col min="8462" max="8705" width="9.140625" style="202"/>
    <col min="8706" max="8706" width="39.85546875" style="202" customWidth="1"/>
    <col min="8707" max="8707" width="10.5703125" style="202" bestFit="1" customWidth="1"/>
    <col min="8708" max="8708" width="12" style="202" bestFit="1" customWidth="1"/>
    <col min="8709" max="8709" width="7" style="202" bestFit="1" customWidth="1"/>
    <col min="8710" max="8710" width="7.28515625" style="202" bestFit="1" customWidth="1"/>
    <col min="8711" max="8711" width="7" style="202" bestFit="1" customWidth="1"/>
    <col min="8712" max="8712" width="7.28515625" style="202" bestFit="1" customWidth="1"/>
    <col min="8713" max="8713" width="7" style="202" bestFit="1" customWidth="1"/>
    <col min="8714" max="8714" width="7.28515625" style="202" bestFit="1" customWidth="1"/>
    <col min="8715" max="8715" width="7" style="202" bestFit="1" customWidth="1"/>
    <col min="8716" max="8716" width="7.28515625" style="202" bestFit="1" customWidth="1"/>
    <col min="8717" max="8717" width="45.28515625" style="202" customWidth="1"/>
    <col min="8718" max="8961" width="9.140625" style="202"/>
    <col min="8962" max="8962" width="39.85546875" style="202" customWidth="1"/>
    <col min="8963" max="8963" width="10.5703125" style="202" bestFit="1" customWidth="1"/>
    <col min="8964" max="8964" width="12" style="202" bestFit="1" customWidth="1"/>
    <col min="8965" max="8965" width="7" style="202" bestFit="1" customWidth="1"/>
    <col min="8966" max="8966" width="7.28515625" style="202" bestFit="1" customWidth="1"/>
    <col min="8967" max="8967" width="7" style="202" bestFit="1" customWidth="1"/>
    <col min="8968" max="8968" width="7.28515625" style="202" bestFit="1" customWidth="1"/>
    <col min="8969" max="8969" width="7" style="202" bestFit="1" customWidth="1"/>
    <col min="8970" max="8970" width="7.28515625" style="202" bestFit="1" customWidth="1"/>
    <col min="8971" max="8971" width="7" style="202" bestFit="1" customWidth="1"/>
    <col min="8972" max="8972" width="7.28515625" style="202" bestFit="1" customWidth="1"/>
    <col min="8973" max="8973" width="45.28515625" style="202" customWidth="1"/>
    <col min="8974" max="9217" width="9.140625" style="202"/>
    <col min="9218" max="9218" width="39.85546875" style="202" customWidth="1"/>
    <col min="9219" max="9219" width="10.5703125" style="202" bestFit="1" customWidth="1"/>
    <col min="9220" max="9220" width="12" style="202" bestFit="1" customWidth="1"/>
    <col min="9221" max="9221" width="7" style="202" bestFit="1" customWidth="1"/>
    <col min="9222" max="9222" width="7.28515625" style="202" bestFit="1" customWidth="1"/>
    <col min="9223" max="9223" width="7" style="202" bestFit="1" customWidth="1"/>
    <col min="9224" max="9224" width="7.28515625" style="202" bestFit="1" customWidth="1"/>
    <col min="9225" max="9225" width="7" style="202" bestFit="1" customWidth="1"/>
    <col min="9226" max="9226" width="7.28515625" style="202" bestFit="1" customWidth="1"/>
    <col min="9227" max="9227" width="7" style="202" bestFit="1" customWidth="1"/>
    <col min="9228" max="9228" width="7.28515625" style="202" bestFit="1" customWidth="1"/>
    <col min="9229" max="9229" width="45.28515625" style="202" customWidth="1"/>
    <col min="9230" max="9473" width="9.140625" style="202"/>
    <col min="9474" max="9474" width="39.85546875" style="202" customWidth="1"/>
    <col min="9475" max="9475" width="10.5703125" style="202" bestFit="1" customWidth="1"/>
    <col min="9476" max="9476" width="12" style="202" bestFit="1" customWidth="1"/>
    <col min="9477" max="9477" width="7" style="202" bestFit="1" customWidth="1"/>
    <col min="9478" max="9478" width="7.28515625" style="202" bestFit="1" customWidth="1"/>
    <col min="9479" max="9479" width="7" style="202" bestFit="1" customWidth="1"/>
    <col min="9480" max="9480" width="7.28515625" style="202" bestFit="1" customWidth="1"/>
    <col min="9481" max="9481" width="7" style="202" bestFit="1" customWidth="1"/>
    <col min="9482" max="9482" width="7.28515625" style="202" bestFit="1" customWidth="1"/>
    <col min="9483" max="9483" width="7" style="202" bestFit="1" customWidth="1"/>
    <col min="9484" max="9484" width="7.28515625" style="202" bestFit="1" customWidth="1"/>
    <col min="9485" max="9485" width="45.28515625" style="202" customWidth="1"/>
    <col min="9486" max="9729" width="9.140625" style="202"/>
    <col min="9730" max="9730" width="39.85546875" style="202" customWidth="1"/>
    <col min="9731" max="9731" width="10.5703125" style="202" bestFit="1" customWidth="1"/>
    <col min="9732" max="9732" width="12" style="202" bestFit="1" customWidth="1"/>
    <col min="9733" max="9733" width="7" style="202" bestFit="1" customWidth="1"/>
    <col min="9734" max="9734" width="7.28515625" style="202" bestFit="1" customWidth="1"/>
    <col min="9735" max="9735" width="7" style="202" bestFit="1" customWidth="1"/>
    <col min="9736" max="9736" width="7.28515625" style="202" bestFit="1" customWidth="1"/>
    <col min="9737" max="9737" width="7" style="202" bestFit="1" customWidth="1"/>
    <col min="9738" max="9738" width="7.28515625" style="202" bestFit="1" customWidth="1"/>
    <col min="9739" max="9739" width="7" style="202" bestFit="1" customWidth="1"/>
    <col min="9740" max="9740" width="7.28515625" style="202" bestFit="1" customWidth="1"/>
    <col min="9741" max="9741" width="45.28515625" style="202" customWidth="1"/>
    <col min="9742" max="9985" width="9.140625" style="202"/>
    <col min="9986" max="9986" width="39.85546875" style="202" customWidth="1"/>
    <col min="9987" max="9987" width="10.5703125" style="202" bestFit="1" customWidth="1"/>
    <col min="9988" max="9988" width="12" style="202" bestFit="1" customWidth="1"/>
    <col min="9989" max="9989" width="7" style="202" bestFit="1" customWidth="1"/>
    <col min="9990" max="9990" width="7.28515625" style="202" bestFit="1" customWidth="1"/>
    <col min="9991" max="9991" width="7" style="202" bestFit="1" customWidth="1"/>
    <col min="9992" max="9992" width="7.28515625" style="202" bestFit="1" customWidth="1"/>
    <col min="9993" max="9993" width="7" style="202" bestFit="1" customWidth="1"/>
    <col min="9994" max="9994" width="7.28515625" style="202" bestFit="1" customWidth="1"/>
    <col min="9995" max="9995" width="7" style="202" bestFit="1" customWidth="1"/>
    <col min="9996" max="9996" width="7.28515625" style="202" bestFit="1" customWidth="1"/>
    <col min="9997" max="9997" width="45.28515625" style="202" customWidth="1"/>
    <col min="9998" max="10241" width="9.140625" style="202"/>
    <col min="10242" max="10242" width="39.85546875" style="202" customWidth="1"/>
    <col min="10243" max="10243" width="10.5703125" style="202" bestFit="1" customWidth="1"/>
    <col min="10244" max="10244" width="12" style="202" bestFit="1" customWidth="1"/>
    <col min="10245" max="10245" width="7" style="202" bestFit="1" customWidth="1"/>
    <col min="10246" max="10246" width="7.28515625" style="202" bestFit="1" customWidth="1"/>
    <col min="10247" max="10247" width="7" style="202" bestFit="1" customWidth="1"/>
    <col min="10248" max="10248" width="7.28515625" style="202" bestFit="1" customWidth="1"/>
    <col min="10249" max="10249" width="7" style="202" bestFit="1" customWidth="1"/>
    <col min="10250" max="10250" width="7.28515625" style="202" bestFit="1" customWidth="1"/>
    <col min="10251" max="10251" width="7" style="202" bestFit="1" customWidth="1"/>
    <col min="10252" max="10252" width="7.28515625" style="202" bestFit="1" customWidth="1"/>
    <col min="10253" max="10253" width="45.28515625" style="202" customWidth="1"/>
    <col min="10254" max="10497" width="9.140625" style="202"/>
    <col min="10498" max="10498" width="39.85546875" style="202" customWidth="1"/>
    <col min="10499" max="10499" width="10.5703125" style="202" bestFit="1" customWidth="1"/>
    <col min="10500" max="10500" width="12" style="202" bestFit="1" customWidth="1"/>
    <col min="10501" max="10501" width="7" style="202" bestFit="1" customWidth="1"/>
    <col min="10502" max="10502" width="7.28515625" style="202" bestFit="1" customWidth="1"/>
    <col min="10503" max="10503" width="7" style="202" bestFit="1" customWidth="1"/>
    <col min="10504" max="10504" width="7.28515625" style="202" bestFit="1" customWidth="1"/>
    <col min="10505" max="10505" width="7" style="202" bestFit="1" customWidth="1"/>
    <col min="10506" max="10506" width="7.28515625" style="202" bestFit="1" customWidth="1"/>
    <col min="10507" max="10507" width="7" style="202" bestFit="1" customWidth="1"/>
    <col min="10508" max="10508" width="7.28515625" style="202" bestFit="1" customWidth="1"/>
    <col min="10509" max="10509" width="45.28515625" style="202" customWidth="1"/>
    <col min="10510" max="10753" width="9.140625" style="202"/>
    <col min="10754" max="10754" width="39.85546875" style="202" customWidth="1"/>
    <col min="10755" max="10755" width="10.5703125" style="202" bestFit="1" customWidth="1"/>
    <col min="10756" max="10756" width="12" style="202" bestFit="1" customWidth="1"/>
    <col min="10757" max="10757" width="7" style="202" bestFit="1" customWidth="1"/>
    <col min="10758" max="10758" width="7.28515625" style="202" bestFit="1" customWidth="1"/>
    <col min="10759" max="10759" width="7" style="202" bestFit="1" customWidth="1"/>
    <col min="10760" max="10760" width="7.28515625" style="202" bestFit="1" customWidth="1"/>
    <col min="10761" max="10761" width="7" style="202" bestFit="1" customWidth="1"/>
    <col min="10762" max="10762" width="7.28515625" style="202" bestFit="1" customWidth="1"/>
    <col min="10763" max="10763" width="7" style="202" bestFit="1" customWidth="1"/>
    <col min="10764" max="10764" width="7.28515625" style="202" bestFit="1" customWidth="1"/>
    <col min="10765" max="10765" width="45.28515625" style="202" customWidth="1"/>
    <col min="10766" max="11009" width="9.140625" style="202"/>
    <col min="11010" max="11010" width="39.85546875" style="202" customWidth="1"/>
    <col min="11011" max="11011" width="10.5703125" style="202" bestFit="1" customWidth="1"/>
    <col min="11012" max="11012" width="12" style="202" bestFit="1" customWidth="1"/>
    <col min="11013" max="11013" width="7" style="202" bestFit="1" customWidth="1"/>
    <col min="11014" max="11014" width="7.28515625" style="202" bestFit="1" customWidth="1"/>
    <col min="11015" max="11015" width="7" style="202" bestFit="1" customWidth="1"/>
    <col min="11016" max="11016" width="7.28515625" style="202" bestFit="1" customWidth="1"/>
    <col min="11017" max="11017" width="7" style="202" bestFit="1" customWidth="1"/>
    <col min="11018" max="11018" width="7.28515625" style="202" bestFit="1" customWidth="1"/>
    <col min="11019" max="11019" width="7" style="202" bestFit="1" customWidth="1"/>
    <col min="11020" max="11020" width="7.28515625" style="202" bestFit="1" customWidth="1"/>
    <col min="11021" max="11021" width="45.28515625" style="202" customWidth="1"/>
    <col min="11022" max="11265" width="9.140625" style="202"/>
    <col min="11266" max="11266" width="39.85546875" style="202" customWidth="1"/>
    <col min="11267" max="11267" width="10.5703125" style="202" bestFit="1" customWidth="1"/>
    <col min="11268" max="11268" width="12" style="202" bestFit="1" customWidth="1"/>
    <col min="11269" max="11269" width="7" style="202" bestFit="1" customWidth="1"/>
    <col min="11270" max="11270" width="7.28515625" style="202" bestFit="1" customWidth="1"/>
    <col min="11271" max="11271" width="7" style="202" bestFit="1" customWidth="1"/>
    <col min="11272" max="11272" width="7.28515625" style="202" bestFit="1" customWidth="1"/>
    <col min="11273" max="11273" width="7" style="202" bestFit="1" customWidth="1"/>
    <col min="11274" max="11274" width="7.28515625" style="202" bestFit="1" customWidth="1"/>
    <col min="11275" max="11275" width="7" style="202" bestFit="1" customWidth="1"/>
    <col min="11276" max="11276" width="7.28515625" style="202" bestFit="1" customWidth="1"/>
    <col min="11277" max="11277" width="45.28515625" style="202" customWidth="1"/>
    <col min="11278" max="11521" width="9.140625" style="202"/>
    <col min="11522" max="11522" width="39.85546875" style="202" customWidth="1"/>
    <col min="11523" max="11523" width="10.5703125" style="202" bestFit="1" customWidth="1"/>
    <col min="11524" max="11524" width="12" style="202" bestFit="1" customWidth="1"/>
    <col min="11525" max="11525" width="7" style="202" bestFit="1" customWidth="1"/>
    <col min="11526" max="11526" width="7.28515625" style="202" bestFit="1" customWidth="1"/>
    <col min="11527" max="11527" width="7" style="202" bestFit="1" customWidth="1"/>
    <col min="11528" max="11528" width="7.28515625" style="202" bestFit="1" customWidth="1"/>
    <col min="11529" max="11529" width="7" style="202" bestFit="1" customWidth="1"/>
    <col min="11530" max="11530" width="7.28515625" style="202" bestFit="1" customWidth="1"/>
    <col min="11531" max="11531" width="7" style="202" bestFit="1" customWidth="1"/>
    <col min="11532" max="11532" width="7.28515625" style="202" bestFit="1" customWidth="1"/>
    <col min="11533" max="11533" width="45.28515625" style="202" customWidth="1"/>
    <col min="11534" max="11777" width="9.140625" style="202"/>
    <col min="11778" max="11778" width="39.85546875" style="202" customWidth="1"/>
    <col min="11779" max="11779" width="10.5703125" style="202" bestFit="1" customWidth="1"/>
    <col min="11780" max="11780" width="12" style="202" bestFit="1" customWidth="1"/>
    <col min="11781" max="11781" width="7" style="202" bestFit="1" customWidth="1"/>
    <col min="11782" max="11782" width="7.28515625" style="202" bestFit="1" customWidth="1"/>
    <col min="11783" max="11783" width="7" style="202" bestFit="1" customWidth="1"/>
    <col min="11784" max="11784" width="7.28515625" style="202" bestFit="1" customWidth="1"/>
    <col min="11785" max="11785" width="7" style="202" bestFit="1" customWidth="1"/>
    <col min="11786" max="11786" width="7.28515625" style="202" bestFit="1" customWidth="1"/>
    <col min="11787" max="11787" width="7" style="202" bestFit="1" customWidth="1"/>
    <col min="11788" max="11788" width="7.28515625" style="202" bestFit="1" customWidth="1"/>
    <col min="11789" max="11789" width="45.28515625" style="202" customWidth="1"/>
    <col min="11790" max="12033" width="9.140625" style="202"/>
    <col min="12034" max="12034" width="39.85546875" style="202" customWidth="1"/>
    <col min="12035" max="12035" width="10.5703125" style="202" bestFit="1" customWidth="1"/>
    <col min="12036" max="12036" width="12" style="202" bestFit="1" customWidth="1"/>
    <col min="12037" max="12037" width="7" style="202" bestFit="1" customWidth="1"/>
    <col min="12038" max="12038" width="7.28515625" style="202" bestFit="1" customWidth="1"/>
    <col min="12039" max="12039" width="7" style="202" bestFit="1" customWidth="1"/>
    <col min="12040" max="12040" width="7.28515625" style="202" bestFit="1" customWidth="1"/>
    <col min="12041" max="12041" width="7" style="202" bestFit="1" customWidth="1"/>
    <col min="12042" max="12042" width="7.28515625" style="202" bestFit="1" customWidth="1"/>
    <col min="12043" max="12043" width="7" style="202" bestFit="1" customWidth="1"/>
    <col min="12044" max="12044" width="7.28515625" style="202" bestFit="1" customWidth="1"/>
    <col min="12045" max="12045" width="45.28515625" style="202" customWidth="1"/>
    <col min="12046" max="12289" width="9.140625" style="202"/>
    <col min="12290" max="12290" width="39.85546875" style="202" customWidth="1"/>
    <col min="12291" max="12291" width="10.5703125" style="202" bestFit="1" customWidth="1"/>
    <col min="12292" max="12292" width="12" style="202" bestFit="1" customWidth="1"/>
    <col min="12293" max="12293" width="7" style="202" bestFit="1" customWidth="1"/>
    <col min="12294" max="12294" width="7.28515625" style="202" bestFit="1" customWidth="1"/>
    <col min="12295" max="12295" width="7" style="202" bestFit="1" customWidth="1"/>
    <col min="12296" max="12296" width="7.28515625" style="202" bestFit="1" customWidth="1"/>
    <col min="12297" max="12297" width="7" style="202" bestFit="1" customWidth="1"/>
    <col min="12298" max="12298" width="7.28515625" style="202" bestFit="1" customWidth="1"/>
    <col min="12299" max="12299" width="7" style="202" bestFit="1" customWidth="1"/>
    <col min="12300" max="12300" width="7.28515625" style="202" bestFit="1" customWidth="1"/>
    <col min="12301" max="12301" width="45.28515625" style="202" customWidth="1"/>
    <col min="12302" max="12545" width="9.140625" style="202"/>
    <col min="12546" max="12546" width="39.85546875" style="202" customWidth="1"/>
    <col min="12547" max="12547" width="10.5703125" style="202" bestFit="1" customWidth="1"/>
    <col min="12548" max="12548" width="12" style="202" bestFit="1" customWidth="1"/>
    <col min="12549" max="12549" width="7" style="202" bestFit="1" customWidth="1"/>
    <col min="12550" max="12550" width="7.28515625" style="202" bestFit="1" customWidth="1"/>
    <col min="12551" max="12551" width="7" style="202" bestFit="1" customWidth="1"/>
    <col min="12552" max="12552" width="7.28515625" style="202" bestFit="1" customWidth="1"/>
    <col min="12553" max="12553" width="7" style="202" bestFit="1" customWidth="1"/>
    <col min="12554" max="12554" width="7.28515625" style="202" bestFit="1" customWidth="1"/>
    <col min="12555" max="12555" width="7" style="202" bestFit="1" customWidth="1"/>
    <col min="12556" max="12556" width="7.28515625" style="202" bestFit="1" customWidth="1"/>
    <col min="12557" max="12557" width="45.28515625" style="202" customWidth="1"/>
    <col min="12558" max="12801" width="9.140625" style="202"/>
    <col min="12802" max="12802" width="39.85546875" style="202" customWidth="1"/>
    <col min="12803" max="12803" width="10.5703125" style="202" bestFit="1" customWidth="1"/>
    <col min="12804" max="12804" width="12" style="202" bestFit="1" customWidth="1"/>
    <col min="12805" max="12805" width="7" style="202" bestFit="1" customWidth="1"/>
    <col min="12806" max="12806" width="7.28515625" style="202" bestFit="1" customWidth="1"/>
    <col min="12807" max="12807" width="7" style="202" bestFit="1" customWidth="1"/>
    <col min="12808" max="12808" width="7.28515625" style="202" bestFit="1" customWidth="1"/>
    <col min="12809" max="12809" width="7" style="202" bestFit="1" customWidth="1"/>
    <col min="12810" max="12810" width="7.28515625" style="202" bestFit="1" customWidth="1"/>
    <col min="12811" max="12811" width="7" style="202" bestFit="1" customWidth="1"/>
    <col min="12812" max="12812" width="7.28515625" style="202" bestFit="1" customWidth="1"/>
    <col min="12813" max="12813" width="45.28515625" style="202" customWidth="1"/>
    <col min="12814" max="13057" width="9.140625" style="202"/>
    <col min="13058" max="13058" width="39.85546875" style="202" customWidth="1"/>
    <col min="13059" max="13059" width="10.5703125" style="202" bestFit="1" customWidth="1"/>
    <col min="13060" max="13060" width="12" style="202" bestFit="1" customWidth="1"/>
    <col min="13061" max="13061" width="7" style="202" bestFit="1" customWidth="1"/>
    <col min="13062" max="13062" width="7.28515625" style="202" bestFit="1" customWidth="1"/>
    <col min="13063" max="13063" width="7" style="202" bestFit="1" customWidth="1"/>
    <col min="13064" max="13064" width="7.28515625" style="202" bestFit="1" customWidth="1"/>
    <col min="13065" max="13065" width="7" style="202" bestFit="1" customWidth="1"/>
    <col min="13066" max="13066" width="7.28515625" style="202" bestFit="1" customWidth="1"/>
    <col min="13067" max="13067" width="7" style="202" bestFit="1" customWidth="1"/>
    <col min="13068" max="13068" width="7.28515625" style="202" bestFit="1" customWidth="1"/>
    <col min="13069" max="13069" width="45.28515625" style="202" customWidth="1"/>
    <col min="13070" max="13313" width="9.140625" style="202"/>
    <col min="13314" max="13314" width="39.85546875" style="202" customWidth="1"/>
    <col min="13315" max="13315" width="10.5703125" style="202" bestFit="1" customWidth="1"/>
    <col min="13316" max="13316" width="12" style="202" bestFit="1" customWidth="1"/>
    <col min="13317" max="13317" width="7" style="202" bestFit="1" customWidth="1"/>
    <col min="13318" max="13318" width="7.28515625" style="202" bestFit="1" customWidth="1"/>
    <col min="13319" max="13319" width="7" style="202" bestFit="1" customWidth="1"/>
    <col min="13320" max="13320" width="7.28515625" style="202" bestFit="1" customWidth="1"/>
    <col min="13321" max="13321" width="7" style="202" bestFit="1" customWidth="1"/>
    <col min="13322" max="13322" width="7.28515625" style="202" bestFit="1" customWidth="1"/>
    <col min="13323" max="13323" width="7" style="202" bestFit="1" customWidth="1"/>
    <col min="13324" max="13324" width="7.28515625" style="202" bestFit="1" customWidth="1"/>
    <col min="13325" max="13325" width="45.28515625" style="202" customWidth="1"/>
    <col min="13326" max="13569" width="9.140625" style="202"/>
    <col min="13570" max="13570" width="39.85546875" style="202" customWidth="1"/>
    <col min="13571" max="13571" width="10.5703125" style="202" bestFit="1" customWidth="1"/>
    <col min="13572" max="13572" width="12" style="202" bestFit="1" customWidth="1"/>
    <col min="13573" max="13573" width="7" style="202" bestFit="1" customWidth="1"/>
    <col min="13574" max="13574" width="7.28515625" style="202" bestFit="1" customWidth="1"/>
    <col min="13575" max="13575" width="7" style="202" bestFit="1" customWidth="1"/>
    <col min="13576" max="13576" width="7.28515625" style="202" bestFit="1" customWidth="1"/>
    <col min="13577" max="13577" width="7" style="202" bestFit="1" customWidth="1"/>
    <col min="13578" max="13578" width="7.28515625" style="202" bestFit="1" customWidth="1"/>
    <col min="13579" max="13579" width="7" style="202" bestFit="1" customWidth="1"/>
    <col min="13580" max="13580" width="7.28515625" style="202" bestFit="1" customWidth="1"/>
    <col min="13581" max="13581" width="45.28515625" style="202" customWidth="1"/>
    <col min="13582" max="13825" width="9.140625" style="202"/>
    <col min="13826" max="13826" width="39.85546875" style="202" customWidth="1"/>
    <col min="13827" max="13827" width="10.5703125" style="202" bestFit="1" customWidth="1"/>
    <col min="13828" max="13828" width="12" style="202" bestFit="1" customWidth="1"/>
    <col min="13829" max="13829" width="7" style="202" bestFit="1" customWidth="1"/>
    <col min="13830" max="13830" width="7.28515625" style="202" bestFit="1" customWidth="1"/>
    <col min="13831" max="13831" width="7" style="202" bestFit="1" customWidth="1"/>
    <col min="13832" max="13832" width="7.28515625" style="202" bestFit="1" customWidth="1"/>
    <col min="13833" max="13833" width="7" style="202" bestFit="1" customWidth="1"/>
    <col min="13834" max="13834" width="7.28515625" style="202" bestFit="1" customWidth="1"/>
    <col min="13835" max="13835" width="7" style="202" bestFit="1" customWidth="1"/>
    <col min="13836" max="13836" width="7.28515625" style="202" bestFit="1" customWidth="1"/>
    <col min="13837" max="13837" width="45.28515625" style="202" customWidth="1"/>
    <col min="13838" max="14081" width="9.140625" style="202"/>
    <col min="14082" max="14082" width="39.85546875" style="202" customWidth="1"/>
    <col min="14083" max="14083" width="10.5703125" style="202" bestFit="1" customWidth="1"/>
    <col min="14084" max="14084" width="12" style="202" bestFit="1" customWidth="1"/>
    <col min="14085" max="14085" width="7" style="202" bestFit="1" customWidth="1"/>
    <col min="14086" max="14086" width="7.28515625" style="202" bestFit="1" customWidth="1"/>
    <col min="14087" max="14087" width="7" style="202" bestFit="1" customWidth="1"/>
    <col min="14088" max="14088" width="7.28515625" style="202" bestFit="1" customWidth="1"/>
    <col min="14089" max="14089" width="7" style="202" bestFit="1" customWidth="1"/>
    <col min="14090" max="14090" width="7.28515625" style="202" bestFit="1" customWidth="1"/>
    <col min="14091" max="14091" width="7" style="202" bestFit="1" customWidth="1"/>
    <col min="14092" max="14092" width="7.28515625" style="202" bestFit="1" customWidth="1"/>
    <col min="14093" max="14093" width="45.28515625" style="202" customWidth="1"/>
    <col min="14094" max="14337" width="9.140625" style="202"/>
    <col min="14338" max="14338" width="39.85546875" style="202" customWidth="1"/>
    <col min="14339" max="14339" width="10.5703125" style="202" bestFit="1" customWidth="1"/>
    <col min="14340" max="14340" width="12" style="202" bestFit="1" customWidth="1"/>
    <col min="14341" max="14341" width="7" style="202" bestFit="1" customWidth="1"/>
    <col min="14342" max="14342" width="7.28515625" style="202" bestFit="1" customWidth="1"/>
    <col min="14343" max="14343" width="7" style="202" bestFit="1" customWidth="1"/>
    <col min="14344" max="14344" width="7.28515625" style="202" bestFit="1" customWidth="1"/>
    <col min="14345" max="14345" width="7" style="202" bestFit="1" customWidth="1"/>
    <col min="14346" max="14346" width="7.28515625" style="202" bestFit="1" customWidth="1"/>
    <col min="14347" max="14347" width="7" style="202" bestFit="1" customWidth="1"/>
    <col min="14348" max="14348" width="7.28515625" style="202" bestFit="1" customWidth="1"/>
    <col min="14349" max="14349" width="45.28515625" style="202" customWidth="1"/>
    <col min="14350" max="14593" width="9.140625" style="202"/>
    <col min="14594" max="14594" width="39.85546875" style="202" customWidth="1"/>
    <col min="14595" max="14595" width="10.5703125" style="202" bestFit="1" customWidth="1"/>
    <col min="14596" max="14596" width="12" style="202" bestFit="1" customWidth="1"/>
    <col min="14597" max="14597" width="7" style="202" bestFit="1" customWidth="1"/>
    <col min="14598" max="14598" width="7.28515625" style="202" bestFit="1" customWidth="1"/>
    <col min="14599" max="14599" width="7" style="202" bestFit="1" customWidth="1"/>
    <col min="14600" max="14600" width="7.28515625" style="202" bestFit="1" customWidth="1"/>
    <col min="14601" max="14601" width="7" style="202" bestFit="1" customWidth="1"/>
    <col min="14602" max="14602" width="7.28515625" style="202" bestFit="1" customWidth="1"/>
    <col min="14603" max="14603" width="7" style="202" bestFit="1" customWidth="1"/>
    <col min="14604" max="14604" width="7.28515625" style="202" bestFit="1" customWidth="1"/>
    <col min="14605" max="14605" width="45.28515625" style="202" customWidth="1"/>
    <col min="14606" max="14849" width="9.140625" style="202"/>
    <col min="14850" max="14850" width="39.85546875" style="202" customWidth="1"/>
    <col min="14851" max="14851" width="10.5703125" style="202" bestFit="1" customWidth="1"/>
    <col min="14852" max="14852" width="12" style="202" bestFit="1" customWidth="1"/>
    <col min="14853" max="14853" width="7" style="202" bestFit="1" customWidth="1"/>
    <col min="14854" max="14854" width="7.28515625" style="202" bestFit="1" customWidth="1"/>
    <col min="14855" max="14855" width="7" style="202" bestFit="1" customWidth="1"/>
    <col min="14856" max="14856" width="7.28515625" style="202" bestFit="1" customWidth="1"/>
    <col min="14857" max="14857" width="7" style="202" bestFit="1" customWidth="1"/>
    <col min="14858" max="14858" width="7.28515625" style="202" bestFit="1" customWidth="1"/>
    <col min="14859" max="14859" width="7" style="202" bestFit="1" customWidth="1"/>
    <col min="14860" max="14860" width="7.28515625" style="202" bestFit="1" customWidth="1"/>
    <col min="14861" max="14861" width="45.28515625" style="202" customWidth="1"/>
    <col min="14862" max="15105" width="9.140625" style="202"/>
    <col min="15106" max="15106" width="39.85546875" style="202" customWidth="1"/>
    <col min="15107" max="15107" width="10.5703125" style="202" bestFit="1" customWidth="1"/>
    <col min="15108" max="15108" width="12" style="202" bestFit="1" customWidth="1"/>
    <col min="15109" max="15109" width="7" style="202" bestFit="1" customWidth="1"/>
    <col min="15110" max="15110" width="7.28515625" style="202" bestFit="1" customWidth="1"/>
    <col min="15111" max="15111" width="7" style="202" bestFit="1" customWidth="1"/>
    <col min="15112" max="15112" width="7.28515625" style="202" bestFit="1" customWidth="1"/>
    <col min="15113" max="15113" width="7" style="202" bestFit="1" customWidth="1"/>
    <col min="15114" max="15114" width="7.28515625" style="202" bestFit="1" customWidth="1"/>
    <col min="15115" max="15115" width="7" style="202" bestFit="1" customWidth="1"/>
    <col min="15116" max="15116" width="7.28515625" style="202" bestFit="1" customWidth="1"/>
    <col min="15117" max="15117" width="45.28515625" style="202" customWidth="1"/>
    <col min="15118" max="15361" width="9.140625" style="202"/>
    <col min="15362" max="15362" width="39.85546875" style="202" customWidth="1"/>
    <col min="15363" max="15363" width="10.5703125" style="202" bestFit="1" customWidth="1"/>
    <col min="15364" max="15364" width="12" style="202" bestFit="1" customWidth="1"/>
    <col min="15365" max="15365" width="7" style="202" bestFit="1" customWidth="1"/>
    <col min="15366" max="15366" width="7.28515625" style="202" bestFit="1" customWidth="1"/>
    <col min="15367" max="15367" width="7" style="202" bestFit="1" customWidth="1"/>
    <col min="15368" max="15368" width="7.28515625" style="202" bestFit="1" customWidth="1"/>
    <col min="15369" max="15369" width="7" style="202" bestFit="1" customWidth="1"/>
    <col min="15370" max="15370" width="7.28515625" style="202" bestFit="1" customWidth="1"/>
    <col min="15371" max="15371" width="7" style="202" bestFit="1" customWidth="1"/>
    <col min="15372" max="15372" width="7.28515625" style="202" bestFit="1" customWidth="1"/>
    <col min="15373" max="15373" width="45.28515625" style="202" customWidth="1"/>
    <col min="15374" max="15617" width="9.140625" style="202"/>
    <col min="15618" max="15618" width="39.85546875" style="202" customWidth="1"/>
    <col min="15619" max="15619" width="10.5703125" style="202" bestFit="1" customWidth="1"/>
    <col min="15620" max="15620" width="12" style="202" bestFit="1" customWidth="1"/>
    <col min="15621" max="15621" width="7" style="202" bestFit="1" customWidth="1"/>
    <col min="15622" max="15622" width="7.28515625" style="202" bestFit="1" customWidth="1"/>
    <col min="15623" max="15623" width="7" style="202" bestFit="1" customWidth="1"/>
    <col min="15624" max="15624" width="7.28515625" style="202" bestFit="1" customWidth="1"/>
    <col min="15625" max="15625" width="7" style="202" bestFit="1" customWidth="1"/>
    <col min="15626" max="15626" width="7.28515625" style="202" bestFit="1" customWidth="1"/>
    <col min="15627" max="15627" width="7" style="202" bestFit="1" customWidth="1"/>
    <col min="15628" max="15628" width="7.28515625" style="202" bestFit="1" customWidth="1"/>
    <col min="15629" max="15629" width="45.28515625" style="202" customWidth="1"/>
    <col min="15630" max="15873" width="9.140625" style="202"/>
    <col min="15874" max="15874" width="39.85546875" style="202" customWidth="1"/>
    <col min="15875" max="15875" width="10.5703125" style="202" bestFit="1" customWidth="1"/>
    <col min="15876" max="15876" width="12" style="202" bestFit="1" customWidth="1"/>
    <col min="15877" max="15877" width="7" style="202" bestFit="1" customWidth="1"/>
    <col min="15878" max="15878" width="7.28515625" style="202" bestFit="1" customWidth="1"/>
    <col min="15879" max="15879" width="7" style="202" bestFit="1" customWidth="1"/>
    <col min="15880" max="15880" width="7.28515625" style="202" bestFit="1" customWidth="1"/>
    <col min="15881" max="15881" width="7" style="202" bestFit="1" customWidth="1"/>
    <col min="15882" max="15882" width="7.28515625" style="202" bestFit="1" customWidth="1"/>
    <col min="15883" max="15883" width="7" style="202" bestFit="1" customWidth="1"/>
    <col min="15884" max="15884" width="7.28515625" style="202" bestFit="1" customWidth="1"/>
    <col min="15885" max="15885" width="45.28515625" style="202" customWidth="1"/>
    <col min="15886" max="16129" width="9.140625" style="202"/>
    <col min="16130" max="16130" width="39.85546875" style="202" customWidth="1"/>
    <col min="16131" max="16131" width="10.5703125" style="202" bestFit="1" customWidth="1"/>
    <col min="16132" max="16132" width="12" style="202" bestFit="1" customWidth="1"/>
    <col min="16133" max="16133" width="7" style="202" bestFit="1" customWidth="1"/>
    <col min="16134" max="16134" width="7.28515625" style="202" bestFit="1" customWidth="1"/>
    <col min="16135" max="16135" width="7" style="202" bestFit="1" customWidth="1"/>
    <col min="16136" max="16136" width="7.28515625" style="202" bestFit="1" customWidth="1"/>
    <col min="16137" max="16137" width="7" style="202" bestFit="1" customWidth="1"/>
    <col min="16138" max="16138" width="7.28515625" style="202" bestFit="1" customWidth="1"/>
    <col min="16139" max="16139" width="7" style="202" bestFit="1" customWidth="1"/>
    <col min="16140" max="16140" width="7.28515625" style="202" bestFit="1" customWidth="1"/>
    <col min="16141" max="16141" width="45.28515625" style="202" customWidth="1"/>
    <col min="16142" max="16384" width="9.140625" style="202"/>
  </cols>
  <sheetData>
    <row r="2" spans="1:15" ht="20.25">
      <c r="H2" s="203"/>
      <c r="I2" s="324" t="s">
        <v>965</v>
      </c>
      <c r="J2" s="320"/>
      <c r="K2" s="320"/>
      <c r="L2" s="320"/>
      <c r="M2" s="320"/>
    </row>
    <row r="3" spans="1:15" ht="20.25">
      <c r="H3" s="203"/>
      <c r="I3" s="325" t="s">
        <v>544</v>
      </c>
      <c r="J3" s="320"/>
      <c r="K3" s="320"/>
      <c r="L3" s="320"/>
      <c r="M3" s="320"/>
    </row>
    <row r="4" spans="1:15" ht="20.25">
      <c r="H4" s="203"/>
      <c r="I4" s="325" t="s">
        <v>966</v>
      </c>
      <c r="J4" s="320"/>
      <c r="K4" s="320"/>
      <c r="L4" s="320"/>
      <c r="M4" s="320"/>
    </row>
    <row r="5" spans="1:15" ht="20.25">
      <c r="H5" s="203"/>
      <c r="I5" s="204"/>
      <c r="J5" s="205"/>
      <c r="K5" s="205"/>
      <c r="L5" s="205"/>
      <c r="M5" s="205"/>
    </row>
    <row r="6" spans="1:15" ht="20.25">
      <c r="H6" s="203"/>
      <c r="I6" s="204"/>
      <c r="J6" s="205"/>
      <c r="K6" s="205"/>
      <c r="L6" s="205"/>
      <c r="M6" s="205"/>
    </row>
    <row r="7" spans="1:15" ht="20.25">
      <c r="H7" s="203"/>
      <c r="I7" s="203"/>
      <c r="J7" s="206"/>
      <c r="K7" s="318" t="s">
        <v>967</v>
      </c>
      <c r="L7" s="319"/>
      <c r="M7" s="319"/>
    </row>
    <row r="8" spans="1:15" ht="20.25">
      <c r="H8" s="318" t="s">
        <v>968</v>
      </c>
      <c r="I8" s="320"/>
      <c r="J8" s="320"/>
      <c r="K8" s="320"/>
      <c r="L8" s="320"/>
      <c r="M8" s="320"/>
    </row>
    <row r="9" spans="1:15" ht="20.25">
      <c r="H9" s="318" t="s">
        <v>969</v>
      </c>
      <c r="I9" s="320"/>
      <c r="J9" s="320"/>
      <c r="K9" s="320"/>
      <c r="L9" s="320"/>
      <c r="M9" s="320"/>
    </row>
    <row r="10" spans="1:15" ht="20.25">
      <c r="H10" s="203"/>
      <c r="I10" s="203"/>
      <c r="J10" s="318" t="s">
        <v>970</v>
      </c>
      <c r="K10" s="319"/>
      <c r="L10" s="319"/>
      <c r="M10" s="320"/>
    </row>
    <row r="11" spans="1:15" ht="20.25">
      <c r="H11" s="203"/>
      <c r="I11" s="203"/>
      <c r="J11" s="318" t="s">
        <v>830</v>
      </c>
      <c r="K11" s="319"/>
      <c r="L11" s="319"/>
      <c r="M11" s="320"/>
    </row>
    <row r="14" spans="1:15" ht="22.5">
      <c r="A14" s="321" t="s">
        <v>1065</v>
      </c>
      <c r="B14" s="321"/>
      <c r="C14" s="321"/>
      <c r="D14" s="321"/>
      <c r="E14" s="321"/>
      <c r="F14" s="321"/>
      <c r="G14" s="321"/>
      <c r="H14" s="321"/>
      <c r="I14" s="321"/>
      <c r="J14" s="321"/>
      <c r="K14" s="321"/>
      <c r="L14" s="321"/>
      <c r="M14" s="321"/>
      <c r="N14" s="322"/>
      <c r="O14" s="322"/>
    </row>
    <row r="15" spans="1:15" ht="22.5">
      <c r="A15" s="207"/>
      <c r="B15" s="208"/>
      <c r="C15" s="208"/>
      <c r="D15" s="208"/>
      <c r="E15" s="208"/>
      <c r="F15" s="208"/>
      <c r="G15" s="208"/>
      <c r="H15" s="208"/>
      <c r="I15" s="208"/>
      <c r="J15" s="208"/>
      <c r="K15" s="208"/>
      <c r="L15" s="208"/>
      <c r="M15" s="208"/>
      <c r="N15" s="209"/>
      <c r="O15" s="209"/>
    </row>
    <row r="16" spans="1:15">
      <c r="A16" s="323" t="s">
        <v>22</v>
      </c>
      <c r="B16" s="323" t="s">
        <v>971</v>
      </c>
      <c r="C16" s="323" t="s">
        <v>972</v>
      </c>
      <c r="D16" s="323"/>
      <c r="E16" s="323"/>
      <c r="F16" s="323"/>
      <c r="G16" s="323"/>
      <c r="H16" s="323"/>
      <c r="I16" s="323"/>
      <c r="J16" s="323"/>
      <c r="K16" s="323"/>
      <c r="L16" s="323"/>
      <c r="M16" s="323" t="s">
        <v>973</v>
      </c>
    </row>
    <row r="17" spans="1:16">
      <c r="A17" s="323"/>
      <c r="B17" s="323"/>
      <c r="C17" s="323" t="s">
        <v>25</v>
      </c>
      <c r="D17" s="323"/>
      <c r="E17" s="323" t="s">
        <v>26</v>
      </c>
      <c r="F17" s="323"/>
      <c r="G17" s="323" t="s">
        <v>27</v>
      </c>
      <c r="H17" s="323"/>
      <c r="I17" s="323" t="s">
        <v>28</v>
      </c>
      <c r="J17" s="323"/>
      <c r="K17" s="323" t="s">
        <v>29</v>
      </c>
      <c r="L17" s="323"/>
      <c r="M17" s="323"/>
    </row>
    <row r="18" spans="1:16">
      <c r="A18" s="323"/>
      <c r="B18" s="323"/>
      <c r="C18" s="210" t="s">
        <v>974</v>
      </c>
      <c r="D18" s="210" t="s">
        <v>975</v>
      </c>
      <c r="E18" s="210" t="s">
        <v>31</v>
      </c>
      <c r="F18" s="210" t="s">
        <v>30</v>
      </c>
      <c r="G18" s="210" t="s">
        <v>31</v>
      </c>
      <c r="H18" s="210" t="s">
        <v>30</v>
      </c>
      <c r="I18" s="210" t="s">
        <v>31</v>
      </c>
      <c r="J18" s="210" t="s">
        <v>30</v>
      </c>
      <c r="K18" s="210" t="s">
        <v>31</v>
      </c>
      <c r="L18" s="210" t="s">
        <v>30</v>
      </c>
      <c r="M18" s="323"/>
    </row>
    <row r="19" spans="1:16">
      <c r="A19" s="211">
        <v>1</v>
      </c>
      <c r="B19" s="212" t="s">
        <v>976</v>
      </c>
      <c r="C19" s="212">
        <f>C20+C27+C31+C32</f>
        <v>2722.6235520000046</v>
      </c>
      <c r="D19" s="212">
        <f t="shared" ref="D19:L19" si="0">D20+D27+D31+D32</f>
        <v>1825.9479999999999</v>
      </c>
      <c r="E19" s="212">
        <f t="shared" si="0"/>
        <v>297.67867999999999</v>
      </c>
      <c r="F19" s="212">
        <f t="shared" si="0"/>
        <v>847.92802499999993</v>
      </c>
      <c r="G19" s="212">
        <f t="shared" si="0"/>
        <v>706.46154546037053</v>
      </c>
      <c r="H19" s="212">
        <f t="shared" si="0"/>
        <v>978.01997500000004</v>
      </c>
      <c r="I19" s="212">
        <f t="shared" si="0"/>
        <v>776.61904000000141</v>
      </c>
      <c r="J19" s="212">
        <f t="shared" si="0"/>
        <v>0</v>
      </c>
      <c r="K19" s="212">
        <f t="shared" si="0"/>
        <v>941.86428653963253</v>
      </c>
      <c r="L19" s="212">
        <f t="shared" si="0"/>
        <v>0</v>
      </c>
      <c r="M19" s="213"/>
      <c r="N19" s="214"/>
    </row>
    <row r="20" spans="1:16">
      <c r="A20" s="215" t="s">
        <v>36</v>
      </c>
      <c r="B20" s="216" t="s">
        <v>977</v>
      </c>
      <c r="C20" s="217">
        <v>0</v>
      </c>
      <c r="D20" s="217">
        <v>0</v>
      </c>
      <c r="E20" s="217">
        <v>0</v>
      </c>
      <c r="F20" s="217">
        <v>0</v>
      </c>
      <c r="G20" s="217">
        <v>0</v>
      </c>
      <c r="H20" s="217">
        <v>0</v>
      </c>
      <c r="I20" s="217">
        <v>0</v>
      </c>
      <c r="J20" s="217">
        <v>0</v>
      </c>
      <c r="K20" s="217">
        <v>0</v>
      </c>
      <c r="L20" s="217">
        <v>0</v>
      </c>
      <c r="M20" s="213"/>
      <c r="N20" s="218"/>
      <c r="O20" s="219"/>
    </row>
    <row r="21" spans="1:16">
      <c r="A21" s="215" t="s">
        <v>572</v>
      </c>
      <c r="B21" s="216" t="s">
        <v>978</v>
      </c>
      <c r="C21" s="217">
        <v>0</v>
      </c>
      <c r="D21" s="217">
        <v>0</v>
      </c>
      <c r="E21" s="217">
        <v>0</v>
      </c>
      <c r="F21" s="217">
        <v>0</v>
      </c>
      <c r="G21" s="217">
        <v>0</v>
      </c>
      <c r="H21" s="217">
        <v>0</v>
      </c>
      <c r="I21" s="217">
        <v>0</v>
      </c>
      <c r="J21" s="217">
        <v>0</v>
      </c>
      <c r="K21" s="217">
        <v>0</v>
      </c>
      <c r="L21" s="217">
        <v>0</v>
      </c>
      <c r="M21" s="213"/>
      <c r="N21" s="214"/>
    </row>
    <row r="22" spans="1:16">
      <c r="A22" s="215" t="s">
        <v>979</v>
      </c>
      <c r="B22" s="216" t="s">
        <v>980</v>
      </c>
      <c r="C22" s="217">
        <v>0</v>
      </c>
      <c r="D22" s="217">
        <v>0</v>
      </c>
      <c r="E22" s="217">
        <v>0</v>
      </c>
      <c r="F22" s="217">
        <v>0</v>
      </c>
      <c r="G22" s="217">
        <v>0</v>
      </c>
      <c r="H22" s="217">
        <v>0</v>
      </c>
      <c r="I22" s="217">
        <v>0</v>
      </c>
      <c r="J22" s="217">
        <v>0</v>
      </c>
      <c r="K22" s="217">
        <v>0</v>
      </c>
      <c r="L22" s="217">
        <v>0</v>
      </c>
      <c r="M22" s="213"/>
      <c r="N22" s="214"/>
    </row>
    <row r="23" spans="1:16" ht="31.5">
      <c r="A23" s="215" t="s">
        <v>981</v>
      </c>
      <c r="B23" s="216" t="s">
        <v>982</v>
      </c>
      <c r="C23" s="217">
        <v>0</v>
      </c>
      <c r="D23" s="217">
        <v>0</v>
      </c>
      <c r="E23" s="217">
        <v>0</v>
      </c>
      <c r="F23" s="217">
        <v>0</v>
      </c>
      <c r="G23" s="217">
        <v>0</v>
      </c>
      <c r="H23" s="217">
        <v>0</v>
      </c>
      <c r="I23" s="217">
        <v>0</v>
      </c>
      <c r="J23" s="217">
        <v>0</v>
      </c>
      <c r="K23" s="217">
        <v>0</v>
      </c>
      <c r="L23" s="217">
        <v>0</v>
      </c>
      <c r="M23" s="213"/>
      <c r="N23" s="214"/>
    </row>
    <row r="24" spans="1:16" ht="31.5">
      <c r="A24" s="215" t="s">
        <v>983</v>
      </c>
      <c r="B24" s="216" t="s">
        <v>984</v>
      </c>
      <c r="C24" s="217">
        <v>0</v>
      </c>
      <c r="D24" s="217">
        <v>0</v>
      </c>
      <c r="E24" s="217">
        <v>0</v>
      </c>
      <c r="F24" s="217">
        <v>0</v>
      </c>
      <c r="G24" s="217">
        <v>0</v>
      </c>
      <c r="H24" s="217">
        <v>0</v>
      </c>
      <c r="I24" s="217">
        <v>0</v>
      </c>
      <c r="J24" s="217">
        <v>0</v>
      </c>
      <c r="K24" s="217">
        <v>0</v>
      </c>
      <c r="L24" s="217">
        <v>0</v>
      </c>
      <c r="M24" s="213"/>
      <c r="N24" s="214"/>
    </row>
    <row r="25" spans="1:16" ht="31.5">
      <c r="A25" s="215" t="s">
        <v>985</v>
      </c>
      <c r="B25" s="216" t="s">
        <v>986</v>
      </c>
      <c r="C25" s="217">
        <v>0</v>
      </c>
      <c r="D25" s="217">
        <v>0</v>
      </c>
      <c r="E25" s="217">
        <v>0</v>
      </c>
      <c r="F25" s="217">
        <v>0</v>
      </c>
      <c r="G25" s="217">
        <v>0</v>
      </c>
      <c r="H25" s="217">
        <v>0</v>
      </c>
      <c r="I25" s="217">
        <v>0</v>
      </c>
      <c r="J25" s="217">
        <v>0</v>
      </c>
      <c r="K25" s="217">
        <v>0</v>
      </c>
      <c r="L25" s="217">
        <v>0</v>
      </c>
      <c r="M25" s="213"/>
      <c r="N25" s="201"/>
      <c r="O25" s="201"/>
      <c r="P25" s="201"/>
    </row>
    <row r="26" spans="1:16">
      <c r="A26" s="215" t="s">
        <v>987</v>
      </c>
      <c r="B26" s="216" t="s">
        <v>988</v>
      </c>
      <c r="C26" s="217">
        <v>0</v>
      </c>
      <c r="D26" s="217">
        <v>0</v>
      </c>
      <c r="E26" s="217">
        <v>0</v>
      </c>
      <c r="F26" s="217">
        <v>0</v>
      </c>
      <c r="G26" s="217">
        <v>0</v>
      </c>
      <c r="H26" s="217">
        <v>0</v>
      </c>
      <c r="I26" s="217">
        <v>0</v>
      </c>
      <c r="J26" s="217">
        <v>0</v>
      </c>
      <c r="K26" s="217">
        <v>0</v>
      </c>
      <c r="L26" s="217">
        <v>0</v>
      </c>
      <c r="M26" s="213"/>
      <c r="N26" s="201"/>
      <c r="O26" s="201"/>
      <c r="P26" s="201"/>
    </row>
    <row r="27" spans="1:16">
      <c r="A27" s="215" t="s">
        <v>45</v>
      </c>
      <c r="B27" s="216" t="s">
        <v>989</v>
      </c>
      <c r="C27" s="217">
        <f>C28+C29+C30</f>
        <v>2471.7331199999999</v>
      </c>
      <c r="D27" s="217">
        <f t="shared" ref="D27:L27" si="1">D28+D29+D30</f>
        <v>1729.308</v>
      </c>
      <c r="E27" s="217">
        <f t="shared" si="1"/>
        <v>282.16109</v>
      </c>
      <c r="F27" s="217">
        <f t="shared" si="1"/>
        <v>777.68</v>
      </c>
      <c r="G27" s="217">
        <f t="shared" si="1"/>
        <v>659.53285000000005</v>
      </c>
      <c r="H27" s="217">
        <f t="shared" si="1"/>
        <v>951.62800000000004</v>
      </c>
      <c r="I27" s="217">
        <f t="shared" si="1"/>
        <v>690.23035000000004</v>
      </c>
      <c r="J27" s="217">
        <f t="shared" si="1"/>
        <v>0</v>
      </c>
      <c r="K27" s="217">
        <f t="shared" si="1"/>
        <v>839.80882999999994</v>
      </c>
      <c r="L27" s="217">
        <f t="shared" si="1"/>
        <v>0</v>
      </c>
      <c r="M27" s="213"/>
      <c r="N27" s="201"/>
      <c r="O27" s="201"/>
      <c r="P27" s="201"/>
    </row>
    <row r="28" spans="1:16">
      <c r="A28" s="215" t="s">
        <v>990</v>
      </c>
      <c r="B28" s="216" t="s">
        <v>991</v>
      </c>
      <c r="C28" s="220">
        <f>E28+G28+I28+K28</f>
        <v>2471.7331199999999</v>
      </c>
      <c r="D28" s="220">
        <f>F28+H28+J28+L28</f>
        <v>1729.308</v>
      </c>
      <c r="E28" s="220">
        <v>282.16109</v>
      </c>
      <c r="F28" s="220">
        <f>191.5+586.18</f>
        <v>777.68</v>
      </c>
      <c r="G28" s="220">
        <v>659.53285000000005</v>
      </c>
      <c r="H28" s="220">
        <v>951.62800000000004</v>
      </c>
      <c r="I28" s="220">
        <v>690.23035000000004</v>
      </c>
      <c r="J28" s="220">
        <v>0</v>
      </c>
      <c r="K28" s="220">
        <v>839.80882999999994</v>
      </c>
      <c r="L28" s="220">
        <v>0</v>
      </c>
      <c r="M28" s="213"/>
      <c r="N28" s="201"/>
      <c r="O28" s="201"/>
      <c r="P28" s="201"/>
    </row>
    <row r="29" spans="1:16">
      <c r="A29" s="215" t="s">
        <v>992</v>
      </c>
      <c r="B29" s="216" t="s">
        <v>993</v>
      </c>
      <c r="C29" s="217">
        <v>0</v>
      </c>
      <c r="D29" s="217">
        <v>0</v>
      </c>
      <c r="E29" s="217">
        <v>0</v>
      </c>
      <c r="F29" s="217">
        <v>0</v>
      </c>
      <c r="G29" s="217">
        <v>0</v>
      </c>
      <c r="H29" s="217">
        <v>0</v>
      </c>
      <c r="I29" s="217">
        <v>0</v>
      </c>
      <c r="J29" s="217">
        <v>0</v>
      </c>
      <c r="K29" s="217">
        <v>0</v>
      </c>
      <c r="L29" s="217">
        <v>0</v>
      </c>
      <c r="M29" s="213"/>
      <c r="N29" s="201"/>
      <c r="O29" s="201"/>
      <c r="P29" s="201"/>
    </row>
    <row r="30" spans="1:16" ht="31.5">
      <c r="A30" s="215" t="s">
        <v>994</v>
      </c>
      <c r="B30" s="216" t="s">
        <v>995</v>
      </c>
      <c r="C30" s="217">
        <v>0</v>
      </c>
      <c r="D30" s="217">
        <v>0</v>
      </c>
      <c r="E30" s="217">
        <v>0</v>
      </c>
      <c r="F30" s="217">
        <v>0</v>
      </c>
      <c r="G30" s="217">
        <v>0</v>
      </c>
      <c r="H30" s="217">
        <v>0</v>
      </c>
      <c r="I30" s="217">
        <v>0</v>
      </c>
      <c r="J30" s="217">
        <v>0</v>
      </c>
      <c r="K30" s="217">
        <v>0</v>
      </c>
      <c r="L30" s="217">
        <v>0</v>
      </c>
      <c r="M30" s="213"/>
      <c r="N30" s="201"/>
      <c r="O30" s="201"/>
      <c r="P30" s="201"/>
    </row>
    <row r="31" spans="1:16">
      <c r="A31" s="215" t="s">
        <v>264</v>
      </c>
      <c r="B31" s="216" t="s">
        <v>996</v>
      </c>
      <c r="C31" s="220">
        <f t="shared" ref="C31" si="2">E31+G31+I31+K31</f>
        <v>198.00000000000443</v>
      </c>
      <c r="D31" s="220">
        <f>F31+H31+J31+L31</f>
        <v>7.0000000000000007E-2</v>
      </c>
      <c r="E31" s="220">
        <v>10.51759</v>
      </c>
      <c r="F31" s="220">
        <f>28.025/1000</f>
        <v>2.8024999999999998E-2</v>
      </c>
      <c r="G31" s="220">
        <v>36.928695460370506</v>
      </c>
      <c r="H31" s="220">
        <v>4.1975000000000012E-2</v>
      </c>
      <c r="I31" s="220">
        <v>71.388690000001375</v>
      </c>
      <c r="J31" s="220">
        <v>0</v>
      </c>
      <c r="K31" s="220">
        <v>79.165024539632554</v>
      </c>
      <c r="L31" s="217">
        <v>0</v>
      </c>
      <c r="M31" s="213"/>
      <c r="N31" s="201"/>
      <c r="O31" s="201"/>
      <c r="P31" s="201"/>
    </row>
    <row r="32" spans="1:16">
      <c r="A32" s="215" t="s">
        <v>265</v>
      </c>
      <c r="B32" s="216" t="s">
        <v>997</v>
      </c>
      <c r="C32" s="217">
        <f>C33+C34+C35</f>
        <v>52.890432000000004</v>
      </c>
      <c r="D32" s="217">
        <f>D33+D34+D35</f>
        <v>96.57</v>
      </c>
      <c r="E32" s="217">
        <f t="shared" ref="E32:K36" si="3">E33+E34+E35</f>
        <v>5</v>
      </c>
      <c r="F32" s="217">
        <f t="shared" si="3"/>
        <v>70.22</v>
      </c>
      <c r="G32" s="217">
        <f t="shared" si="3"/>
        <v>10</v>
      </c>
      <c r="H32" s="217">
        <f t="shared" si="3"/>
        <v>26.35</v>
      </c>
      <c r="I32" s="217">
        <f t="shared" si="3"/>
        <v>15</v>
      </c>
      <c r="J32" s="217">
        <f t="shared" si="3"/>
        <v>0</v>
      </c>
      <c r="K32" s="217">
        <f t="shared" si="3"/>
        <v>22.890432000000004</v>
      </c>
      <c r="L32" s="217">
        <v>0</v>
      </c>
      <c r="M32" s="213"/>
      <c r="N32" s="201"/>
      <c r="O32" s="201"/>
      <c r="P32" s="201"/>
    </row>
    <row r="33" spans="1:16">
      <c r="A33" s="215" t="s">
        <v>998</v>
      </c>
      <c r="B33" s="221" t="s">
        <v>999</v>
      </c>
      <c r="C33" s="220">
        <f t="shared" ref="C33:D36" si="4">E33+G33+I33+K33</f>
        <v>0</v>
      </c>
      <c r="D33" s="220">
        <f>F33+H33+J33+L33</f>
        <v>68.08</v>
      </c>
      <c r="E33" s="220">
        <v>0</v>
      </c>
      <c r="F33" s="220">
        <f>57.62</f>
        <v>57.62</v>
      </c>
      <c r="G33" s="220">
        <v>0</v>
      </c>
      <c r="H33" s="220">
        <v>10.46</v>
      </c>
      <c r="I33" s="220">
        <v>0</v>
      </c>
      <c r="J33" s="217">
        <f t="shared" si="3"/>
        <v>0</v>
      </c>
      <c r="K33" s="220">
        <v>0</v>
      </c>
      <c r="L33" s="217">
        <v>0</v>
      </c>
      <c r="M33" s="213"/>
      <c r="N33" s="201"/>
      <c r="O33" s="201"/>
      <c r="P33" s="201"/>
    </row>
    <row r="34" spans="1:16" ht="31.5">
      <c r="A34" s="215" t="s">
        <v>1000</v>
      </c>
      <c r="B34" s="221" t="s">
        <v>1001</v>
      </c>
      <c r="C34" s="220">
        <f t="shared" si="4"/>
        <v>52.890432000000004</v>
      </c>
      <c r="D34" s="220">
        <f>F34+H34+J34+L34</f>
        <v>0</v>
      </c>
      <c r="E34" s="220">
        <v>5</v>
      </c>
      <c r="F34" s="220">
        <v>0</v>
      </c>
      <c r="G34" s="220">
        <v>10</v>
      </c>
      <c r="H34" s="220">
        <v>0</v>
      </c>
      <c r="I34" s="220">
        <v>15</v>
      </c>
      <c r="J34" s="217">
        <f t="shared" si="3"/>
        <v>0</v>
      </c>
      <c r="K34" s="220">
        <v>22.890432000000004</v>
      </c>
      <c r="L34" s="217">
        <v>0</v>
      </c>
      <c r="M34" s="213"/>
      <c r="N34" s="201"/>
      <c r="O34" s="201"/>
      <c r="P34" s="201"/>
    </row>
    <row r="35" spans="1:16">
      <c r="A35" s="215" t="s">
        <v>1002</v>
      </c>
      <c r="B35" s="222" t="s">
        <v>1003</v>
      </c>
      <c r="C35" s="220">
        <f t="shared" si="4"/>
        <v>0</v>
      </c>
      <c r="D35" s="220">
        <f t="shared" si="4"/>
        <v>28.49</v>
      </c>
      <c r="E35" s="220">
        <v>0</v>
      </c>
      <c r="F35" s="220">
        <v>12.6</v>
      </c>
      <c r="G35" s="220">
        <v>0</v>
      </c>
      <c r="H35" s="220">
        <v>15.889999999999999</v>
      </c>
      <c r="I35" s="220">
        <v>0</v>
      </c>
      <c r="J35" s="217">
        <f t="shared" si="3"/>
        <v>0</v>
      </c>
      <c r="K35" s="220">
        <v>0</v>
      </c>
      <c r="L35" s="217">
        <v>0</v>
      </c>
      <c r="M35" s="213"/>
      <c r="N35" s="201"/>
      <c r="O35" s="201"/>
      <c r="P35" s="201"/>
    </row>
    <row r="36" spans="1:16">
      <c r="A36" s="215" t="s">
        <v>266</v>
      </c>
      <c r="B36" s="216" t="s">
        <v>1004</v>
      </c>
      <c r="C36" s="220">
        <f t="shared" si="4"/>
        <v>0</v>
      </c>
      <c r="D36" s="220">
        <f t="shared" si="4"/>
        <v>0</v>
      </c>
      <c r="E36" s="220">
        <v>0</v>
      </c>
      <c r="F36" s="220">
        <v>0</v>
      </c>
      <c r="G36" s="220">
        <v>0</v>
      </c>
      <c r="H36" s="220">
        <v>0</v>
      </c>
      <c r="I36" s="220">
        <v>0</v>
      </c>
      <c r="J36" s="217">
        <f t="shared" si="3"/>
        <v>0</v>
      </c>
      <c r="K36" s="220">
        <v>0</v>
      </c>
      <c r="L36" s="217">
        <v>0</v>
      </c>
      <c r="M36" s="213"/>
      <c r="N36" s="201"/>
      <c r="O36" s="201"/>
      <c r="P36" s="201"/>
    </row>
    <row r="37" spans="1:16">
      <c r="A37" s="223" t="s">
        <v>269</v>
      </c>
      <c r="B37" s="224" t="s">
        <v>1005</v>
      </c>
      <c r="C37" s="225">
        <f>C38+C39+C40+C41+C42+C43+C44</f>
        <v>2803.1747947304812</v>
      </c>
      <c r="D37" s="225">
        <f t="shared" ref="D37:L37" si="5">D38+D39+D40+D41+D42+D43+D44</f>
        <v>431.23099999999999</v>
      </c>
      <c r="E37" s="225">
        <f t="shared" si="5"/>
        <v>9</v>
      </c>
      <c r="F37" s="225">
        <f t="shared" si="5"/>
        <v>195.64</v>
      </c>
      <c r="G37" s="225">
        <f t="shared" si="5"/>
        <v>391.43486000000019</v>
      </c>
      <c r="H37" s="225">
        <f t="shared" si="5"/>
        <v>235.59100000000004</v>
      </c>
      <c r="I37" s="225">
        <f t="shared" si="5"/>
        <v>1028.7944450090763</v>
      </c>
      <c r="J37" s="225">
        <f t="shared" si="5"/>
        <v>0</v>
      </c>
      <c r="K37" s="225">
        <f t="shared" si="5"/>
        <v>1373.945489721405</v>
      </c>
      <c r="L37" s="225">
        <f t="shared" si="5"/>
        <v>0</v>
      </c>
      <c r="M37" s="213"/>
      <c r="N37"/>
      <c r="O37"/>
      <c r="P37"/>
    </row>
    <row r="38" spans="1:16">
      <c r="A38" s="215" t="s">
        <v>50</v>
      </c>
      <c r="B38" s="216" t="s">
        <v>1006</v>
      </c>
      <c r="C38" s="220">
        <f t="shared" ref="C38:D38" si="6">E38+G38+I38+K38</f>
        <v>1799.9999999999989</v>
      </c>
      <c r="D38" s="220">
        <f t="shared" si="6"/>
        <v>88.84</v>
      </c>
      <c r="E38" s="220">
        <v>0</v>
      </c>
      <c r="F38" s="220">
        <v>0</v>
      </c>
      <c r="G38" s="220">
        <v>360.00000000000017</v>
      </c>
      <c r="H38" s="220">
        <v>88.84</v>
      </c>
      <c r="I38" s="220">
        <v>719.99999999999955</v>
      </c>
      <c r="J38" s="220">
        <v>0</v>
      </c>
      <c r="K38" s="220">
        <v>719.99999999999909</v>
      </c>
      <c r="L38" s="220">
        <v>0</v>
      </c>
      <c r="M38" s="213"/>
      <c r="N38" s="201"/>
      <c r="O38" s="201"/>
      <c r="P38" s="201"/>
    </row>
    <row r="39" spans="1:16">
      <c r="A39" s="215" t="s">
        <v>51</v>
      </c>
      <c r="B39" s="216" t="s">
        <v>1007</v>
      </c>
      <c r="C39" s="226">
        <v>0</v>
      </c>
      <c r="D39" s="226">
        <v>0</v>
      </c>
      <c r="E39" s="226">
        <v>0</v>
      </c>
      <c r="F39" s="226">
        <v>0</v>
      </c>
      <c r="G39" s="226">
        <v>0</v>
      </c>
      <c r="H39" s="226">
        <v>0</v>
      </c>
      <c r="I39" s="226">
        <v>0</v>
      </c>
      <c r="J39" s="226">
        <v>0</v>
      </c>
      <c r="K39" s="226">
        <v>0</v>
      </c>
      <c r="L39" s="226">
        <v>0</v>
      </c>
      <c r="M39" s="213"/>
      <c r="N39" s="201"/>
      <c r="O39" s="201"/>
      <c r="P39" s="201"/>
    </row>
    <row r="40" spans="1:16">
      <c r="A40" s="227" t="s">
        <v>841</v>
      </c>
      <c r="B40" s="216" t="s">
        <v>1008</v>
      </c>
      <c r="C40" s="226">
        <v>0</v>
      </c>
      <c r="D40" s="226">
        <v>0</v>
      </c>
      <c r="E40" s="226">
        <v>0</v>
      </c>
      <c r="F40" s="226">
        <v>0</v>
      </c>
      <c r="G40" s="226">
        <v>0</v>
      </c>
      <c r="H40" s="226">
        <v>0</v>
      </c>
      <c r="I40" s="226">
        <v>0</v>
      </c>
      <c r="J40" s="226">
        <v>0</v>
      </c>
      <c r="K40" s="226">
        <v>0</v>
      </c>
      <c r="L40" s="226">
        <v>0</v>
      </c>
      <c r="M40" s="213"/>
      <c r="N40" s="201"/>
      <c r="O40" s="201"/>
      <c r="P40" s="201"/>
    </row>
    <row r="41" spans="1:16">
      <c r="A41" s="227" t="s">
        <v>842</v>
      </c>
      <c r="B41" s="216" t="s">
        <v>1009</v>
      </c>
      <c r="C41" s="226">
        <v>0</v>
      </c>
      <c r="D41" s="226">
        <v>0</v>
      </c>
      <c r="E41" s="226">
        <v>0</v>
      </c>
      <c r="F41" s="226">
        <v>0</v>
      </c>
      <c r="G41" s="226">
        <v>0</v>
      </c>
      <c r="H41" s="226">
        <v>0</v>
      </c>
      <c r="I41" s="226">
        <v>0</v>
      </c>
      <c r="J41" s="226">
        <v>0</v>
      </c>
      <c r="K41" s="226">
        <v>0</v>
      </c>
      <c r="L41" s="226">
        <v>0</v>
      </c>
      <c r="M41" s="213"/>
      <c r="N41" s="201"/>
      <c r="O41" s="201"/>
      <c r="P41" s="201"/>
    </row>
    <row r="42" spans="1:16">
      <c r="A42" s="215" t="s">
        <v>843</v>
      </c>
      <c r="B42" s="216" t="s">
        <v>1010</v>
      </c>
      <c r="C42" s="226">
        <v>0</v>
      </c>
      <c r="D42" s="226">
        <v>0</v>
      </c>
      <c r="E42" s="226">
        <v>0</v>
      </c>
      <c r="F42" s="226">
        <v>0</v>
      </c>
      <c r="G42" s="226">
        <v>0</v>
      </c>
      <c r="H42" s="226">
        <v>0</v>
      </c>
      <c r="I42" s="226">
        <v>0</v>
      </c>
      <c r="J42" s="226">
        <v>0</v>
      </c>
      <c r="K42" s="226">
        <v>0</v>
      </c>
      <c r="L42" s="226">
        <v>0</v>
      </c>
      <c r="M42" s="213"/>
      <c r="N42" s="201"/>
      <c r="O42" s="201"/>
      <c r="P42" s="201"/>
    </row>
    <row r="43" spans="1:16">
      <c r="A43" s="215" t="s">
        <v>844</v>
      </c>
      <c r="B43" s="216" t="s">
        <v>1011</v>
      </c>
      <c r="C43" s="226">
        <v>0</v>
      </c>
      <c r="D43" s="226">
        <v>0</v>
      </c>
      <c r="E43" s="226">
        <v>0</v>
      </c>
      <c r="F43" s="226">
        <v>0</v>
      </c>
      <c r="G43" s="226">
        <v>0</v>
      </c>
      <c r="H43" s="226">
        <v>0</v>
      </c>
      <c r="I43" s="226">
        <v>0</v>
      </c>
      <c r="J43" s="226">
        <v>0</v>
      </c>
      <c r="K43" s="226">
        <v>0</v>
      </c>
      <c r="L43" s="226">
        <v>0</v>
      </c>
      <c r="M43" s="213"/>
      <c r="N43" s="201"/>
      <c r="O43" s="201"/>
      <c r="P43" s="201"/>
    </row>
    <row r="44" spans="1:16">
      <c r="A44" s="215" t="s">
        <v>845</v>
      </c>
      <c r="B44" s="216" t="s">
        <v>1012</v>
      </c>
      <c r="C44" s="220">
        <f t="shared" ref="C44:D44" si="7">E44+G44+I44+K44</f>
        <v>1003.1747947304825</v>
      </c>
      <c r="D44" s="220">
        <f t="shared" si="7"/>
        <v>342.39100000000002</v>
      </c>
      <c r="E44" s="220">
        <v>9</v>
      </c>
      <c r="F44" s="220">
        <f>195.64</f>
        <v>195.64</v>
      </c>
      <c r="G44" s="220">
        <v>31.43486</v>
      </c>
      <c r="H44" s="220">
        <v>146.75100000000003</v>
      </c>
      <c r="I44" s="220">
        <v>308.79444500907664</v>
      </c>
      <c r="J44" s="220">
        <v>0</v>
      </c>
      <c r="K44" s="220">
        <v>653.94548972140592</v>
      </c>
      <c r="L44" s="220">
        <v>0</v>
      </c>
      <c r="M44" s="213"/>
      <c r="N44" s="201"/>
      <c r="O44" s="201"/>
      <c r="P44" s="201"/>
    </row>
    <row r="45" spans="1:16">
      <c r="A45" s="228"/>
      <c r="B45" s="224" t="s">
        <v>1013</v>
      </c>
      <c r="C45" s="212">
        <f>C37+C19</f>
        <v>5525.7983467304857</v>
      </c>
      <c r="D45" s="212">
        <f t="shared" ref="D45:L45" si="8">D37+D19</f>
        <v>2257.1790000000001</v>
      </c>
      <c r="E45" s="212">
        <f t="shared" si="8"/>
        <v>306.67867999999999</v>
      </c>
      <c r="F45" s="212">
        <f t="shared" si="8"/>
        <v>1043.568025</v>
      </c>
      <c r="G45" s="212">
        <f t="shared" si="8"/>
        <v>1097.8964054603707</v>
      </c>
      <c r="H45" s="212">
        <f t="shared" si="8"/>
        <v>1213.6109750000001</v>
      </c>
      <c r="I45" s="212">
        <f t="shared" si="8"/>
        <v>1805.4134850090777</v>
      </c>
      <c r="J45" s="212">
        <f t="shared" si="8"/>
        <v>0</v>
      </c>
      <c r="K45" s="212">
        <f t="shared" si="8"/>
        <v>2315.8097762610378</v>
      </c>
      <c r="L45" s="212">
        <f t="shared" si="8"/>
        <v>0</v>
      </c>
      <c r="M45" s="213"/>
      <c r="N45"/>
      <c r="O45"/>
      <c r="P45"/>
    </row>
    <row r="46" spans="1:16">
      <c r="N46"/>
      <c r="O46"/>
      <c r="P46"/>
    </row>
    <row r="47" spans="1:16">
      <c r="A47" s="229" t="s">
        <v>1014</v>
      </c>
      <c r="B47" s="230"/>
      <c r="C47" s="231"/>
      <c r="D47" s="232"/>
      <c r="E47" s="232"/>
      <c r="F47" s="232"/>
      <c r="G47" s="232"/>
      <c r="H47" s="232"/>
      <c r="I47" s="232"/>
      <c r="J47" s="232"/>
      <c r="K47" s="232"/>
      <c r="L47" s="232"/>
      <c r="M47" s="233"/>
      <c r="N47"/>
      <c r="O47"/>
      <c r="P47"/>
    </row>
    <row r="48" spans="1:16">
      <c r="A48" s="229" t="s">
        <v>1015</v>
      </c>
      <c r="B48" s="230"/>
      <c r="C48" s="231"/>
      <c r="D48" s="231"/>
      <c r="E48" s="231"/>
      <c r="F48" s="231"/>
      <c r="G48" s="231"/>
      <c r="H48" s="231"/>
      <c r="I48" s="231"/>
      <c r="J48" s="231"/>
      <c r="K48" s="231"/>
      <c r="L48" s="231"/>
      <c r="M48" s="233"/>
      <c r="N48"/>
      <c r="O48"/>
      <c r="P48"/>
    </row>
    <row r="49" spans="1:16">
      <c r="A49" s="234"/>
      <c r="B49" s="235"/>
      <c r="C49" s="232"/>
      <c r="D49" s="231"/>
      <c r="E49" s="231"/>
      <c r="F49" s="231"/>
      <c r="G49" s="231"/>
      <c r="H49" s="231"/>
      <c r="I49" s="231"/>
      <c r="J49" s="231"/>
      <c r="K49" s="231"/>
      <c r="L49" s="231"/>
      <c r="M49" s="233"/>
      <c r="N49"/>
      <c r="O49"/>
      <c r="P49"/>
    </row>
    <row r="50" spans="1:16" ht="26.25">
      <c r="A50" s="236"/>
      <c r="B50" s="237" t="s">
        <v>963</v>
      </c>
      <c r="C50" s="238"/>
      <c r="D50" s="239"/>
      <c r="E50" s="239"/>
      <c r="F50" s="240"/>
      <c r="G50" s="239"/>
      <c r="H50" s="239"/>
      <c r="I50" s="241"/>
      <c r="J50" s="239"/>
      <c r="K50" s="237"/>
      <c r="L50" s="239"/>
      <c r="M50" s="237"/>
    </row>
    <row r="51" spans="1:16" ht="26.25">
      <c r="A51" s="242"/>
      <c r="B51" s="237" t="s">
        <v>964</v>
      </c>
      <c r="C51" s="238"/>
      <c r="D51" s="239"/>
      <c r="E51" s="239"/>
      <c r="F51" s="239"/>
      <c r="G51" s="239"/>
      <c r="H51" s="239"/>
      <c r="I51" s="241"/>
      <c r="J51" s="239"/>
      <c r="K51" s="237" t="s">
        <v>1016</v>
      </c>
      <c r="L51" s="239"/>
      <c r="M51" s="239"/>
    </row>
    <row r="52" spans="1:16" ht="26.25">
      <c r="A52" s="242"/>
      <c r="B52" s="243"/>
      <c r="C52" s="238"/>
      <c r="D52" s="239"/>
      <c r="E52" s="239"/>
      <c r="F52" s="239"/>
      <c r="G52" s="239"/>
      <c r="H52" s="239"/>
      <c r="I52" s="241"/>
      <c r="J52" s="239"/>
      <c r="K52" s="237"/>
      <c r="L52" s="239"/>
      <c r="M52" s="237"/>
    </row>
    <row r="53" spans="1:16" ht="26.25">
      <c r="A53" s="244"/>
      <c r="B53" s="237" t="s">
        <v>1017</v>
      </c>
      <c r="C53" s="238"/>
      <c r="D53" s="245"/>
      <c r="E53" s="245"/>
      <c r="F53" s="245"/>
      <c r="G53" s="245"/>
      <c r="H53" s="245"/>
      <c r="I53" s="241"/>
      <c r="J53" s="245"/>
      <c r="K53" s="237" t="s">
        <v>1018</v>
      </c>
      <c r="L53" s="245"/>
      <c r="M53" s="237"/>
    </row>
    <row r="54" spans="1:16" ht="26.25">
      <c r="A54" s="242"/>
      <c r="B54" s="246"/>
      <c r="C54" s="247"/>
      <c r="D54" s="247"/>
      <c r="E54" s="247"/>
      <c r="F54" s="247"/>
      <c r="G54" s="247"/>
      <c r="H54" s="247"/>
      <c r="I54" s="247"/>
      <c r="J54" s="242"/>
      <c r="K54" s="247"/>
      <c r="L54" s="248"/>
      <c r="M54" s="249"/>
    </row>
  </sheetData>
  <mergeCells count="19">
    <mergeCell ref="H9:M9"/>
    <mergeCell ref="I2:M2"/>
    <mergeCell ref="I3:M3"/>
    <mergeCell ref="I4:M4"/>
    <mergeCell ref="K7:M7"/>
    <mergeCell ref="H8:M8"/>
    <mergeCell ref="J10:M10"/>
    <mergeCell ref="J11:M11"/>
    <mergeCell ref="A14:M14"/>
    <mergeCell ref="N14:O14"/>
    <mergeCell ref="A16:A18"/>
    <mergeCell ref="B16:B18"/>
    <mergeCell ref="C16:L16"/>
    <mergeCell ref="M16:M18"/>
    <mergeCell ref="C17:D17"/>
    <mergeCell ref="E17:F17"/>
    <mergeCell ref="G17:H17"/>
    <mergeCell ref="I17:J17"/>
    <mergeCell ref="K17:L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81"/>
  <sheetViews>
    <sheetView zoomScaleNormal="100" workbookViewId="0">
      <pane xSplit="2" ySplit="25" topLeftCell="V26" activePane="bottomRight" state="frozen"/>
      <selection pane="topRight" activeCell="C1" sqref="C1"/>
      <selection pane="bottomLeft" activeCell="A26" sqref="A26"/>
      <selection pane="bottomRight" activeCell="A172" sqref="A172:XFD172"/>
    </sheetView>
  </sheetViews>
  <sheetFormatPr defaultRowHeight="15.75"/>
  <cols>
    <col min="1" max="1" width="9.140625" style="67"/>
    <col min="2" max="2" width="61.5703125" style="67" customWidth="1"/>
    <col min="3" max="3" width="22.42578125" style="67" customWidth="1"/>
    <col min="4" max="28" width="10.85546875" style="67" customWidth="1"/>
    <col min="29" max="30" width="9.140625" style="67"/>
    <col min="31" max="32" width="11.28515625" style="67" customWidth="1"/>
    <col min="33" max="33" width="9.140625" style="67"/>
    <col min="34" max="53" width="9.140625" style="67" customWidth="1"/>
    <col min="54" max="54" width="29.5703125" style="67" customWidth="1"/>
    <col min="55" max="16384" width="9.140625" style="67"/>
  </cols>
  <sheetData>
    <row r="1" spans="1:57" ht="18.75">
      <c r="A1" s="166"/>
      <c r="B1" s="167"/>
      <c r="C1" s="167"/>
      <c r="D1" s="158"/>
      <c r="E1" s="158"/>
      <c r="F1" s="158"/>
      <c r="G1" s="158"/>
      <c r="H1" s="158"/>
      <c r="I1" s="158"/>
      <c r="J1" s="158"/>
      <c r="K1" s="158"/>
      <c r="L1" s="158"/>
      <c r="M1" s="158"/>
      <c r="N1" s="158"/>
      <c r="O1" s="158"/>
      <c r="P1" s="158"/>
      <c r="Q1" s="158"/>
      <c r="R1" s="158"/>
      <c r="S1" s="168"/>
      <c r="T1" s="169"/>
      <c r="U1" s="169"/>
      <c r="V1" s="169"/>
      <c r="W1" s="169"/>
      <c r="AB1" s="66" t="s">
        <v>911</v>
      </c>
      <c r="BE1" s="68"/>
    </row>
    <row r="2" spans="1:57" ht="18.75">
      <c r="A2" s="166"/>
      <c r="B2" s="167"/>
      <c r="C2" s="167"/>
      <c r="D2" s="158"/>
      <c r="E2" s="158"/>
      <c r="F2" s="158"/>
      <c r="G2" s="158"/>
      <c r="H2" s="158"/>
      <c r="I2" s="158"/>
      <c r="J2" s="158"/>
      <c r="K2" s="158"/>
      <c r="L2" s="158"/>
      <c r="M2" s="158"/>
      <c r="N2" s="158"/>
      <c r="O2" s="158"/>
      <c r="P2" s="158"/>
      <c r="Q2" s="158"/>
      <c r="R2" s="158"/>
      <c r="S2" s="168"/>
      <c r="T2" s="169"/>
      <c r="U2" s="169"/>
      <c r="V2" s="169"/>
      <c r="W2" s="169"/>
      <c r="AB2" s="68" t="s">
        <v>544</v>
      </c>
      <c r="BE2" s="68"/>
    </row>
    <row r="3" spans="1:57" ht="18.75">
      <c r="A3" s="166"/>
      <c r="B3" s="167"/>
      <c r="C3" s="167"/>
      <c r="D3" s="158"/>
      <c r="E3" s="158"/>
      <c r="F3" s="158"/>
      <c r="G3" s="158"/>
      <c r="H3" s="158"/>
      <c r="I3" s="158"/>
      <c r="J3" s="158"/>
      <c r="K3" s="158"/>
      <c r="L3" s="158"/>
      <c r="M3" s="158"/>
      <c r="N3" s="158"/>
      <c r="O3" s="158"/>
      <c r="P3" s="158"/>
      <c r="Q3" s="158"/>
      <c r="R3" s="158"/>
      <c r="S3" s="168"/>
      <c r="T3" s="169"/>
      <c r="U3" s="169"/>
      <c r="V3" s="169"/>
      <c r="W3" s="169"/>
      <c r="AB3" s="68" t="s">
        <v>545</v>
      </c>
      <c r="BE3" s="68"/>
    </row>
    <row r="4" spans="1:57" ht="18.75">
      <c r="A4" s="166"/>
      <c r="B4" s="167"/>
      <c r="C4" s="167"/>
      <c r="D4" s="158"/>
      <c r="E4" s="158"/>
      <c r="F4" s="158"/>
      <c r="G4" s="158"/>
      <c r="H4" s="158"/>
      <c r="I4" s="158"/>
      <c r="J4" s="158"/>
      <c r="K4" s="158"/>
      <c r="L4" s="158"/>
      <c r="M4" s="158"/>
      <c r="N4" s="158"/>
      <c r="O4" s="158"/>
      <c r="P4" s="158"/>
      <c r="Q4" s="158"/>
      <c r="R4" s="158"/>
      <c r="S4" s="168"/>
      <c r="T4" s="169"/>
      <c r="U4" s="169"/>
      <c r="V4" s="169"/>
      <c r="W4" s="169"/>
      <c r="BE4" s="68"/>
    </row>
    <row r="5" spans="1:57" ht="18.75">
      <c r="A5" s="166"/>
      <c r="B5" s="167"/>
      <c r="C5" s="167"/>
      <c r="D5" s="158"/>
      <c r="E5" s="158"/>
      <c r="F5" s="158"/>
      <c r="G5" s="158"/>
      <c r="H5" s="158"/>
      <c r="I5" s="158"/>
      <c r="J5" s="158"/>
      <c r="K5" s="158"/>
      <c r="L5" s="158"/>
      <c r="M5" s="158"/>
      <c r="N5" s="158"/>
      <c r="O5" s="158"/>
      <c r="P5" s="158"/>
      <c r="Q5" s="158"/>
      <c r="R5" s="158"/>
      <c r="S5" s="168"/>
      <c r="T5" s="169"/>
      <c r="U5" s="169"/>
      <c r="V5" s="169"/>
      <c r="W5" s="169"/>
      <c r="BE5" s="68"/>
    </row>
    <row r="6" spans="1:57" ht="18.75">
      <c r="A6" s="166"/>
      <c r="B6" s="167"/>
      <c r="C6" s="167"/>
      <c r="D6" s="158"/>
      <c r="E6" s="158"/>
      <c r="F6" s="158"/>
      <c r="G6" s="158"/>
      <c r="H6" s="158"/>
      <c r="I6" s="158"/>
      <c r="J6" s="158"/>
      <c r="K6" s="158"/>
      <c r="L6" s="158"/>
      <c r="M6" s="158"/>
      <c r="N6" s="158"/>
      <c r="O6" s="158"/>
      <c r="P6" s="158"/>
      <c r="Q6" s="158"/>
      <c r="R6" s="158"/>
      <c r="S6" s="168"/>
      <c r="T6" s="169"/>
      <c r="U6" s="169"/>
      <c r="V6" s="169"/>
      <c r="W6" s="169"/>
      <c r="BE6" s="68"/>
    </row>
    <row r="7" spans="1:57" ht="18.75">
      <c r="A7" s="166"/>
      <c r="B7" s="167"/>
      <c r="C7" s="167"/>
      <c r="D7" s="158"/>
      <c r="E7" s="158"/>
      <c r="F7" s="158"/>
      <c r="G7" s="158"/>
      <c r="H7" s="158"/>
      <c r="I7" s="158"/>
      <c r="J7" s="158"/>
      <c r="K7" s="158"/>
      <c r="L7" s="158"/>
      <c r="M7" s="158"/>
      <c r="N7" s="158"/>
      <c r="O7" s="158"/>
      <c r="P7" s="158"/>
      <c r="Q7" s="158"/>
      <c r="R7" s="158"/>
      <c r="S7" s="168"/>
      <c r="T7" s="169"/>
      <c r="U7" s="169"/>
      <c r="V7" s="169"/>
      <c r="W7" s="169"/>
      <c r="BE7" s="68"/>
    </row>
    <row r="8" spans="1:57" ht="18.75">
      <c r="A8" s="166"/>
      <c r="B8" s="167"/>
      <c r="C8" s="167"/>
      <c r="D8" s="158"/>
      <c r="E8" s="158"/>
      <c r="F8" s="158"/>
      <c r="G8" s="158"/>
      <c r="H8" s="158"/>
      <c r="I8" s="158"/>
      <c r="J8" s="158"/>
      <c r="K8" s="158"/>
      <c r="L8" s="158"/>
      <c r="M8" s="158"/>
      <c r="N8" s="158"/>
      <c r="O8" s="158"/>
      <c r="P8" s="158"/>
      <c r="Q8" s="158"/>
      <c r="R8" s="158"/>
      <c r="S8" s="168"/>
      <c r="T8" s="169"/>
      <c r="U8" s="169"/>
      <c r="V8" s="169"/>
      <c r="W8" s="169"/>
      <c r="BE8" s="68"/>
    </row>
    <row r="9" spans="1:57" ht="18.75">
      <c r="A9" s="384" t="s">
        <v>569</v>
      </c>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BE9" s="68"/>
    </row>
    <row r="10" spans="1:57" ht="18.75">
      <c r="A10" s="126"/>
      <c r="B10" s="126"/>
      <c r="C10" s="126"/>
      <c r="D10" s="159"/>
      <c r="E10" s="159"/>
      <c r="F10" s="159"/>
      <c r="G10" s="159"/>
      <c r="H10" s="159"/>
      <c r="I10" s="159"/>
      <c r="J10" s="159"/>
      <c r="K10" s="159"/>
      <c r="L10" s="159"/>
      <c r="M10" s="159"/>
      <c r="N10" s="159"/>
      <c r="O10" s="159"/>
      <c r="P10" s="159"/>
      <c r="Q10" s="159"/>
      <c r="R10" s="159"/>
      <c r="S10" s="126"/>
      <c r="T10" s="126"/>
      <c r="U10" s="126"/>
      <c r="V10" s="126"/>
      <c r="W10" s="126"/>
      <c r="X10" s="126"/>
      <c r="Y10" s="126"/>
      <c r="Z10" s="126"/>
      <c r="AA10" s="126"/>
      <c r="AB10" s="126"/>
      <c r="BE10" s="155"/>
    </row>
    <row r="11" spans="1:57" ht="18.75">
      <c r="A11" s="384" t="s">
        <v>866</v>
      </c>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BE11" s="68"/>
    </row>
    <row r="12" spans="1:57" ht="18.75">
      <c r="A12" s="404" t="s">
        <v>538</v>
      </c>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BE12" s="68"/>
    </row>
    <row r="13" spans="1:57" ht="18.75">
      <c r="D13" s="159"/>
      <c r="E13" s="159"/>
      <c r="F13" s="159"/>
      <c r="G13" s="159"/>
      <c r="H13" s="159"/>
      <c r="I13" s="159"/>
      <c r="J13" s="159"/>
      <c r="K13" s="159"/>
      <c r="L13" s="159"/>
      <c r="M13" s="159"/>
      <c r="N13" s="159"/>
      <c r="O13" s="159"/>
      <c r="P13" s="159"/>
      <c r="Q13" s="159"/>
      <c r="R13" s="159"/>
      <c r="BE13" s="68"/>
    </row>
    <row r="14" spans="1:57">
      <c r="A14" s="384" t="s">
        <v>907</v>
      </c>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row>
    <row r="15" spans="1:57">
      <c r="A15" s="404" t="s">
        <v>540</v>
      </c>
      <c r="B15" s="404"/>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row>
    <row r="16" spans="1:57" ht="16.5">
      <c r="D16" s="159"/>
      <c r="E16" s="159"/>
      <c r="F16" s="159"/>
      <c r="G16" s="159"/>
      <c r="H16" s="159"/>
      <c r="I16" s="159"/>
      <c r="J16" s="159"/>
      <c r="K16" s="159"/>
      <c r="L16" s="159"/>
      <c r="M16" s="159"/>
      <c r="N16" s="159"/>
      <c r="O16" s="159"/>
      <c r="P16" s="159"/>
      <c r="Q16" s="159"/>
      <c r="R16" s="159"/>
      <c r="BE16" s="127"/>
    </row>
    <row r="17" spans="1:58" ht="18.75">
      <c r="A17" s="384" t="s">
        <v>908</v>
      </c>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BE17" s="68"/>
    </row>
    <row r="18" spans="1:58" ht="18.75">
      <c r="A18" s="404" t="s">
        <v>541</v>
      </c>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BE18" s="128"/>
    </row>
    <row r="19" spans="1:58" ht="18.75">
      <c r="D19" s="159"/>
      <c r="E19" s="159"/>
      <c r="F19" s="159"/>
      <c r="G19" s="159"/>
      <c r="H19" s="159"/>
      <c r="I19" s="159"/>
      <c r="J19" s="159"/>
      <c r="K19" s="159"/>
      <c r="L19" s="159"/>
      <c r="M19" s="159"/>
      <c r="N19" s="159"/>
      <c r="O19" s="159"/>
      <c r="P19" s="159"/>
      <c r="Q19" s="159"/>
      <c r="R19" s="159"/>
      <c r="BE19" s="68"/>
    </row>
    <row r="20" spans="1:58" ht="18.75">
      <c r="A20" s="405" t="s">
        <v>912</v>
      </c>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BE20" s="68"/>
    </row>
    <row r="21" spans="1:58" s="126" customFormat="1">
      <c r="A21" s="399" t="s">
        <v>869</v>
      </c>
      <c r="B21" s="409" t="s">
        <v>870</v>
      </c>
      <c r="C21" s="398" t="s">
        <v>390</v>
      </c>
      <c r="D21" s="399" t="s">
        <v>913</v>
      </c>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398" t="s">
        <v>553</v>
      </c>
      <c r="BC21" s="161"/>
      <c r="BD21" s="161"/>
      <c r="BE21" s="161"/>
    </row>
    <row r="22" spans="1:58" s="126" customFormat="1">
      <c r="A22" s="399"/>
      <c r="B22" s="410"/>
      <c r="C22" s="398"/>
      <c r="D22" s="399" t="s">
        <v>392</v>
      </c>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t="s">
        <v>393</v>
      </c>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399"/>
      <c r="BA22" s="399"/>
      <c r="BB22" s="398"/>
      <c r="BC22" s="161"/>
      <c r="BD22" s="161"/>
      <c r="BE22" s="161"/>
    </row>
    <row r="23" spans="1:58" s="126" customFormat="1">
      <c r="A23" s="399"/>
      <c r="B23" s="410"/>
      <c r="C23" s="398"/>
      <c r="D23" s="398" t="s">
        <v>555</v>
      </c>
      <c r="E23" s="398"/>
      <c r="F23" s="398"/>
      <c r="G23" s="398"/>
      <c r="H23" s="398"/>
      <c r="I23" s="398" t="s">
        <v>556</v>
      </c>
      <c r="J23" s="398"/>
      <c r="K23" s="398"/>
      <c r="L23" s="398"/>
      <c r="M23" s="398"/>
      <c r="N23" s="398" t="s">
        <v>557</v>
      </c>
      <c r="O23" s="398"/>
      <c r="P23" s="398"/>
      <c r="Q23" s="398"/>
      <c r="R23" s="398"/>
      <c r="S23" s="398" t="s">
        <v>873</v>
      </c>
      <c r="T23" s="398"/>
      <c r="U23" s="398"/>
      <c r="V23" s="398"/>
      <c r="W23" s="398"/>
      <c r="X23" s="399" t="s">
        <v>559</v>
      </c>
      <c r="Y23" s="399"/>
      <c r="Z23" s="399"/>
      <c r="AA23" s="399"/>
      <c r="AB23" s="399"/>
      <c r="AC23" s="398" t="s">
        <v>555</v>
      </c>
      <c r="AD23" s="398"/>
      <c r="AE23" s="398"/>
      <c r="AF23" s="398"/>
      <c r="AG23" s="398"/>
      <c r="AH23" s="398" t="s">
        <v>556</v>
      </c>
      <c r="AI23" s="398"/>
      <c r="AJ23" s="398"/>
      <c r="AK23" s="398"/>
      <c r="AL23" s="398"/>
      <c r="AM23" s="398" t="s">
        <v>557</v>
      </c>
      <c r="AN23" s="398"/>
      <c r="AO23" s="398"/>
      <c r="AP23" s="398"/>
      <c r="AQ23" s="398"/>
      <c r="AR23" s="398" t="s">
        <v>873</v>
      </c>
      <c r="AS23" s="398"/>
      <c r="AT23" s="398"/>
      <c r="AU23" s="398"/>
      <c r="AV23" s="398"/>
      <c r="AW23" s="399" t="s">
        <v>559</v>
      </c>
      <c r="AX23" s="399"/>
      <c r="AY23" s="399"/>
      <c r="AZ23" s="399"/>
      <c r="BA23" s="399"/>
      <c r="BB23" s="398"/>
      <c r="BC23" s="161"/>
      <c r="BD23" s="161"/>
      <c r="BE23" s="161"/>
    </row>
    <row r="24" spans="1:58" s="126" customFormat="1" ht="39.75" customHeight="1">
      <c r="A24" s="399"/>
      <c r="B24" s="411"/>
      <c r="C24" s="398"/>
      <c r="D24" s="84" t="s">
        <v>563</v>
      </c>
      <c r="E24" s="84" t="s">
        <v>564</v>
      </c>
      <c r="F24" s="84" t="s">
        <v>565</v>
      </c>
      <c r="G24" s="84" t="s">
        <v>566</v>
      </c>
      <c r="H24" s="84" t="s">
        <v>567</v>
      </c>
      <c r="I24" s="84" t="s">
        <v>563</v>
      </c>
      <c r="J24" s="84" t="s">
        <v>564</v>
      </c>
      <c r="K24" s="84" t="s">
        <v>565</v>
      </c>
      <c r="L24" s="84" t="s">
        <v>566</v>
      </c>
      <c r="M24" s="84" t="s">
        <v>567</v>
      </c>
      <c r="N24" s="84" t="s">
        <v>563</v>
      </c>
      <c r="O24" s="84" t="s">
        <v>564</v>
      </c>
      <c r="P24" s="84" t="s">
        <v>565</v>
      </c>
      <c r="Q24" s="84" t="s">
        <v>566</v>
      </c>
      <c r="R24" s="84" t="s">
        <v>567</v>
      </c>
      <c r="S24" s="84" t="s">
        <v>563</v>
      </c>
      <c r="T24" s="84" t="s">
        <v>564</v>
      </c>
      <c r="U24" s="84" t="s">
        <v>565</v>
      </c>
      <c r="V24" s="84" t="s">
        <v>566</v>
      </c>
      <c r="W24" s="84" t="s">
        <v>567</v>
      </c>
      <c r="X24" s="84" t="s">
        <v>563</v>
      </c>
      <c r="Y24" s="84" t="s">
        <v>564</v>
      </c>
      <c r="Z24" s="84" t="s">
        <v>565</v>
      </c>
      <c r="AA24" s="84" t="s">
        <v>566</v>
      </c>
      <c r="AB24" s="84" t="s">
        <v>567</v>
      </c>
      <c r="AC24" s="84" t="s">
        <v>563</v>
      </c>
      <c r="AD24" s="84" t="s">
        <v>564</v>
      </c>
      <c r="AE24" s="84" t="s">
        <v>565</v>
      </c>
      <c r="AF24" s="84" t="s">
        <v>566</v>
      </c>
      <c r="AG24" s="84" t="s">
        <v>567</v>
      </c>
      <c r="AH24" s="84" t="s">
        <v>563</v>
      </c>
      <c r="AI24" s="84" t="s">
        <v>564</v>
      </c>
      <c r="AJ24" s="84" t="s">
        <v>914</v>
      </c>
      <c r="AK24" s="84" t="s">
        <v>566</v>
      </c>
      <c r="AL24" s="84" t="s">
        <v>567</v>
      </c>
      <c r="AM24" s="84" t="s">
        <v>563</v>
      </c>
      <c r="AN24" s="84" t="s">
        <v>564</v>
      </c>
      <c r="AO24" s="84" t="s">
        <v>914</v>
      </c>
      <c r="AP24" s="84" t="s">
        <v>566</v>
      </c>
      <c r="AQ24" s="84" t="s">
        <v>567</v>
      </c>
      <c r="AR24" s="84" t="s">
        <v>563</v>
      </c>
      <c r="AS24" s="84" t="s">
        <v>564</v>
      </c>
      <c r="AT24" s="84" t="s">
        <v>914</v>
      </c>
      <c r="AU24" s="84" t="s">
        <v>915</v>
      </c>
      <c r="AV24" s="84" t="s">
        <v>567</v>
      </c>
      <c r="AW24" s="84" t="s">
        <v>563</v>
      </c>
      <c r="AX24" s="84" t="s">
        <v>564</v>
      </c>
      <c r="AY24" s="84" t="s">
        <v>914</v>
      </c>
      <c r="AZ24" s="84" t="s">
        <v>566</v>
      </c>
      <c r="BA24" s="84" t="s">
        <v>567</v>
      </c>
      <c r="BB24" s="398"/>
      <c r="BC24" s="161"/>
      <c r="BD24" s="161"/>
      <c r="BE24" s="161"/>
    </row>
    <row r="25" spans="1:58" s="126" customFormat="1">
      <c r="A25" s="135">
        <v>1</v>
      </c>
      <c r="B25" s="135">
        <v>2</v>
      </c>
      <c r="C25" s="135">
        <v>3</v>
      </c>
      <c r="D25" s="170">
        <v>5</v>
      </c>
      <c r="E25" s="170">
        <v>6</v>
      </c>
      <c r="F25" s="170">
        <v>7</v>
      </c>
      <c r="G25" s="170"/>
      <c r="H25" s="170">
        <v>8</v>
      </c>
      <c r="I25" s="170">
        <v>10</v>
      </c>
      <c r="J25" s="170">
        <v>11</v>
      </c>
      <c r="K25" s="170">
        <v>12</v>
      </c>
      <c r="L25" s="170"/>
      <c r="M25" s="170">
        <v>13</v>
      </c>
      <c r="N25" s="170">
        <v>15</v>
      </c>
      <c r="O25" s="170">
        <v>16</v>
      </c>
      <c r="P25" s="170">
        <v>17</v>
      </c>
      <c r="Q25" s="170"/>
      <c r="R25" s="170">
        <v>18</v>
      </c>
      <c r="S25" s="170">
        <v>20</v>
      </c>
      <c r="T25" s="170">
        <v>21</v>
      </c>
      <c r="U25" s="170">
        <v>22</v>
      </c>
      <c r="V25" s="170"/>
      <c r="W25" s="170">
        <v>23</v>
      </c>
      <c r="X25" s="170">
        <v>25</v>
      </c>
      <c r="Y25" s="170">
        <v>26</v>
      </c>
      <c r="Z25" s="170">
        <v>27</v>
      </c>
      <c r="AA25" s="170"/>
      <c r="AB25" s="170">
        <v>28</v>
      </c>
      <c r="AC25" s="136">
        <v>30</v>
      </c>
      <c r="AD25" s="136">
        <v>31</v>
      </c>
      <c r="AE25" s="136">
        <v>32</v>
      </c>
      <c r="AF25" s="136"/>
      <c r="AG25" s="136">
        <v>33</v>
      </c>
      <c r="AH25" s="136">
        <v>35</v>
      </c>
      <c r="AI25" s="136">
        <v>36</v>
      </c>
      <c r="AJ25" s="136">
        <v>37</v>
      </c>
      <c r="AK25" s="136"/>
      <c r="AL25" s="136">
        <v>38</v>
      </c>
      <c r="AM25" s="136">
        <v>40</v>
      </c>
      <c r="AN25" s="136">
        <v>41</v>
      </c>
      <c r="AO25" s="136">
        <v>42</v>
      </c>
      <c r="AP25" s="136"/>
      <c r="AQ25" s="136">
        <v>43</v>
      </c>
      <c r="AR25" s="136">
        <v>45</v>
      </c>
      <c r="AS25" s="136">
        <v>46</v>
      </c>
      <c r="AT25" s="136">
        <v>47</v>
      </c>
      <c r="AU25" s="136"/>
      <c r="AV25" s="136">
        <v>48</v>
      </c>
      <c r="AW25" s="136">
        <v>50</v>
      </c>
      <c r="AX25" s="136">
        <v>51</v>
      </c>
      <c r="AY25" s="136">
        <v>52</v>
      </c>
      <c r="AZ25" s="136"/>
      <c r="BA25" s="136">
        <v>53</v>
      </c>
      <c r="BB25" s="82">
        <v>54</v>
      </c>
      <c r="BC25" s="161"/>
      <c r="BD25" s="161"/>
      <c r="BE25" s="161"/>
    </row>
    <row r="26" spans="1:58" s="125" customFormat="1">
      <c r="A26" s="137"/>
      <c r="B26" s="137" t="s">
        <v>35</v>
      </c>
      <c r="C26" s="137" t="s">
        <v>34</v>
      </c>
      <c r="D26" s="138">
        <v>10</v>
      </c>
      <c r="E26" s="138">
        <v>0.76</v>
      </c>
      <c r="F26" s="138">
        <v>0</v>
      </c>
      <c r="G26" s="138"/>
      <c r="H26" s="138">
        <v>0</v>
      </c>
      <c r="I26" s="138">
        <v>0</v>
      </c>
      <c r="J26" s="138">
        <v>0</v>
      </c>
      <c r="K26" s="138">
        <v>0</v>
      </c>
      <c r="L26" s="138"/>
      <c r="M26" s="138">
        <v>0</v>
      </c>
      <c r="N26" s="138">
        <v>0</v>
      </c>
      <c r="O26" s="138">
        <v>0</v>
      </c>
      <c r="P26" s="138">
        <v>0</v>
      </c>
      <c r="Q26" s="138"/>
      <c r="R26" s="138">
        <v>0</v>
      </c>
      <c r="S26" s="138">
        <v>0</v>
      </c>
      <c r="T26" s="138">
        <v>0</v>
      </c>
      <c r="U26" s="138">
        <v>0</v>
      </c>
      <c r="V26" s="138"/>
      <c r="W26" s="138">
        <v>0</v>
      </c>
      <c r="X26" s="138">
        <v>10</v>
      </c>
      <c r="Y26" s="138">
        <v>0.76</v>
      </c>
      <c r="Z26" s="138">
        <v>0</v>
      </c>
      <c r="AA26" s="138"/>
      <c r="AB26" s="138">
        <v>0</v>
      </c>
      <c r="AC26" s="139">
        <v>1.0129999999999999</v>
      </c>
      <c r="AD26" s="139">
        <v>0</v>
      </c>
      <c r="AE26" s="139">
        <v>104.46100000000001</v>
      </c>
      <c r="AF26" s="139"/>
      <c r="AG26" s="139">
        <v>0</v>
      </c>
      <c r="AH26" s="139">
        <v>0.62499999999999989</v>
      </c>
      <c r="AI26" s="139">
        <v>0</v>
      </c>
      <c r="AJ26" s="139">
        <v>48.431000000000026</v>
      </c>
      <c r="AK26" s="139"/>
      <c r="AL26" s="139">
        <v>0</v>
      </c>
      <c r="AM26" s="139">
        <v>0.38800000000000007</v>
      </c>
      <c r="AN26" s="139">
        <v>0</v>
      </c>
      <c r="AO26" s="139">
        <v>56.029999999999994</v>
      </c>
      <c r="AP26" s="139"/>
      <c r="AQ26" s="139">
        <v>0</v>
      </c>
      <c r="AR26" s="139">
        <v>0</v>
      </c>
      <c r="AS26" s="139">
        <v>0</v>
      </c>
      <c r="AT26" s="139">
        <v>0</v>
      </c>
      <c r="AU26" s="139"/>
      <c r="AV26" s="139">
        <v>0</v>
      </c>
      <c r="AW26" s="139">
        <v>0</v>
      </c>
      <c r="AX26" s="139">
        <v>0</v>
      </c>
      <c r="AY26" s="139">
        <v>0</v>
      </c>
      <c r="AZ26" s="139"/>
      <c r="BA26" s="139">
        <v>0</v>
      </c>
      <c r="BB26" s="146"/>
      <c r="BC26" s="171"/>
      <c r="BD26" s="171"/>
      <c r="BE26" s="171"/>
      <c r="BF26" s="171"/>
    </row>
    <row r="27" spans="1:58" s="125" customFormat="1">
      <c r="A27" s="137">
        <v>1</v>
      </c>
      <c r="B27" s="137" t="s">
        <v>261</v>
      </c>
      <c r="C27" s="137" t="s">
        <v>34</v>
      </c>
      <c r="D27" s="138">
        <v>10</v>
      </c>
      <c r="E27" s="138">
        <v>0.76</v>
      </c>
      <c r="F27" s="138">
        <v>0</v>
      </c>
      <c r="G27" s="138"/>
      <c r="H27" s="138">
        <v>0</v>
      </c>
      <c r="I27" s="138">
        <v>0</v>
      </c>
      <c r="J27" s="138">
        <v>0</v>
      </c>
      <c r="K27" s="138">
        <v>0</v>
      </c>
      <c r="L27" s="138"/>
      <c r="M27" s="138">
        <v>0</v>
      </c>
      <c r="N27" s="138">
        <v>0</v>
      </c>
      <c r="O27" s="138">
        <v>0</v>
      </c>
      <c r="P27" s="138">
        <v>0</v>
      </c>
      <c r="Q27" s="138"/>
      <c r="R27" s="138">
        <v>0</v>
      </c>
      <c r="S27" s="138">
        <v>0</v>
      </c>
      <c r="T27" s="138">
        <v>0</v>
      </c>
      <c r="U27" s="138">
        <v>0</v>
      </c>
      <c r="V27" s="138"/>
      <c r="W27" s="138">
        <v>0</v>
      </c>
      <c r="X27" s="138">
        <v>10</v>
      </c>
      <c r="Y27" s="138">
        <v>0.76</v>
      </c>
      <c r="Z27" s="138">
        <v>0</v>
      </c>
      <c r="AA27" s="138"/>
      <c r="AB27" s="138">
        <v>0</v>
      </c>
      <c r="AC27" s="139">
        <v>1.0129999999999999</v>
      </c>
      <c r="AD27" s="139">
        <v>0</v>
      </c>
      <c r="AE27" s="139">
        <v>103.49100000000001</v>
      </c>
      <c r="AF27" s="139"/>
      <c r="AG27" s="139">
        <v>0</v>
      </c>
      <c r="AH27" s="139">
        <v>0.62499999999999989</v>
      </c>
      <c r="AI27" s="139">
        <v>0</v>
      </c>
      <c r="AJ27" s="139">
        <v>47.791000000000025</v>
      </c>
      <c r="AK27" s="139"/>
      <c r="AL27" s="139">
        <v>0</v>
      </c>
      <c r="AM27" s="139">
        <v>0.38800000000000007</v>
      </c>
      <c r="AN27" s="139">
        <v>0</v>
      </c>
      <c r="AO27" s="139">
        <v>55.699999999999996</v>
      </c>
      <c r="AP27" s="139"/>
      <c r="AQ27" s="139">
        <v>0</v>
      </c>
      <c r="AR27" s="139">
        <v>0</v>
      </c>
      <c r="AS27" s="139">
        <v>0</v>
      </c>
      <c r="AT27" s="139">
        <v>0</v>
      </c>
      <c r="AU27" s="139"/>
      <c r="AV27" s="139">
        <v>0</v>
      </c>
      <c r="AW27" s="139">
        <v>0</v>
      </c>
      <c r="AX27" s="139">
        <v>0</v>
      </c>
      <c r="AY27" s="139">
        <v>0</v>
      </c>
      <c r="AZ27" s="139"/>
      <c r="BA27" s="139">
        <v>0</v>
      </c>
      <c r="BB27" s="146"/>
      <c r="BC27" s="171"/>
      <c r="BD27" s="171"/>
      <c r="BE27" s="171"/>
      <c r="BF27" s="171"/>
    </row>
    <row r="28" spans="1:58" s="125" customFormat="1" ht="31.5">
      <c r="A28" s="143" t="s">
        <v>36</v>
      </c>
      <c r="B28" s="137" t="s">
        <v>262</v>
      </c>
      <c r="C28" s="137" t="s">
        <v>34</v>
      </c>
      <c r="D28" s="138">
        <v>0</v>
      </c>
      <c r="E28" s="138">
        <v>0</v>
      </c>
      <c r="F28" s="138">
        <v>0</v>
      </c>
      <c r="G28" s="138"/>
      <c r="H28" s="138">
        <v>0</v>
      </c>
      <c r="I28" s="138">
        <v>0</v>
      </c>
      <c r="J28" s="138">
        <v>0</v>
      </c>
      <c r="K28" s="138">
        <v>0</v>
      </c>
      <c r="L28" s="138"/>
      <c r="M28" s="138">
        <v>0</v>
      </c>
      <c r="N28" s="138">
        <v>0</v>
      </c>
      <c r="O28" s="138">
        <v>0</v>
      </c>
      <c r="P28" s="138">
        <v>0</v>
      </c>
      <c r="Q28" s="138"/>
      <c r="R28" s="138">
        <v>0</v>
      </c>
      <c r="S28" s="138">
        <v>0</v>
      </c>
      <c r="T28" s="138">
        <v>0</v>
      </c>
      <c r="U28" s="138">
        <v>0</v>
      </c>
      <c r="V28" s="138"/>
      <c r="W28" s="138">
        <v>0</v>
      </c>
      <c r="X28" s="138">
        <v>0</v>
      </c>
      <c r="Y28" s="138">
        <v>0</v>
      </c>
      <c r="Z28" s="138">
        <v>0</v>
      </c>
      <c r="AA28" s="138"/>
      <c r="AB28" s="138">
        <v>0</v>
      </c>
      <c r="AC28" s="139">
        <v>0</v>
      </c>
      <c r="AD28" s="139">
        <v>0</v>
      </c>
      <c r="AE28" s="139">
        <v>0</v>
      </c>
      <c r="AF28" s="139"/>
      <c r="AG28" s="139">
        <v>0</v>
      </c>
      <c r="AH28" s="139">
        <v>0</v>
      </c>
      <c r="AI28" s="139">
        <v>0</v>
      </c>
      <c r="AJ28" s="139">
        <v>0</v>
      </c>
      <c r="AK28" s="139"/>
      <c r="AL28" s="139">
        <v>0</v>
      </c>
      <c r="AM28" s="139">
        <v>0</v>
      </c>
      <c r="AN28" s="139">
        <v>0</v>
      </c>
      <c r="AO28" s="139">
        <v>0</v>
      </c>
      <c r="AP28" s="139"/>
      <c r="AQ28" s="139">
        <v>0</v>
      </c>
      <c r="AR28" s="139">
        <v>0</v>
      </c>
      <c r="AS28" s="139">
        <v>0</v>
      </c>
      <c r="AT28" s="139">
        <v>0</v>
      </c>
      <c r="AU28" s="139"/>
      <c r="AV28" s="139">
        <v>0</v>
      </c>
      <c r="AW28" s="139">
        <v>0</v>
      </c>
      <c r="AX28" s="139">
        <v>0</v>
      </c>
      <c r="AY28" s="139">
        <v>0</v>
      </c>
      <c r="AZ28" s="139"/>
      <c r="BA28" s="139">
        <v>0</v>
      </c>
      <c r="BB28" s="146"/>
      <c r="BC28" s="171"/>
      <c r="BD28" s="171"/>
      <c r="BE28" s="171"/>
      <c r="BF28" s="171"/>
    </row>
    <row r="29" spans="1:58" s="125" customFormat="1" ht="47.25">
      <c r="A29" s="144" t="s">
        <v>573</v>
      </c>
      <c r="B29" s="145" t="s">
        <v>52</v>
      </c>
      <c r="C29" s="48" t="s">
        <v>397</v>
      </c>
      <c r="D29" s="48">
        <v>0</v>
      </c>
      <c r="E29" s="48">
        <v>0</v>
      </c>
      <c r="F29" s="48">
        <v>0</v>
      </c>
      <c r="G29" s="48"/>
      <c r="H29" s="48">
        <v>0</v>
      </c>
      <c r="I29" s="48">
        <v>0</v>
      </c>
      <c r="J29" s="48">
        <v>0</v>
      </c>
      <c r="K29" s="48">
        <v>0</v>
      </c>
      <c r="L29" s="48"/>
      <c r="M29" s="48">
        <v>0</v>
      </c>
      <c r="N29" s="48">
        <v>0</v>
      </c>
      <c r="O29" s="48">
        <v>0</v>
      </c>
      <c r="P29" s="48">
        <v>0</v>
      </c>
      <c r="Q29" s="48"/>
      <c r="R29" s="48">
        <v>0</v>
      </c>
      <c r="S29" s="48">
        <v>0</v>
      </c>
      <c r="T29" s="48">
        <v>0</v>
      </c>
      <c r="U29" s="48">
        <v>0</v>
      </c>
      <c r="V29" s="48"/>
      <c r="W29" s="48">
        <v>0</v>
      </c>
      <c r="X29" s="48">
        <v>0</v>
      </c>
      <c r="Y29" s="48">
        <v>0</v>
      </c>
      <c r="Z29" s="48">
        <v>0</v>
      </c>
      <c r="AA29" s="48"/>
      <c r="AB29" s="48">
        <v>0</v>
      </c>
      <c r="AC29" s="172">
        <v>0</v>
      </c>
      <c r="AD29" s="172">
        <v>0</v>
      </c>
      <c r="AE29" s="172">
        <v>0</v>
      </c>
      <c r="AF29" s="172"/>
      <c r="AG29" s="172">
        <v>0</v>
      </c>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71"/>
      <c r="BD29" s="171"/>
      <c r="BE29" s="171"/>
      <c r="BF29" s="171"/>
    </row>
    <row r="30" spans="1:58" s="125" customFormat="1" ht="31.5">
      <c r="A30" s="144" t="s">
        <v>574</v>
      </c>
      <c r="B30" s="145" t="s">
        <v>66</v>
      </c>
      <c r="C30" s="48" t="s">
        <v>399</v>
      </c>
      <c r="D30" s="48">
        <v>0</v>
      </c>
      <c r="E30" s="48">
        <v>0</v>
      </c>
      <c r="F30" s="48">
        <v>0</v>
      </c>
      <c r="G30" s="48"/>
      <c r="H30" s="48">
        <v>0</v>
      </c>
      <c r="I30" s="48">
        <v>0</v>
      </c>
      <c r="J30" s="48">
        <v>0</v>
      </c>
      <c r="K30" s="48">
        <v>0</v>
      </c>
      <c r="L30" s="48"/>
      <c r="M30" s="48">
        <v>0</v>
      </c>
      <c r="N30" s="48">
        <v>0</v>
      </c>
      <c r="O30" s="48">
        <v>0</v>
      </c>
      <c r="P30" s="48">
        <v>0</v>
      </c>
      <c r="Q30" s="48"/>
      <c r="R30" s="48">
        <v>0</v>
      </c>
      <c r="S30" s="48">
        <v>0</v>
      </c>
      <c r="T30" s="48">
        <v>0</v>
      </c>
      <c r="U30" s="48">
        <v>0</v>
      </c>
      <c r="V30" s="48"/>
      <c r="W30" s="48">
        <v>0</v>
      </c>
      <c r="X30" s="48">
        <v>0</v>
      </c>
      <c r="Y30" s="48">
        <v>0</v>
      </c>
      <c r="Z30" s="48">
        <v>0</v>
      </c>
      <c r="AA30" s="48"/>
      <c r="AB30" s="48">
        <v>0</v>
      </c>
      <c r="AC30" s="172">
        <v>0</v>
      </c>
      <c r="AD30" s="172">
        <v>0</v>
      </c>
      <c r="AE30" s="172">
        <v>0</v>
      </c>
      <c r="AF30" s="172"/>
      <c r="AG30" s="172">
        <v>0</v>
      </c>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71"/>
      <c r="BD30" s="171"/>
      <c r="BE30" s="171"/>
      <c r="BF30" s="171"/>
    </row>
    <row r="31" spans="1:58" s="125" customFormat="1" ht="31.5">
      <c r="A31" s="144" t="s">
        <v>577</v>
      </c>
      <c r="B31" s="145" t="s">
        <v>76</v>
      </c>
      <c r="C31" s="48" t="s">
        <v>400</v>
      </c>
      <c r="D31" s="48">
        <v>0</v>
      </c>
      <c r="E31" s="48">
        <v>0</v>
      </c>
      <c r="F31" s="48">
        <v>0</v>
      </c>
      <c r="G31" s="48"/>
      <c r="H31" s="48">
        <v>0</v>
      </c>
      <c r="I31" s="48">
        <v>0</v>
      </c>
      <c r="J31" s="48">
        <v>0</v>
      </c>
      <c r="K31" s="48">
        <v>0</v>
      </c>
      <c r="L31" s="48"/>
      <c r="M31" s="48">
        <v>0</v>
      </c>
      <c r="N31" s="48">
        <v>0</v>
      </c>
      <c r="O31" s="48">
        <v>0</v>
      </c>
      <c r="P31" s="48">
        <v>0</v>
      </c>
      <c r="Q31" s="48"/>
      <c r="R31" s="48">
        <v>0</v>
      </c>
      <c r="S31" s="48">
        <v>0</v>
      </c>
      <c r="T31" s="48">
        <v>0</v>
      </c>
      <c r="U31" s="48">
        <v>0</v>
      </c>
      <c r="V31" s="48"/>
      <c r="W31" s="48">
        <v>0</v>
      </c>
      <c r="X31" s="48">
        <v>0</v>
      </c>
      <c r="Y31" s="48">
        <v>0</v>
      </c>
      <c r="Z31" s="48">
        <v>0</v>
      </c>
      <c r="AA31" s="48"/>
      <c r="AB31" s="48">
        <v>0</v>
      </c>
      <c r="AC31" s="172">
        <v>0</v>
      </c>
      <c r="AD31" s="172">
        <v>0</v>
      </c>
      <c r="AE31" s="172">
        <v>0</v>
      </c>
      <c r="AF31" s="172"/>
      <c r="AG31" s="172">
        <v>0</v>
      </c>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71"/>
      <c r="BD31" s="171"/>
      <c r="BE31" s="171"/>
      <c r="BF31" s="171"/>
    </row>
    <row r="32" spans="1:58" s="125" customFormat="1" ht="31.5">
      <c r="A32" s="144" t="s">
        <v>578</v>
      </c>
      <c r="B32" s="145" t="s">
        <v>77</v>
      </c>
      <c r="C32" s="48" t="s">
        <v>401</v>
      </c>
      <c r="D32" s="48">
        <v>0</v>
      </c>
      <c r="E32" s="48">
        <v>0</v>
      </c>
      <c r="F32" s="48">
        <v>0</v>
      </c>
      <c r="G32" s="48"/>
      <c r="H32" s="48">
        <v>0</v>
      </c>
      <c r="I32" s="48">
        <v>0</v>
      </c>
      <c r="J32" s="48">
        <v>0</v>
      </c>
      <c r="K32" s="48">
        <v>0</v>
      </c>
      <c r="L32" s="48"/>
      <c r="M32" s="48">
        <v>0</v>
      </c>
      <c r="N32" s="48">
        <v>0</v>
      </c>
      <c r="O32" s="48">
        <v>0</v>
      </c>
      <c r="P32" s="48">
        <v>0</v>
      </c>
      <c r="Q32" s="48"/>
      <c r="R32" s="48">
        <v>0</v>
      </c>
      <c r="S32" s="48">
        <v>0</v>
      </c>
      <c r="T32" s="48">
        <v>0</v>
      </c>
      <c r="U32" s="48">
        <v>0</v>
      </c>
      <c r="V32" s="48"/>
      <c r="W32" s="48">
        <v>0</v>
      </c>
      <c r="X32" s="48">
        <v>0</v>
      </c>
      <c r="Y32" s="48">
        <v>0</v>
      </c>
      <c r="Z32" s="48">
        <v>0</v>
      </c>
      <c r="AA32" s="48"/>
      <c r="AB32" s="48">
        <v>0</v>
      </c>
      <c r="AC32" s="172">
        <v>0</v>
      </c>
      <c r="AD32" s="172">
        <v>0</v>
      </c>
      <c r="AE32" s="172">
        <v>0</v>
      </c>
      <c r="AF32" s="172"/>
      <c r="AG32" s="172">
        <v>0</v>
      </c>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71"/>
      <c r="BD32" s="171"/>
      <c r="BE32" s="171"/>
      <c r="BF32" s="171"/>
    </row>
    <row r="33" spans="1:58" s="125" customFormat="1" ht="31.5">
      <c r="A33" s="144" t="s">
        <v>579</v>
      </c>
      <c r="B33" s="145" t="s">
        <v>78</v>
      </c>
      <c r="C33" s="48" t="s">
        <v>402</v>
      </c>
      <c r="D33" s="48">
        <v>0</v>
      </c>
      <c r="E33" s="48">
        <v>0</v>
      </c>
      <c r="F33" s="48">
        <v>0</v>
      </c>
      <c r="G33" s="48"/>
      <c r="H33" s="48">
        <v>0</v>
      </c>
      <c r="I33" s="48">
        <v>0</v>
      </c>
      <c r="J33" s="48">
        <v>0</v>
      </c>
      <c r="K33" s="48">
        <v>0</v>
      </c>
      <c r="L33" s="48"/>
      <c r="M33" s="48">
        <v>0</v>
      </c>
      <c r="N33" s="48">
        <v>0</v>
      </c>
      <c r="O33" s="48">
        <v>0</v>
      </c>
      <c r="P33" s="48">
        <v>0</v>
      </c>
      <c r="Q33" s="48"/>
      <c r="R33" s="48">
        <v>0</v>
      </c>
      <c r="S33" s="48">
        <v>0</v>
      </c>
      <c r="T33" s="48">
        <v>0</v>
      </c>
      <c r="U33" s="48">
        <v>0</v>
      </c>
      <c r="V33" s="48"/>
      <c r="W33" s="48">
        <v>0</v>
      </c>
      <c r="X33" s="48">
        <v>0</v>
      </c>
      <c r="Y33" s="48">
        <v>0</v>
      </c>
      <c r="Z33" s="48">
        <v>0</v>
      </c>
      <c r="AA33" s="48"/>
      <c r="AB33" s="48">
        <v>0</v>
      </c>
      <c r="AC33" s="172">
        <v>0</v>
      </c>
      <c r="AD33" s="172">
        <v>0</v>
      </c>
      <c r="AE33" s="172">
        <v>0</v>
      </c>
      <c r="AF33" s="172"/>
      <c r="AG33" s="172">
        <v>0</v>
      </c>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71"/>
      <c r="BD33" s="171"/>
      <c r="BE33" s="171"/>
      <c r="BF33" s="171"/>
    </row>
    <row r="34" spans="1:58" s="125" customFormat="1">
      <c r="A34" s="144" t="s">
        <v>581</v>
      </c>
      <c r="B34" s="145" t="s">
        <v>37</v>
      </c>
      <c r="C34" s="48" t="s">
        <v>396</v>
      </c>
      <c r="D34" s="48">
        <v>0</v>
      </c>
      <c r="E34" s="48">
        <v>0</v>
      </c>
      <c r="F34" s="48">
        <v>0</v>
      </c>
      <c r="G34" s="48"/>
      <c r="H34" s="48">
        <v>0</v>
      </c>
      <c r="I34" s="48">
        <v>0</v>
      </c>
      <c r="J34" s="48">
        <v>0</v>
      </c>
      <c r="K34" s="48">
        <v>0</v>
      </c>
      <c r="L34" s="48"/>
      <c r="M34" s="48">
        <v>0</v>
      </c>
      <c r="N34" s="48">
        <v>0</v>
      </c>
      <c r="O34" s="48">
        <v>0</v>
      </c>
      <c r="P34" s="48">
        <v>0</v>
      </c>
      <c r="Q34" s="48"/>
      <c r="R34" s="48">
        <v>0</v>
      </c>
      <c r="S34" s="48">
        <v>0</v>
      </c>
      <c r="T34" s="48">
        <v>0</v>
      </c>
      <c r="U34" s="48">
        <v>0</v>
      </c>
      <c r="V34" s="48"/>
      <c r="W34" s="48">
        <v>0</v>
      </c>
      <c r="X34" s="48">
        <v>0</v>
      </c>
      <c r="Y34" s="48">
        <v>0</v>
      </c>
      <c r="Z34" s="48">
        <v>0</v>
      </c>
      <c r="AA34" s="48"/>
      <c r="AB34" s="48">
        <v>0</v>
      </c>
      <c r="AC34" s="172">
        <v>0</v>
      </c>
      <c r="AD34" s="172">
        <v>0</v>
      </c>
      <c r="AE34" s="172">
        <v>0</v>
      </c>
      <c r="AF34" s="172"/>
      <c r="AG34" s="172">
        <v>0</v>
      </c>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71"/>
      <c r="BD34" s="171"/>
      <c r="BE34" s="171"/>
      <c r="BF34" s="171"/>
    </row>
    <row r="35" spans="1:58" s="125" customFormat="1" ht="47.25">
      <c r="A35" s="144" t="s">
        <v>582</v>
      </c>
      <c r="B35" s="145" t="s">
        <v>64</v>
      </c>
      <c r="C35" s="48" t="s">
        <v>398</v>
      </c>
      <c r="D35" s="48">
        <v>0</v>
      </c>
      <c r="E35" s="48">
        <v>0</v>
      </c>
      <c r="F35" s="48">
        <v>0</v>
      </c>
      <c r="G35" s="48"/>
      <c r="H35" s="48">
        <v>0</v>
      </c>
      <c r="I35" s="48">
        <v>0</v>
      </c>
      <c r="J35" s="48">
        <v>0</v>
      </c>
      <c r="K35" s="48">
        <v>0</v>
      </c>
      <c r="L35" s="48"/>
      <c r="M35" s="48">
        <v>0</v>
      </c>
      <c r="N35" s="48">
        <v>0</v>
      </c>
      <c r="O35" s="48">
        <v>0</v>
      </c>
      <c r="P35" s="48">
        <v>0</v>
      </c>
      <c r="Q35" s="48"/>
      <c r="R35" s="48">
        <v>0</v>
      </c>
      <c r="S35" s="48">
        <v>0</v>
      </c>
      <c r="T35" s="48">
        <v>0</v>
      </c>
      <c r="U35" s="48">
        <v>0</v>
      </c>
      <c r="V35" s="48"/>
      <c r="W35" s="48">
        <v>0</v>
      </c>
      <c r="X35" s="48">
        <v>0</v>
      </c>
      <c r="Y35" s="48">
        <v>0</v>
      </c>
      <c r="Z35" s="48">
        <v>0</v>
      </c>
      <c r="AA35" s="48"/>
      <c r="AB35" s="48">
        <v>0</v>
      </c>
      <c r="AC35" s="172">
        <v>0</v>
      </c>
      <c r="AD35" s="172">
        <v>0</v>
      </c>
      <c r="AE35" s="172">
        <v>0</v>
      </c>
      <c r="AF35" s="172"/>
      <c r="AG35" s="172">
        <v>0</v>
      </c>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71"/>
      <c r="BD35" s="171"/>
      <c r="BE35" s="171"/>
      <c r="BF35" s="171"/>
    </row>
    <row r="36" spans="1:58" s="125" customFormat="1">
      <c r="A36" s="144" t="s">
        <v>583</v>
      </c>
      <c r="B36" s="145" t="s">
        <v>100</v>
      </c>
      <c r="C36" s="48" t="s">
        <v>403</v>
      </c>
      <c r="D36" s="48">
        <v>0</v>
      </c>
      <c r="E36" s="48">
        <v>0</v>
      </c>
      <c r="F36" s="48">
        <v>0</v>
      </c>
      <c r="G36" s="48"/>
      <c r="H36" s="48">
        <v>0</v>
      </c>
      <c r="I36" s="48">
        <v>0</v>
      </c>
      <c r="J36" s="48">
        <v>0</v>
      </c>
      <c r="K36" s="48">
        <v>0</v>
      </c>
      <c r="L36" s="48"/>
      <c r="M36" s="48">
        <v>0</v>
      </c>
      <c r="N36" s="48">
        <v>0</v>
      </c>
      <c r="O36" s="48">
        <v>0</v>
      </c>
      <c r="P36" s="48">
        <v>0</v>
      </c>
      <c r="Q36" s="48"/>
      <c r="R36" s="48">
        <v>0</v>
      </c>
      <c r="S36" s="48">
        <v>0</v>
      </c>
      <c r="T36" s="48">
        <v>0</v>
      </c>
      <c r="U36" s="48">
        <v>0</v>
      </c>
      <c r="V36" s="48"/>
      <c r="W36" s="48">
        <v>0</v>
      </c>
      <c r="X36" s="48">
        <v>0</v>
      </c>
      <c r="Y36" s="48">
        <v>0</v>
      </c>
      <c r="Z36" s="48">
        <v>0</v>
      </c>
      <c r="AA36" s="48"/>
      <c r="AB36" s="48">
        <v>0</v>
      </c>
      <c r="AC36" s="172">
        <v>0</v>
      </c>
      <c r="AD36" s="172">
        <v>0</v>
      </c>
      <c r="AE36" s="172">
        <v>0</v>
      </c>
      <c r="AF36" s="172"/>
      <c r="AG36" s="172">
        <v>0</v>
      </c>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71"/>
      <c r="BD36" s="171"/>
      <c r="BE36" s="171"/>
      <c r="BF36" s="171"/>
    </row>
    <row r="37" spans="1:58" s="125" customFormat="1" ht="31.5">
      <c r="A37" s="144" t="s">
        <v>584</v>
      </c>
      <c r="B37" s="145" t="s">
        <v>106</v>
      </c>
      <c r="C37" s="48" t="s">
        <v>404</v>
      </c>
      <c r="D37" s="48">
        <v>0</v>
      </c>
      <c r="E37" s="48">
        <v>0</v>
      </c>
      <c r="F37" s="48">
        <v>0</v>
      </c>
      <c r="G37" s="48"/>
      <c r="H37" s="48">
        <v>0</v>
      </c>
      <c r="I37" s="48">
        <v>0</v>
      </c>
      <c r="J37" s="48">
        <v>0</v>
      </c>
      <c r="K37" s="48">
        <v>0</v>
      </c>
      <c r="L37" s="48"/>
      <c r="M37" s="48">
        <v>0</v>
      </c>
      <c r="N37" s="48">
        <v>0</v>
      </c>
      <c r="O37" s="48">
        <v>0</v>
      </c>
      <c r="P37" s="48">
        <v>0</v>
      </c>
      <c r="Q37" s="48"/>
      <c r="R37" s="48">
        <v>0</v>
      </c>
      <c r="S37" s="48">
        <v>0</v>
      </c>
      <c r="T37" s="48">
        <v>0</v>
      </c>
      <c r="U37" s="48">
        <v>0</v>
      </c>
      <c r="V37" s="48"/>
      <c r="W37" s="48">
        <v>0</v>
      </c>
      <c r="X37" s="48">
        <v>0</v>
      </c>
      <c r="Y37" s="48">
        <v>0</v>
      </c>
      <c r="Z37" s="48">
        <v>0</v>
      </c>
      <c r="AA37" s="48"/>
      <c r="AB37" s="48">
        <v>0</v>
      </c>
      <c r="AC37" s="172">
        <v>0</v>
      </c>
      <c r="AD37" s="172">
        <v>0</v>
      </c>
      <c r="AE37" s="172">
        <v>0</v>
      </c>
      <c r="AF37" s="172"/>
      <c r="AG37" s="172">
        <v>0</v>
      </c>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71"/>
      <c r="BD37" s="171"/>
      <c r="BE37" s="171"/>
      <c r="BF37" s="171"/>
    </row>
    <row r="38" spans="1:58" s="125" customFormat="1" ht="47.25">
      <c r="A38" s="144" t="s">
        <v>874</v>
      </c>
      <c r="B38" s="145" t="s">
        <v>11</v>
      </c>
      <c r="C38" s="48" t="s">
        <v>405</v>
      </c>
      <c r="D38" s="48">
        <v>0</v>
      </c>
      <c r="E38" s="48">
        <v>0</v>
      </c>
      <c r="F38" s="48">
        <v>0</v>
      </c>
      <c r="G38" s="48"/>
      <c r="H38" s="48">
        <v>0</v>
      </c>
      <c r="I38" s="48">
        <v>0</v>
      </c>
      <c r="J38" s="48">
        <v>0</v>
      </c>
      <c r="K38" s="48">
        <v>0</v>
      </c>
      <c r="L38" s="48"/>
      <c r="M38" s="48">
        <v>0</v>
      </c>
      <c r="N38" s="48">
        <v>0</v>
      </c>
      <c r="O38" s="48">
        <v>0</v>
      </c>
      <c r="P38" s="48">
        <v>0</v>
      </c>
      <c r="Q38" s="48"/>
      <c r="R38" s="48">
        <v>0</v>
      </c>
      <c r="S38" s="48">
        <v>0</v>
      </c>
      <c r="T38" s="48">
        <v>0</v>
      </c>
      <c r="U38" s="48">
        <v>0</v>
      </c>
      <c r="V38" s="48"/>
      <c r="W38" s="48">
        <v>0</v>
      </c>
      <c r="X38" s="48">
        <v>0</v>
      </c>
      <c r="Y38" s="48">
        <v>0</v>
      </c>
      <c r="Z38" s="48">
        <v>0</v>
      </c>
      <c r="AA38" s="48"/>
      <c r="AB38" s="48">
        <v>0</v>
      </c>
      <c r="AC38" s="172">
        <v>0</v>
      </c>
      <c r="AD38" s="172">
        <v>0</v>
      </c>
      <c r="AE38" s="172">
        <v>0</v>
      </c>
      <c r="AF38" s="172"/>
      <c r="AG38" s="172">
        <v>0</v>
      </c>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71"/>
      <c r="BD38" s="171"/>
      <c r="BE38" s="171"/>
      <c r="BF38" s="171"/>
    </row>
    <row r="39" spans="1:58" s="125" customFormat="1" ht="47.25">
      <c r="A39" s="144" t="s">
        <v>875</v>
      </c>
      <c r="B39" s="145" t="s">
        <v>138</v>
      </c>
      <c r="C39" s="48" t="s">
        <v>406</v>
      </c>
      <c r="D39" s="48">
        <v>0</v>
      </c>
      <c r="E39" s="48">
        <v>0</v>
      </c>
      <c r="F39" s="48">
        <v>0</v>
      </c>
      <c r="G39" s="48"/>
      <c r="H39" s="48">
        <v>0</v>
      </c>
      <c r="I39" s="48">
        <v>0</v>
      </c>
      <c r="J39" s="48">
        <v>0</v>
      </c>
      <c r="K39" s="48">
        <v>0</v>
      </c>
      <c r="L39" s="48"/>
      <c r="M39" s="48">
        <v>0</v>
      </c>
      <c r="N39" s="48">
        <v>0</v>
      </c>
      <c r="O39" s="48">
        <v>0</v>
      </c>
      <c r="P39" s="48">
        <v>0</v>
      </c>
      <c r="Q39" s="48"/>
      <c r="R39" s="48">
        <v>0</v>
      </c>
      <c r="S39" s="48">
        <v>0</v>
      </c>
      <c r="T39" s="48">
        <v>0</v>
      </c>
      <c r="U39" s="48">
        <v>0</v>
      </c>
      <c r="V39" s="48"/>
      <c r="W39" s="48">
        <v>0</v>
      </c>
      <c r="X39" s="48">
        <v>0</v>
      </c>
      <c r="Y39" s="48">
        <v>0</v>
      </c>
      <c r="Z39" s="48">
        <v>0</v>
      </c>
      <c r="AA39" s="48"/>
      <c r="AB39" s="48">
        <v>0</v>
      </c>
      <c r="AC39" s="172">
        <v>0</v>
      </c>
      <c r="AD39" s="172">
        <v>0</v>
      </c>
      <c r="AE39" s="172">
        <v>0</v>
      </c>
      <c r="AF39" s="172"/>
      <c r="AG39" s="172">
        <v>0</v>
      </c>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71"/>
      <c r="BD39" s="171"/>
      <c r="BE39" s="171"/>
      <c r="BF39" s="171"/>
    </row>
    <row r="40" spans="1:58" s="125" customFormat="1" ht="47.25">
      <c r="A40" s="144" t="s">
        <v>876</v>
      </c>
      <c r="B40" s="145" t="s">
        <v>139</v>
      </c>
      <c r="C40" s="48" t="s">
        <v>407</v>
      </c>
      <c r="D40" s="48">
        <v>0</v>
      </c>
      <c r="E40" s="48">
        <v>0</v>
      </c>
      <c r="F40" s="48">
        <v>0</v>
      </c>
      <c r="G40" s="48"/>
      <c r="H40" s="48">
        <v>0</v>
      </c>
      <c r="I40" s="48">
        <v>0</v>
      </c>
      <c r="J40" s="48">
        <v>0</v>
      </c>
      <c r="K40" s="48">
        <v>0</v>
      </c>
      <c r="L40" s="48"/>
      <c r="M40" s="48">
        <v>0</v>
      </c>
      <c r="N40" s="48">
        <v>0</v>
      </c>
      <c r="O40" s="48">
        <v>0</v>
      </c>
      <c r="P40" s="48">
        <v>0</v>
      </c>
      <c r="Q40" s="48"/>
      <c r="R40" s="48">
        <v>0</v>
      </c>
      <c r="S40" s="48">
        <v>0</v>
      </c>
      <c r="T40" s="48">
        <v>0</v>
      </c>
      <c r="U40" s="48">
        <v>0</v>
      </c>
      <c r="V40" s="48"/>
      <c r="W40" s="48">
        <v>0</v>
      </c>
      <c r="X40" s="48">
        <v>0</v>
      </c>
      <c r="Y40" s="48">
        <v>0</v>
      </c>
      <c r="Z40" s="48">
        <v>0</v>
      </c>
      <c r="AA40" s="48"/>
      <c r="AB40" s="48">
        <v>0</v>
      </c>
      <c r="AC40" s="172">
        <v>0</v>
      </c>
      <c r="AD40" s="172">
        <v>0</v>
      </c>
      <c r="AE40" s="172">
        <v>0</v>
      </c>
      <c r="AF40" s="172"/>
      <c r="AG40" s="172">
        <v>0</v>
      </c>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71"/>
      <c r="BD40" s="171"/>
      <c r="BE40" s="171"/>
      <c r="BF40" s="171"/>
    </row>
    <row r="41" spans="1:58" s="174" customFormat="1" ht="31.5">
      <c r="A41" s="147" t="s">
        <v>45</v>
      </c>
      <c r="B41" s="137" t="s">
        <v>263</v>
      </c>
      <c r="C41" s="138" t="s">
        <v>34</v>
      </c>
      <c r="D41" s="138">
        <v>0</v>
      </c>
      <c r="E41" s="138">
        <v>0</v>
      </c>
      <c r="F41" s="138">
        <v>0</v>
      </c>
      <c r="G41" s="138"/>
      <c r="H41" s="138">
        <v>0</v>
      </c>
      <c r="I41" s="138">
        <v>0</v>
      </c>
      <c r="J41" s="138">
        <v>0</v>
      </c>
      <c r="K41" s="138">
        <v>0</v>
      </c>
      <c r="L41" s="138"/>
      <c r="M41" s="138">
        <v>0</v>
      </c>
      <c r="N41" s="138">
        <v>0</v>
      </c>
      <c r="O41" s="138">
        <v>0</v>
      </c>
      <c r="P41" s="138">
        <v>0</v>
      </c>
      <c r="Q41" s="138"/>
      <c r="R41" s="138">
        <v>0</v>
      </c>
      <c r="S41" s="138">
        <v>0</v>
      </c>
      <c r="T41" s="138">
        <v>0</v>
      </c>
      <c r="U41" s="138">
        <v>0</v>
      </c>
      <c r="V41" s="138"/>
      <c r="W41" s="138">
        <v>0</v>
      </c>
      <c r="X41" s="138">
        <v>0</v>
      </c>
      <c r="Y41" s="138">
        <v>0</v>
      </c>
      <c r="Z41" s="138">
        <v>0</v>
      </c>
      <c r="AA41" s="138"/>
      <c r="AB41" s="138">
        <v>0</v>
      </c>
      <c r="AC41" s="172">
        <v>0</v>
      </c>
      <c r="AD41" s="172">
        <v>0</v>
      </c>
      <c r="AE41" s="172">
        <v>0</v>
      </c>
      <c r="AF41" s="172"/>
      <c r="AG41" s="172">
        <v>0</v>
      </c>
      <c r="AH41" s="172">
        <v>0</v>
      </c>
      <c r="AI41" s="172">
        <v>0</v>
      </c>
      <c r="AJ41" s="172">
        <v>0</v>
      </c>
      <c r="AK41" s="172"/>
      <c r="AL41" s="172">
        <v>0</v>
      </c>
      <c r="AM41" s="172">
        <v>0</v>
      </c>
      <c r="AN41" s="172">
        <v>0</v>
      </c>
      <c r="AO41" s="172">
        <v>0</v>
      </c>
      <c r="AP41" s="172"/>
      <c r="AQ41" s="172">
        <v>0</v>
      </c>
      <c r="AR41" s="172">
        <v>0</v>
      </c>
      <c r="AS41" s="172">
        <v>0</v>
      </c>
      <c r="AT41" s="172">
        <v>0</v>
      </c>
      <c r="AU41" s="172"/>
      <c r="AV41" s="172">
        <v>0</v>
      </c>
      <c r="AW41" s="172">
        <v>0</v>
      </c>
      <c r="AX41" s="172">
        <v>0</v>
      </c>
      <c r="AY41" s="172">
        <v>0</v>
      </c>
      <c r="AZ41" s="172"/>
      <c r="BA41" s="172">
        <v>0</v>
      </c>
      <c r="BB41" s="173"/>
      <c r="BC41" s="171"/>
      <c r="BD41" s="171"/>
      <c r="BE41" s="171"/>
      <c r="BF41" s="171"/>
    </row>
    <row r="42" spans="1:58" s="125" customFormat="1">
      <c r="A42" s="144" t="s">
        <v>585</v>
      </c>
      <c r="B42" s="145" t="s">
        <v>140</v>
      </c>
      <c r="C42" s="48" t="s">
        <v>408</v>
      </c>
      <c r="D42" s="48">
        <v>0</v>
      </c>
      <c r="E42" s="48">
        <v>0</v>
      </c>
      <c r="F42" s="48">
        <v>0</v>
      </c>
      <c r="G42" s="48"/>
      <c r="H42" s="48">
        <v>0</v>
      </c>
      <c r="I42" s="48">
        <v>0</v>
      </c>
      <c r="J42" s="48">
        <v>0</v>
      </c>
      <c r="K42" s="48">
        <v>0</v>
      </c>
      <c r="L42" s="48"/>
      <c r="M42" s="48">
        <v>0</v>
      </c>
      <c r="N42" s="48">
        <v>0</v>
      </c>
      <c r="O42" s="48">
        <v>0</v>
      </c>
      <c r="P42" s="48">
        <v>0</v>
      </c>
      <c r="Q42" s="48"/>
      <c r="R42" s="48">
        <v>0</v>
      </c>
      <c r="S42" s="48">
        <v>0</v>
      </c>
      <c r="T42" s="48">
        <v>0</v>
      </c>
      <c r="U42" s="48">
        <v>0</v>
      </c>
      <c r="V42" s="48"/>
      <c r="W42" s="48">
        <v>0</v>
      </c>
      <c r="X42" s="48">
        <v>0</v>
      </c>
      <c r="Y42" s="48">
        <v>0</v>
      </c>
      <c r="Z42" s="48">
        <v>0</v>
      </c>
      <c r="AA42" s="48"/>
      <c r="AB42" s="48">
        <v>0</v>
      </c>
      <c r="AC42" s="172">
        <v>0</v>
      </c>
      <c r="AD42" s="172">
        <v>0</v>
      </c>
      <c r="AE42" s="172">
        <v>0</v>
      </c>
      <c r="AF42" s="172"/>
      <c r="AG42" s="172">
        <v>0</v>
      </c>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71"/>
      <c r="BD42" s="171"/>
      <c r="BE42" s="171"/>
      <c r="BF42" s="171"/>
    </row>
    <row r="43" spans="1:58" s="125" customFormat="1" ht="47.25">
      <c r="A43" s="144" t="s">
        <v>586</v>
      </c>
      <c r="B43" s="145" t="s">
        <v>141</v>
      </c>
      <c r="C43" s="48" t="s">
        <v>409</v>
      </c>
      <c r="D43" s="48">
        <v>0</v>
      </c>
      <c r="E43" s="48">
        <v>0</v>
      </c>
      <c r="F43" s="48">
        <v>0</v>
      </c>
      <c r="G43" s="48"/>
      <c r="H43" s="48">
        <v>0</v>
      </c>
      <c r="I43" s="48">
        <v>0</v>
      </c>
      <c r="J43" s="48">
        <v>0</v>
      </c>
      <c r="K43" s="48">
        <v>0</v>
      </c>
      <c r="L43" s="48"/>
      <c r="M43" s="48">
        <v>0</v>
      </c>
      <c r="N43" s="48">
        <v>0</v>
      </c>
      <c r="O43" s="48">
        <v>0</v>
      </c>
      <c r="P43" s="48">
        <v>0</v>
      </c>
      <c r="Q43" s="48"/>
      <c r="R43" s="48">
        <v>0</v>
      </c>
      <c r="S43" s="48">
        <v>0</v>
      </c>
      <c r="T43" s="48">
        <v>0</v>
      </c>
      <c r="U43" s="48">
        <v>0</v>
      </c>
      <c r="V43" s="48"/>
      <c r="W43" s="48">
        <v>0</v>
      </c>
      <c r="X43" s="48">
        <v>0</v>
      </c>
      <c r="Y43" s="48">
        <v>0</v>
      </c>
      <c r="Z43" s="48">
        <v>0</v>
      </c>
      <c r="AA43" s="48"/>
      <c r="AB43" s="48">
        <v>0</v>
      </c>
      <c r="AC43" s="172">
        <v>0</v>
      </c>
      <c r="AD43" s="172">
        <v>0</v>
      </c>
      <c r="AE43" s="172">
        <v>0</v>
      </c>
      <c r="AF43" s="172"/>
      <c r="AG43" s="172">
        <v>0</v>
      </c>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71"/>
      <c r="BD43" s="171"/>
      <c r="BE43" s="171"/>
      <c r="BF43" s="171"/>
    </row>
    <row r="44" spans="1:58" s="125" customFormat="1" ht="47.25">
      <c r="A44" s="144" t="s">
        <v>587</v>
      </c>
      <c r="B44" s="145" t="s">
        <v>142</v>
      </c>
      <c r="C44" s="48" t="s">
        <v>410</v>
      </c>
      <c r="D44" s="48">
        <v>0</v>
      </c>
      <c r="E44" s="48">
        <v>0</v>
      </c>
      <c r="F44" s="48">
        <v>0</v>
      </c>
      <c r="G44" s="48"/>
      <c r="H44" s="48">
        <v>0</v>
      </c>
      <c r="I44" s="48">
        <v>0</v>
      </c>
      <c r="J44" s="48">
        <v>0</v>
      </c>
      <c r="K44" s="48">
        <v>0</v>
      </c>
      <c r="L44" s="48"/>
      <c r="M44" s="48">
        <v>0</v>
      </c>
      <c r="N44" s="48">
        <v>0</v>
      </c>
      <c r="O44" s="48">
        <v>0</v>
      </c>
      <c r="P44" s="48">
        <v>0</v>
      </c>
      <c r="Q44" s="48"/>
      <c r="R44" s="48">
        <v>0</v>
      </c>
      <c r="S44" s="48">
        <v>0</v>
      </c>
      <c r="T44" s="48">
        <v>0</v>
      </c>
      <c r="U44" s="48">
        <v>0</v>
      </c>
      <c r="V44" s="48"/>
      <c r="W44" s="48">
        <v>0</v>
      </c>
      <c r="X44" s="48">
        <v>0</v>
      </c>
      <c r="Y44" s="48">
        <v>0</v>
      </c>
      <c r="Z44" s="48">
        <v>0</v>
      </c>
      <c r="AA44" s="48"/>
      <c r="AB44" s="48">
        <v>0</v>
      </c>
      <c r="AC44" s="172">
        <v>0</v>
      </c>
      <c r="AD44" s="172">
        <v>0</v>
      </c>
      <c r="AE44" s="172">
        <v>0</v>
      </c>
      <c r="AF44" s="172"/>
      <c r="AG44" s="172">
        <v>0</v>
      </c>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71"/>
      <c r="BD44" s="171"/>
      <c r="BE44" s="171"/>
      <c r="BF44" s="171"/>
    </row>
    <row r="45" spans="1:58" s="174" customFormat="1">
      <c r="A45" s="147" t="s">
        <v>264</v>
      </c>
      <c r="B45" s="137" t="s">
        <v>166</v>
      </c>
      <c r="C45" s="138" t="s">
        <v>34</v>
      </c>
      <c r="D45" s="138">
        <v>0</v>
      </c>
      <c r="E45" s="138">
        <v>0</v>
      </c>
      <c r="F45" s="138">
        <v>0</v>
      </c>
      <c r="G45" s="138"/>
      <c r="H45" s="138">
        <v>0</v>
      </c>
      <c r="I45" s="138">
        <v>0</v>
      </c>
      <c r="J45" s="138">
        <v>0</v>
      </c>
      <c r="K45" s="138">
        <v>0</v>
      </c>
      <c r="L45" s="138"/>
      <c r="M45" s="138">
        <v>0</v>
      </c>
      <c r="N45" s="138">
        <v>0</v>
      </c>
      <c r="O45" s="138">
        <v>0</v>
      </c>
      <c r="P45" s="138">
        <v>0</v>
      </c>
      <c r="Q45" s="138"/>
      <c r="R45" s="138">
        <v>0</v>
      </c>
      <c r="S45" s="138">
        <v>0</v>
      </c>
      <c r="T45" s="138">
        <v>0</v>
      </c>
      <c r="U45" s="138">
        <v>0</v>
      </c>
      <c r="V45" s="138"/>
      <c r="W45" s="138">
        <v>0</v>
      </c>
      <c r="X45" s="138">
        <v>0</v>
      </c>
      <c r="Y45" s="138">
        <v>0</v>
      </c>
      <c r="Z45" s="138">
        <v>0</v>
      </c>
      <c r="AA45" s="138"/>
      <c r="AB45" s="138">
        <v>0</v>
      </c>
      <c r="AC45" s="139">
        <v>0</v>
      </c>
      <c r="AD45" s="139">
        <v>0</v>
      </c>
      <c r="AE45" s="139">
        <v>0</v>
      </c>
      <c r="AF45" s="139"/>
      <c r="AG45" s="139">
        <v>0</v>
      </c>
      <c r="AH45" s="139">
        <v>0</v>
      </c>
      <c r="AI45" s="139">
        <v>0</v>
      </c>
      <c r="AJ45" s="139">
        <v>0</v>
      </c>
      <c r="AK45" s="139"/>
      <c r="AL45" s="139">
        <v>0</v>
      </c>
      <c r="AM45" s="139">
        <v>0</v>
      </c>
      <c r="AN45" s="139">
        <v>0</v>
      </c>
      <c r="AO45" s="139">
        <v>0</v>
      </c>
      <c r="AP45" s="139"/>
      <c r="AQ45" s="139">
        <v>0</v>
      </c>
      <c r="AR45" s="139">
        <v>0</v>
      </c>
      <c r="AS45" s="139">
        <v>0</v>
      </c>
      <c r="AT45" s="139">
        <v>0</v>
      </c>
      <c r="AU45" s="139"/>
      <c r="AV45" s="139">
        <v>0</v>
      </c>
      <c r="AW45" s="139">
        <v>0</v>
      </c>
      <c r="AX45" s="139">
        <v>0</v>
      </c>
      <c r="AY45" s="139">
        <v>0</v>
      </c>
      <c r="AZ45" s="139"/>
      <c r="BA45" s="139">
        <v>0</v>
      </c>
      <c r="BB45" s="173"/>
      <c r="BC45" s="171"/>
      <c r="BD45" s="171"/>
      <c r="BE45" s="171"/>
      <c r="BF45" s="171"/>
    </row>
    <row r="46" spans="1:58" s="125" customFormat="1" ht="78.75">
      <c r="A46" s="144" t="s">
        <v>589</v>
      </c>
      <c r="B46" s="145" t="s">
        <v>143</v>
      </c>
      <c r="C46" s="48" t="s">
        <v>411</v>
      </c>
      <c r="D46" s="48">
        <v>0</v>
      </c>
      <c r="E46" s="48">
        <v>0</v>
      </c>
      <c r="F46" s="48">
        <v>0</v>
      </c>
      <c r="G46" s="48"/>
      <c r="H46" s="48">
        <v>0</v>
      </c>
      <c r="I46" s="48">
        <v>0</v>
      </c>
      <c r="J46" s="48">
        <v>0</v>
      </c>
      <c r="K46" s="48">
        <v>0</v>
      </c>
      <c r="L46" s="48"/>
      <c r="M46" s="48">
        <v>0</v>
      </c>
      <c r="N46" s="48">
        <v>0</v>
      </c>
      <c r="O46" s="48">
        <v>0</v>
      </c>
      <c r="P46" s="48">
        <v>0</v>
      </c>
      <c r="Q46" s="48"/>
      <c r="R46" s="48">
        <v>0</v>
      </c>
      <c r="S46" s="48">
        <v>0</v>
      </c>
      <c r="T46" s="48">
        <v>0</v>
      </c>
      <c r="U46" s="48">
        <v>0</v>
      </c>
      <c r="V46" s="48"/>
      <c r="W46" s="48">
        <v>0</v>
      </c>
      <c r="X46" s="48">
        <v>0</v>
      </c>
      <c r="Y46" s="48">
        <v>0</v>
      </c>
      <c r="Z46" s="48">
        <v>0</v>
      </c>
      <c r="AA46" s="48"/>
      <c r="AB46" s="48">
        <v>0</v>
      </c>
      <c r="AC46" s="172">
        <v>0</v>
      </c>
      <c r="AD46" s="172">
        <v>0</v>
      </c>
      <c r="AE46" s="172">
        <v>0</v>
      </c>
      <c r="AF46" s="172"/>
      <c r="AG46" s="172">
        <v>0</v>
      </c>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71"/>
      <c r="BD46" s="171"/>
      <c r="BE46" s="171"/>
      <c r="BF46" s="171"/>
    </row>
    <row r="47" spans="1:58" s="125" customFormat="1" ht="63">
      <c r="A47" s="144" t="s">
        <v>590</v>
      </c>
      <c r="B47" s="145" t="s">
        <v>144</v>
      </c>
      <c r="C47" s="48" t="s">
        <v>412</v>
      </c>
      <c r="D47" s="48">
        <v>0</v>
      </c>
      <c r="E47" s="48">
        <v>0</v>
      </c>
      <c r="F47" s="48">
        <v>0</v>
      </c>
      <c r="G47" s="48"/>
      <c r="H47" s="48">
        <v>0</v>
      </c>
      <c r="I47" s="48">
        <v>0</v>
      </c>
      <c r="J47" s="48">
        <v>0</v>
      </c>
      <c r="K47" s="48">
        <v>0</v>
      </c>
      <c r="L47" s="48"/>
      <c r="M47" s="48">
        <v>0</v>
      </c>
      <c r="N47" s="48">
        <v>0</v>
      </c>
      <c r="O47" s="48">
        <v>0</v>
      </c>
      <c r="P47" s="48">
        <v>0</v>
      </c>
      <c r="Q47" s="48"/>
      <c r="R47" s="48">
        <v>0</v>
      </c>
      <c r="S47" s="48">
        <v>0</v>
      </c>
      <c r="T47" s="48">
        <v>0</v>
      </c>
      <c r="U47" s="48">
        <v>0</v>
      </c>
      <c r="V47" s="48"/>
      <c r="W47" s="48">
        <v>0</v>
      </c>
      <c r="X47" s="48">
        <v>0</v>
      </c>
      <c r="Y47" s="48">
        <v>0</v>
      </c>
      <c r="Z47" s="48">
        <v>0</v>
      </c>
      <c r="AA47" s="48"/>
      <c r="AB47" s="48">
        <v>0</v>
      </c>
      <c r="AC47" s="172">
        <v>0</v>
      </c>
      <c r="AD47" s="172">
        <v>0</v>
      </c>
      <c r="AE47" s="172">
        <v>0</v>
      </c>
      <c r="AF47" s="172"/>
      <c r="AG47" s="172">
        <v>0</v>
      </c>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71"/>
      <c r="BD47" s="171"/>
      <c r="BE47" s="171"/>
      <c r="BF47" s="171"/>
    </row>
    <row r="48" spans="1:58" s="125" customFormat="1" ht="31.5">
      <c r="A48" s="144" t="s">
        <v>591</v>
      </c>
      <c r="B48" s="145" t="s">
        <v>145</v>
      </c>
      <c r="C48" s="48" t="s">
        <v>413</v>
      </c>
      <c r="D48" s="48">
        <v>0</v>
      </c>
      <c r="E48" s="48">
        <v>0</v>
      </c>
      <c r="F48" s="48">
        <v>0</v>
      </c>
      <c r="G48" s="48"/>
      <c r="H48" s="48">
        <v>0</v>
      </c>
      <c r="I48" s="48">
        <v>0</v>
      </c>
      <c r="J48" s="48">
        <v>0</v>
      </c>
      <c r="K48" s="48">
        <v>0</v>
      </c>
      <c r="L48" s="48"/>
      <c r="M48" s="48">
        <v>0</v>
      </c>
      <c r="N48" s="48">
        <v>0</v>
      </c>
      <c r="O48" s="48">
        <v>0</v>
      </c>
      <c r="P48" s="48">
        <v>0</v>
      </c>
      <c r="Q48" s="48"/>
      <c r="R48" s="48">
        <v>0</v>
      </c>
      <c r="S48" s="48">
        <v>0</v>
      </c>
      <c r="T48" s="48">
        <v>0</v>
      </c>
      <c r="U48" s="48">
        <v>0</v>
      </c>
      <c r="V48" s="48"/>
      <c r="W48" s="48">
        <v>0</v>
      </c>
      <c r="X48" s="48">
        <v>0</v>
      </c>
      <c r="Y48" s="48">
        <v>0</v>
      </c>
      <c r="Z48" s="48">
        <v>0</v>
      </c>
      <c r="AA48" s="48"/>
      <c r="AB48" s="48">
        <v>0</v>
      </c>
      <c r="AC48" s="172">
        <v>0</v>
      </c>
      <c r="AD48" s="172">
        <v>0</v>
      </c>
      <c r="AE48" s="172">
        <v>0</v>
      </c>
      <c r="AF48" s="172"/>
      <c r="AG48" s="172">
        <v>0</v>
      </c>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71"/>
      <c r="BD48" s="171"/>
      <c r="BE48" s="171"/>
      <c r="BF48" s="171"/>
    </row>
    <row r="49" spans="1:58" s="174" customFormat="1" ht="31.5">
      <c r="A49" s="147" t="s">
        <v>265</v>
      </c>
      <c r="B49" s="137" t="s">
        <v>267</v>
      </c>
      <c r="C49" s="138" t="s">
        <v>34</v>
      </c>
      <c r="D49" s="138">
        <v>0</v>
      </c>
      <c r="E49" s="138">
        <v>0</v>
      </c>
      <c r="F49" s="138">
        <v>0</v>
      </c>
      <c r="G49" s="138"/>
      <c r="H49" s="138">
        <v>0</v>
      </c>
      <c r="I49" s="138">
        <v>0</v>
      </c>
      <c r="J49" s="138">
        <v>0</v>
      </c>
      <c r="K49" s="138">
        <v>0</v>
      </c>
      <c r="L49" s="138"/>
      <c r="M49" s="138">
        <v>0</v>
      </c>
      <c r="N49" s="138">
        <v>0</v>
      </c>
      <c r="O49" s="138">
        <v>0</v>
      </c>
      <c r="P49" s="138">
        <v>0</v>
      </c>
      <c r="Q49" s="138"/>
      <c r="R49" s="138">
        <v>0</v>
      </c>
      <c r="S49" s="138">
        <v>0</v>
      </c>
      <c r="T49" s="138">
        <v>0</v>
      </c>
      <c r="U49" s="138">
        <v>0</v>
      </c>
      <c r="V49" s="138"/>
      <c r="W49" s="138">
        <v>0</v>
      </c>
      <c r="X49" s="138">
        <v>0</v>
      </c>
      <c r="Y49" s="138">
        <v>0</v>
      </c>
      <c r="Z49" s="138">
        <v>0</v>
      </c>
      <c r="AA49" s="138"/>
      <c r="AB49" s="138">
        <v>0</v>
      </c>
      <c r="AC49" s="172">
        <v>0</v>
      </c>
      <c r="AD49" s="172">
        <v>0</v>
      </c>
      <c r="AE49" s="172">
        <v>0</v>
      </c>
      <c r="AF49" s="172"/>
      <c r="AG49" s="172">
        <v>0</v>
      </c>
      <c r="AH49" s="172">
        <v>0</v>
      </c>
      <c r="AI49" s="172">
        <v>0</v>
      </c>
      <c r="AJ49" s="172">
        <v>0</v>
      </c>
      <c r="AK49" s="172"/>
      <c r="AL49" s="172">
        <v>0</v>
      </c>
      <c r="AM49" s="172">
        <v>0</v>
      </c>
      <c r="AN49" s="172">
        <v>0</v>
      </c>
      <c r="AO49" s="172">
        <v>0</v>
      </c>
      <c r="AP49" s="172"/>
      <c r="AQ49" s="172">
        <v>0</v>
      </c>
      <c r="AR49" s="172">
        <v>0</v>
      </c>
      <c r="AS49" s="172">
        <v>0</v>
      </c>
      <c r="AT49" s="172">
        <v>0</v>
      </c>
      <c r="AU49" s="172"/>
      <c r="AV49" s="172">
        <v>0</v>
      </c>
      <c r="AW49" s="172">
        <v>0</v>
      </c>
      <c r="AX49" s="172">
        <v>0</v>
      </c>
      <c r="AY49" s="172">
        <v>0</v>
      </c>
      <c r="AZ49" s="172"/>
      <c r="BA49" s="172">
        <v>0</v>
      </c>
      <c r="BB49" s="173"/>
      <c r="BC49" s="171"/>
      <c r="BD49" s="171"/>
      <c r="BE49" s="171"/>
      <c r="BF49" s="171"/>
    </row>
    <row r="50" spans="1:58" s="174" customFormat="1">
      <c r="A50" s="147" t="s">
        <v>266</v>
      </c>
      <c r="B50" s="137" t="s">
        <v>268</v>
      </c>
      <c r="C50" s="138" t="s">
        <v>34</v>
      </c>
      <c r="D50" s="138">
        <v>10</v>
      </c>
      <c r="E50" s="138">
        <v>0.76</v>
      </c>
      <c r="F50" s="138">
        <v>0</v>
      </c>
      <c r="G50" s="138"/>
      <c r="H50" s="138">
        <v>0</v>
      </c>
      <c r="I50" s="138">
        <v>0</v>
      </c>
      <c r="J50" s="138">
        <v>0</v>
      </c>
      <c r="K50" s="138">
        <v>0</v>
      </c>
      <c r="L50" s="138"/>
      <c r="M50" s="138">
        <v>0</v>
      </c>
      <c r="N50" s="138">
        <v>0</v>
      </c>
      <c r="O50" s="138">
        <v>0</v>
      </c>
      <c r="P50" s="138">
        <v>0</v>
      </c>
      <c r="Q50" s="138"/>
      <c r="R50" s="138">
        <v>0</v>
      </c>
      <c r="S50" s="138">
        <v>0</v>
      </c>
      <c r="T50" s="138">
        <v>0</v>
      </c>
      <c r="U50" s="138">
        <v>0</v>
      </c>
      <c r="V50" s="138"/>
      <c r="W50" s="138">
        <v>0</v>
      </c>
      <c r="X50" s="138">
        <v>10</v>
      </c>
      <c r="Y50" s="138">
        <v>0.76</v>
      </c>
      <c r="Z50" s="138">
        <v>0</v>
      </c>
      <c r="AA50" s="138"/>
      <c r="AB50" s="138">
        <v>0</v>
      </c>
      <c r="AC50" s="172">
        <v>0</v>
      </c>
      <c r="AD50" s="172">
        <v>0</v>
      </c>
      <c r="AE50" s="172">
        <v>0.9</v>
      </c>
      <c r="AF50" s="172"/>
      <c r="AG50" s="172">
        <v>0</v>
      </c>
      <c r="AH50" s="172">
        <v>0</v>
      </c>
      <c r="AI50" s="172">
        <v>0</v>
      </c>
      <c r="AJ50" s="172">
        <v>0</v>
      </c>
      <c r="AK50" s="172"/>
      <c r="AL50" s="172">
        <v>0</v>
      </c>
      <c r="AM50" s="172">
        <v>0</v>
      </c>
      <c r="AN50" s="172">
        <v>0</v>
      </c>
      <c r="AO50" s="172">
        <v>0.9</v>
      </c>
      <c r="AP50" s="172"/>
      <c r="AQ50" s="172">
        <v>0</v>
      </c>
      <c r="AR50" s="172">
        <v>0</v>
      </c>
      <c r="AS50" s="172">
        <v>0</v>
      </c>
      <c r="AT50" s="172">
        <v>0</v>
      </c>
      <c r="AU50" s="172"/>
      <c r="AV50" s="172">
        <v>0</v>
      </c>
      <c r="AW50" s="172">
        <v>0</v>
      </c>
      <c r="AX50" s="172">
        <v>0</v>
      </c>
      <c r="AY50" s="172">
        <v>0</v>
      </c>
      <c r="AZ50" s="172"/>
      <c r="BA50" s="172">
        <v>0</v>
      </c>
      <c r="BB50" s="173"/>
      <c r="BC50" s="171"/>
      <c r="BD50" s="171"/>
      <c r="BE50" s="171"/>
      <c r="BF50" s="171"/>
    </row>
    <row r="51" spans="1:58" s="176" customFormat="1" ht="31.5">
      <c r="A51" s="144" t="s">
        <v>592</v>
      </c>
      <c r="B51" s="145" t="s">
        <v>38</v>
      </c>
      <c r="C51" s="48" t="s">
        <v>414</v>
      </c>
      <c r="D51" s="48">
        <v>0</v>
      </c>
      <c r="E51" s="48">
        <v>0</v>
      </c>
      <c r="F51" s="48">
        <v>0</v>
      </c>
      <c r="G51" s="48"/>
      <c r="H51" s="48">
        <v>0</v>
      </c>
      <c r="I51" s="48">
        <v>0</v>
      </c>
      <c r="J51" s="48">
        <v>0</v>
      </c>
      <c r="K51" s="48">
        <v>0</v>
      </c>
      <c r="L51" s="48"/>
      <c r="M51" s="48">
        <v>0</v>
      </c>
      <c r="N51" s="48">
        <v>0</v>
      </c>
      <c r="O51" s="48">
        <v>0</v>
      </c>
      <c r="P51" s="48">
        <v>0</v>
      </c>
      <c r="Q51" s="48"/>
      <c r="R51" s="48">
        <v>0</v>
      </c>
      <c r="S51" s="48">
        <v>0</v>
      </c>
      <c r="T51" s="48">
        <v>0</v>
      </c>
      <c r="U51" s="48">
        <v>0</v>
      </c>
      <c r="V51" s="48"/>
      <c r="W51" s="48">
        <v>0</v>
      </c>
      <c r="X51" s="48">
        <v>0</v>
      </c>
      <c r="Y51" s="48">
        <v>0</v>
      </c>
      <c r="Z51" s="48">
        <v>0</v>
      </c>
      <c r="AA51" s="48"/>
      <c r="AB51" s="48">
        <v>0</v>
      </c>
      <c r="AC51" s="172">
        <v>0</v>
      </c>
      <c r="AD51" s="172">
        <v>0</v>
      </c>
      <c r="AE51" s="172">
        <v>0</v>
      </c>
      <c r="AF51" s="172"/>
      <c r="AG51" s="172">
        <v>0</v>
      </c>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1"/>
      <c r="BD51" s="171"/>
      <c r="BE51" s="171"/>
      <c r="BF51" s="171"/>
    </row>
    <row r="52" spans="1:58" s="176" customFormat="1" ht="31.5">
      <c r="A52" s="144" t="s">
        <v>593</v>
      </c>
      <c r="B52" s="145" t="s">
        <v>39</v>
      </c>
      <c r="C52" s="48" t="s">
        <v>415</v>
      </c>
      <c r="D52" s="48">
        <v>0</v>
      </c>
      <c r="E52" s="48">
        <v>0</v>
      </c>
      <c r="F52" s="48">
        <v>0</v>
      </c>
      <c r="G52" s="48"/>
      <c r="H52" s="48">
        <v>0</v>
      </c>
      <c r="I52" s="48">
        <v>0</v>
      </c>
      <c r="J52" s="48">
        <v>0</v>
      </c>
      <c r="K52" s="48">
        <v>0</v>
      </c>
      <c r="L52" s="48"/>
      <c r="M52" s="48">
        <v>0</v>
      </c>
      <c r="N52" s="48">
        <v>0</v>
      </c>
      <c r="O52" s="48">
        <v>0</v>
      </c>
      <c r="P52" s="48">
        <v>0</v>
      </c>
      <c r="Q52" s="48"/>
      <c r="R52" s="48">
        <v>0</v>
      </c>
      <c r="S52" s="48">
        <v>0</v>
      </c>
      <c r="T52" s="48">
        <v>0</v>
      </c>
      <c r="U52" s="48">
        <v>0</v>
      </c>
      <c r="V52" s="48"/>
      <c r="W52" s="48">
        <v>0</v>
      </c>
      <c r="X52" s="48">
        <v>0</v>
      </c>
      <c r="Y52" s="48">
        <v>0</v>
      </c>
      <c r="Z52" s="48">
        <v>0</v>
      </c>
      <c r="AA52" s="48"/>
      <c r="AB52" s="48">
        <v>0</v>
      </c>
      <c r="AC52" s="172">
        <v>0</v>
      </c>
      <c r="AD52" s="172">
        <v>0</v>
      </c>
      <c r="AE52" s="172">
        <v>0</v>
      </c>
      <c r="AF52" s="172"/>
      <c r="AG52" s="172">
        <v>0</v>
      </c>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1"/>
      <c r="BD52" s="171"/>
      <c r="BE52" s="171"/>
      <c r="BF52" s="171"/>
    </row>
    <row r="53" spans="1:58" s="176" customFormat="1" ht="31.5">
      <c r="A53" s="144" t="s">
        <v>594</v>
      </c>
      <c r="B53" s="145" t="s">
        <v>40</v>
      </c>
      <c r="C53" s="48" t="s">
        <v>416</v>
      </c>
      <c r="D53" s="48">
        <v>0</v>
      </c>
      <c r="E53" s="48">
        <v>0</v>
      </c>
      <c r="F53" s="48">
        <v>0</v>
      </c>
      <c r="G53" s="48"/>
      <c r="H53" s="48">
        <v>0</v>
      </c>
      <c r="I53" s="48">
        <v>0</v>
      </c>
      <c r="J53" s="48">
        <v>0</v>
      </c>
      <c r="K53" s="48">
        <v>0</v>
      </c>
      <c r="L53" s="48"/>
      <c r="M53" s="48">
        <v>0</v>
      </c>
      <c r="N53" s="48">
        <v>0</v>
      </c>
      <c r="O53" s="48">
        <v>0</v>
      </c>
      <c r="P53" s="48">
        <v>0</v>
      </c>
      <c r="Q53" s="48"/>
      <c r="R53" s="48">
        <v>0</v>
      </c>
      <c r="S53" s="48">
        <v>0</v>
      </c>
      <c r="T53" s="48">
        <v>0</v>
      </c>
      <c r="U53" s="48">
        <v>0</v>
      </c>
      <c r="V53" s="48"/>
      <c r="W53" s="48">
        <v>0</v>
      </c>
      <c r="X53" s="48">
        <v>0</v>
      </c>
      <c r="Y53" s="48">
        <v>0</v>
      </c>
      <c r="Z53" s="48">
        <v>0</v>
      </c>
      <c r="AA53" s="48"/>
      <c r="AB53" s="48">
        <v>0</v>
      </c>
      <c r="AC53" s="172">
        <v>0</v>
      </c>
      <c r="AD53" s="172">
        <v>0</v>
      </c>
      <c r="AE53" s="172">
        <v>0</v>
      </c>
      <c r="AF53" s="172"/>
      <c r="AG53" s="172">
        <v>0</v>
      </c>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1"/>
      <c r="BD53" s="171"/>
      <c r="BE53" s="171"/>
      <c r="BF53" s="171"/>
    </row>
    <row r="54" spans="1:58" s="176" customFormat="1" ht="31.5">
      <c r="A54" s="144" t="s">
        <v>595</v>
      </c>
      <c r="B54" s="145" t="s">
        <v>41</v>
      </c>
      <c r="C54" s="48" t="s">
        <v>417</v>
      </c>
      <c r="D54" s="48">
        <v>0</v>
      </c>
      <c r="E54" s="48">
        <v>0</v>
      </c>
      <c r="F54" s="48">
        <v>0</v>
      </c>
      <c r="G54" s="48"/>
      <c r="H54" s="48">
        <v>0</v>
      </c>
      <c r="I54" s="48">
        <v>0</v>
      </c>
      <c r="J54" s="48">
        <v>0</v>
      </c>
      <c r="K54" s="48">
        <v>0</v>
      </c>
      <c r="L54" s="48"/>
      <c r="M54" s="48">
        <v>0</v>
      </c>
      <c r="N54" s="48">
        <v>0</v>
      </c>
      <c r="O54" s="48">
        <v>0</v>
      </c>
      <c r="P54" s="48">
        <v>0</v>
      </c>
      <c r="Q54" s="48"/>
      <c r="R54" s="48">
        <v>0</v>
      </c>
      <c r="S54" s="48">
        <v>0</v>
      </c>
      <c r="T54" s="48">
        <v>0</v>
      </c>
      <c r="U54" s="48">
        <v>0</v>
      </c>
      <c r="V54" s="48"/>
      <c r="W54" s="48">
        <v>0</v>
      </c>
      <c r="X54" s="48">
        <v>0</v>
      </c>
      <c r="Y54" s="48">
        <v>0</v>
      </c>
      <c r="Z54" s="48">
        <v>0</v>
      </c>
      <c r="AA54" s="48"/>
      <c r="AB54" s="48">
        <v>0</v>
      </c>
      <c r="AC54" s="172">
        <v>0</v>
      </c>
      <c r="AD54" s="172">
        <v>0</v>
      </c>
      <c r="AE54" s="172">
        <v>0</v>
      </c>
      <c r="AF54" s="172"/>
      <c r="AG54" s="172">
        <v>0</v>
      </c>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1"/>
      <c r="BD54" s="171"/>
      <c r="BE54" s="171"/>
      <c r="BF54" s="171"/>
    </row>
    <row r="55" spans="1:58">
      <c r="A55" s="144" t="s">
        <v>596</v>
      </c>
      <c r="B55" s="145" t="s">
        <v>42</v>
      </c>
      <c r="C55" s="48" t="s">
        <v>418</v>
      </c>
      <c r="D55" s="48">
        <v>0</v>
      </c>
      <c r="E55" s="48">
        <v>0</v>
      </c>
      <c r="F55" s="48">
        <v>0</v>
      </c>
      <c r="G55" s="48"/>
      <c r="H55" s="48">
        <v>0</v>
      </c>
      <c r="I55" s="48">
        <v>0</v>
      </c>
      <c r="J55" s="48">
        <v>0</v>
      </c>
      <c r="K55" s="48">
        <v>0</v>
      </c>
      <c r="L55" s="48"/>
      <c r="M55" s="48">
        <v>0</v>
      </c>
      <c r="N55" s="48">
        <v>0</v>
      </c>
      <c r="O55" s="48">
        <v>0</v>
      </c>
      <c r="P55" s="48">
        <v>0</v>
      </c>
      <c r="Q55" s="48"/>
      <c r="R55" s="48">
        <v>0</v>
      </c>
      <c r="S55" s="48">
        <v>0</v>
      </c>
      <c r="T55" s="48">
        <v>0</v>
      </c>
      <c r="U55" s="48">
        <v>0</v>
      </c>
      <c r="V55" s="48"/>
      <c r="W55" s="48">
        <v>0</v>
      </c>
      <c r="X55" s="48">
        <v>0</v>
      </c>
      <c r="Y55" s="48">
        <v>0</v>
      </c>
      <c r="Z55" s="48">
        <v>0</v>
      </c>
      <c r="AA55" s="48"/>
      <c r="AB55" s="48">
        <v>0</v>
      </c>
      <c r="AC55" s="177">
        <v>0</v>
      </c>
      <c r="AD55" s="177">
        <v>0</v>
      </c>
      <c r="AE55" s="177">
        <v>0</v>
      </c>
      <c r="AF55" s="177"/>
      <c r="AG55" s="177">
        <v>0</v>
      </c>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71"/>
      <c r="BD55" s="171"/>
      <c r="BE55" s="171"/>
      <c r="BF55" s="171"/>
    </row>
    <row r="56" spans="1:58" ht="47.25">
      <c r="A56" s="144" t="s">
        <v>597</v>
      </c>
      <c r="B56" s="145" t="s">
        <v>43</v>
      </c>
      <c r="C56" s="48" t="s">
        <v>419</v>
      </c>
      <c r="D56" s="48">
        <v>10</v>
      </c>
      <c r="E56" s="48">
        <v>0</v>
      </c>
      <c r="F56" s="48">
        <v>0</v>
      </c>
      <c r="G56" s="48"/>
      <c r="H56" s="48">
        <v>0</v>
      </c>
      <c r="I56" s="48">
        <v>0</v>
      </c>
      <c r="J56" s="48">
        <v>0</v>
      </c>
      <c r="K56" s="48">
        <v>0</v>
      </c>
      <c r="L56" s="48"/>
      <c r="M56" s="48">
        <v>0</v>
      </c>
      <c r="N56" s="48">
        <v>0</v>
      </c>
      <c r="O56" s="48">
        <v>0</v>
      </c>
      <c r="P56" s="48">
        <v>0</v>
      </c>
      <c r="Q56" s="48"/>
      <c r="R56" s="48">
        <v>0</v>
      </c>
      <c r="S56" s="48">
        <v>0</v>
      </c>
      <c r="T56" s="48">
        <v>0</v>
      </c>
      <c r="U56" s="48">
        <v>0</v>
      </c>
      <c r="V56" s="48"/>
      <c r="W56" s="48">
        <v>0</v>
      </c>
      <c r="X56" s="48">
        <v>10</v>
      </c>
      <c r="Y56" s="48">
        <v>0</v>
      </c>
      <c r="Z56" s="48">
        <v>0</v>
      </c>
      <c r="AA56" s="48"/>
      <c r="AB56" s="48">
        <v>0</v>
      </c>
      <c r="AC56" s="177">
        <v>0</v>
      </c>
      <c r="AD56" s="177">
        <v>0</v>
      </c>
      <c r="AE56" s="177">
        <v>0</v>
      </c>
      <c r="AF56" s="177"/>
      <c r="AG56" s="177">
        <v>0</v>
      </c>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71"/>
      <c r="BD56" s="171"/>
      <c r="BE56" s="171"/>
      <c r="BF56" s="171"/>
    </row>
    <row r="57" spans="1:58" ht="47.25">
      <c r="A57" s="144" t="s">
        <v>598</v>
      </c>
      <c r="B57" s="145" t="s">
        <v>44</v>
      </c>
      <c r="C57" s="48" t="s">
        <v>420</v>
      </c>
      <c r="D57" s="48">
        <v>0</v>
      </c>
      <c r="E57" s="48">
        <v>0</v>
      </c>
      <c r="F57" s="48">
        <v>0</v>
      </c>
      <c r="G57" s="48"/>
      <c r="H57" s="48">
        <v>0</v>
      </c>
      <c r="I57" s="48">
        <v>0</v>
      </c>
      <c r="J57" s="48">
        <v>0</v>
      </c>
      <c r="K57" s="48">
        <v>0</v>
      </c>
      <c r="L57" s="48"/>
      <c r="M57" s="48">
        <v>0</v>
      </c>
      <c r="N57" s="48">
        <v>0</v>
      </c>
      <c r="O57" s="48">
        <v>0</v>
      </c>
      <c r="P57" s="48">
        <v>0</v>
      </c>
      <c r="Q57" s="48"/>
      <c r="R57" s="48">
        <v>0</v>
      </c>
      <c r="S57" s="48">
        <v>0</v>
      </c>
      <c r="T57" s="48">
        <v>0</v>
      </c>
      <c r="U57" s="48">
        <v>0</v>
      </c>
      <c r="V57" s="48"/>
      <c r="W57" s="48">
        <v>0</v>
      </c>
      <c r="X57" s="48">
        <v>0</v>
      </c>
      <c r="Y57" s="48">
        <v>0</v>
      </c>
      <c r="Z57" s="48">
        <v>0</v>
      </c>
      <c r="AA57" s="48"/>
      <c r="AB57" s="48">
        <v>0</v>
      </c>
      <c r="AC57" s="177">
        <v>0</v>
      </c>
      <c r="AD57" s="177">
        <v>0</v>
      </c>
      <c r="AE57" s="177">
        <v>0</v>
      </c>
      <c r="AF57" s="177"/>
      <c r="AG57" s="177">
        <v>0</v>
      </c>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71"/>
      <c r="BD57" s="171"/>
      <c r="BE57" s="171"/>
      <c r="BF57" s="171"/>
    </row>
    <row r="58" spans="1:58" ht="31.5">
      <c r="A58" s="144" t="s">
        <v>600</v>
      </c>
      <c r="B58" s="145" t="s">
        <v>16</v>
      </c>
      <c r="C58" s="48" t="s">
        <v>421</v>
      </c>
      <c r="D58" s="48">
        <v>0</v>
      </c>
      <c r="E58" s="48">
        <v>0</v>
      </c>
      <c r="F58" s="48">
        <v>0</v>
      </c>
      <c r="G58" s="48"/>
      <c r="H58" s="48">
        <v>0</v>
      </c>
      <c r="I58" s="48">
        <v>0</v>
      </c>
      <c r="J58" s="48">
        <v>0</v>
      </c>
      <c r="K58" s="48">
        <v>0</v>
      </c>
      <c r="L58" s="48"/>
      <c r="M58" s="48">
        <v>0</v>
      </c>
      <c r="N58" s="48">
        <v>0</v>
      </c>
      <c r="O58" s="48">
        <v>0</v>
      </c>
      <c r="P58" s="48">
        <v>0</v>
      </c>
      <c r="Q58" s="48"/>
      <c r="R58" s="48">
        <v>0</v>
      </c>
      <c r="S58" s="48">
        <v>0</v>
      </c>
      <c r="T58" s="48">
        <v>0</v>
      </c>
      <c r="U58" s="48">
        <v>0</v>
      </c>
      <c r="V58" s="48"/>
      <c r="W58" s="48">
        <v>0</v>
      </c>
      <c r="X58" s="48">
        <v>0</v>
      </c>
      <c r="Y58" s="48">
        <v>0</v>
      </c>
      <c r="Z58" s="48">
        <v>0</v>
      </c>
      <c r="AA58" s="48"/>
      <c r="AB58" s="48">
        <v>0</v>
      </c>
      <c r="AC58" s="177">
        <v>0</v>
      </c>
      <c r="AD58" s="177">
        <v>0</v>
      </c>
      <c r="AE58" s="177">
        <v>0</v>
      </c>
      <c r="AF58" s="177"/>
      <c r="AG58" s="177">
        <v>0</v>
      </c>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71"/>
      <c r="BD58" s="171"/>
      <c r="BE58" s="171"/>
      <c r="BF58" s="171"/>
    </row>
    <row r="59" spans="1:58" ht="31.5">
      <c r="A59" s="144" t="s">
        <v>601</v>
      </c>
      <c r="B59" s="145" t="s">
        <v>17</v>
      </c>
      <c r="C59" s="48" t="s">
        <v>422</v>
      </c>
      <c r="D59" s="48">
        <v>0</v>
      </c>
      <c r="E59" s="48">
        <v>0</v>
      </c>
      <c r="F59" s="48">
        <v>0</v>
      </c>
      <c r="G59" s="48"/>
      <c r="H59" s="48">
        <v>0</v>
      </c>
      <c r="I59" s="48">
        <v>0</v>
      </c>
      <c r="J59" s="48">
        <v>0</v>
      </c>
      <c r="K59" s="48">
        <v>0</v>
      </c>
      <c r="L59" s="48"/>
      <c r="M59" s="48">
        <v>0</v>
      </c>
      <c r="N59" s="48">
        <v>0</v>
      </c>
      <c r="O59" s="48">
        <v>0</v>
      </c>
      <c r="P59" s="48">
        <v>0</v>
      </c>
      <c r="Q59" s="48"/>
      <c r="R59" s="48">
        <v>0</v>
      </c>
      <c r="S59" s="48">
        <v>0</v>
      </c>
      <c r="T59" s="48">
        <v>0</v>
      </c>
      <c r="U59" s="48">
        <v>0</v>
      </c>
      <c r="V59" s="48"/>
      <c r="W59" s="48">
        <v>0</v>
      </c>
      <c r="X59" s="48">
        <v>0</v>
      </c>
      <c r="Y59" s="48">
        <v>0</v>
      </c>
      <c r="Z59" s="48">
        <v>0</v>
      </c>
      <c r="AA59" s="48"/>
      <c r="AB59" s="48">
        <v>0</v>
      </c>
      <c r="AC59" s="177">
        <v>0</v>
      </c>
      <c r="AD59" s="177">
        <v>0</v>
      </c>
      <c r="AE59" s="177">
        <v>0</v>
      </c>
      <c r="AF59" s="177"/>
      <c r="AG59" s="177">
        <v>0</v>
      </c>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71"/>
      <c r="BD59" s="171"/>
      <c r="BE59" s="171"/>
      <c r="BF59" s="171"/>
    </row>
    <row r="60" spans="1:58" ht="31.5">
      <c r="A60" s="144" t="s">
        <v>602</v>
      </c>
      <c r="B60" s="145" t="s">
        <v>18</v>
      </c>
      <c r="C60" s="48" t="s">
        <v>423</v>
      </c>
      <c r="D60" s="48">
        <v>0</v>
      </c>
      <c r="E60" s="48">
        <v>0</v>
      </c>
      <c r="F60" s="48">
        <v>0</v>
      </c>
      <c r="G60" s="48"/>
      <c r="H60" s="48">
        <v>0</v>
      </c>
      <c r="I60" s="48">
        <v>0</v>
      </c>
      <c r="J60" s="48">
        <v>0</v>
      </c>
      <c r="K60" s="48">
        <v>0</v>
      </c>
      <c r="L60" s="48"/>
      <c r="M60" s="48">
        <v>0</v>
      </c>
      <c r="N60" s="48">
        <v>0</v>
      </c>
      <c r="O60" s="48">
        <v>0</v>
      </c>
      <c r="P60" s="48">
        <v>0</v>
      </c>
      <c r="Q60" s="48"/>
      <c r="R60" s="48">
        <v>0</v>
      </c>
      <c r="S60" s="48">
        <v>0</v>
      </c>
      <c r="T60" s="48">
        <v>0</v>
      </c>
      <c r="U60" s="48">
        <v>0</v>
      </c>
      <c r="V60" s="48"/>
      <c r="W60" s="48">
        <v>0</v>
      </c>
      <c r="X60" s="48">
        <v>0</v>
      </c>
      <c r="Y60" s="48">
        <v>0</v>
      </c>
      <c r="Z60" s="48">
        <v>0</v>
      </c>
      <c r="AA60" s="48"/>
      <c r="AB60" s="48">
        <v>0</v>
      </c>
      <c r="AC60" s="177">
        <v>0</v>
      </c>
      <c r="AD60" s="177">
        <v>0</v>
      </c>
      <c r="AE60" s="177">
        <v>0</v>
      </c>
      <c r="AF60" s="177"/>
      <c r="AG60" s="177">
        <v>0</v>
      </c>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71"/>
      <c r="BD60" s="171"/>
      <c r="BE60" s="171"/>
      <c r="BF60" s="171"/>
    </row>
    <row r="61" spans="1:58" ht="31.5">
      <c r="A61" s="144" t="s">
        <v>606</v>
      </c>
      <c r="B61" s="145" t="s">
        <v>53</v>
      </c>
      <c r="C61" s="48" t="s">
        <v>424</v>
      </c>
      <c r="D61" s="48">
        <v>0</v>
      </c>
      <c r="E61" s="48">
        <v>0</v>
      </c>
      <c r="F61" s="48">
        <v>0</v>
      </c>
      <c r="G61" s="48"/>
      <c r="H61" s="48">
        <v>0</v>
      </c>
      <c r="I61" s="48">
        <v>0</v>
      </c>
      <c r="J61" s="48">
        <v>0</v>
      </c>
      <c r="K61" s="48">
        <v>0</v>
      </c>
      <c r="L61" s="48"/>
      <c r="M61" s="48">
        <v>0</v>
      </c>
      <c r="N61" s="48">
        <v>0</v>
      </c>
      <c r="O61" s="48">
        <v>0</v>
      </c>
      <c r="P61" s="48">
        <v>0</v>
      </c>
      <c r="Q61" s="48"/>
      <c r="R61" s="48">
        <v>0</v>
      </c>
      <c r="S61" s="48">
        <v>0</v>
      </c>
      <c r="T61" s="48">
        <v>0</v>
      </c>
      <c r="U61" s="48">
        <v>0</v>
      </c>
      <c r="V61" s="48"/>
      <c r="W61" s="48">
        <v>0</v>
      </c>
      <c r="X61" s="48">
        <v>0</v>
      </c>
      <c r="Y61" s="48">
        <v>0</v>
      </c>
      <c r="Z61" s="48">
        <v>0</v>
      </c>
      <c r="AA61" s="48"/>
      <c r="AB61" s="48">
        <v>0</v>
      </c>
      <c r="AC61" s="177">
        <v>0</v>
      </c>
      <c r="AD61" s="177">
        <v>0</v>
      </c>
      <c r="AE61" s="177">
        <v>0</v>
      </c>
      <c r="AF61" s="177"/>
      <c r="AG61" s="177">
        <v>0</v>
      </c>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71"/>
      <c r="BD61" s="171"/>
      <c r="BE61" s="171"/>
      <c r="BF61" s="171"/>
    </row>
    <row r="62" spans="1:58" ht="31.5">
      <c r="A62" s="144" t="s">
        <v>607</v>
      </c>
      <c r="B62" s="145" t="s">
        <v>54</v>
      </c>
      <c r="C62" s="48" t="s">
        <v>425</v>
      </c>
      <c r="D62" s="48">
        <v>0</v>
      </c>
      <c r="E62" s="48">
        <v>0</v>
      </c>
      <c r="F62" s="48">
        <v>0</v>
      </c>
      <c r="G62" s="48"/>
      <c r="H62" s="48">
        <v>0</v>
      </c>
      <c r="I62" s="48">
        <v>0</v>
      </c>
      <c r="J62" s="48">
        <v>0</v>
      </c>
      <c r="K62" s="48">
        <v>0</v>
      </c>
      <c r="L62" s="48"/>
      <c r="M62" s="48">
        <v>0</v>
      </c>
      <c r="N62" s="48">
        <v>0</v>
      </c>
      <c r="O62" s="48">
        <v>0</v>
      </c>
      <c r="P62" s="48">
        <v>0</v>
      </c>
      <c r="Q62" s="48"/>
      <c r="R62" s="48">
        <v>0</v>
      </c>
      <c r="S62" s="48">
        <v>0</v>
      </c>
      <c r="T62" s="48">
        <v>0</v>
      </c>
      <c r="U62" s="48">
        <v>0</v>
      </c>
      <c r="V62" s="48"/>
      <c r="W62" s="48">
        <v>0</v>
      </c>
      <c r="X62" s="48">
        <v>0</v>
      </c>
      <c r="Y62" s="48">
        <v>0</v>
      </c>
      <c r="Z62" s="48">
        <v>0</v>
      </c>
      <c r="AA62" s="48"/>
      <c r="AB62" s="48">
        <v>0</v>
      </c>
      <c r="AC62" s="177">
        <v>0</v>
      </c>
      <c r="AD62" s="177">
        <v>0</v>
      </c>
      <c r="AE62" s="177">
        <v>0</v>
      </c>
      <c r="AF62" s="177"/>
      <c r="AG62" s="177">
        <v>0</v>
      </c>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71"/>
      <c r="BD62" s="171"/>
      <c r="BE62" s="171"/>
      <c r="BF62" s="171"/>
    </row>
    <row r="63" spans="1:58" ht="31.5">
      <c r="A63" s="144" t="s">
        <v>608</v>
      </c>
      <c r="B63" s="145" t="s">
        <v>55</v>
      </c>
      <c r="C63" s="48" t="s">
        <v>426</v>
      </c>
      <c r="D63" s="48">
        <v>0</v>
      </c>
      <c r="E63" s="48">
        <v>0</v>
      </c>
      <c r="F63" s="48">
        <v>0</v>
      </c>
      <c r="G63" s="48"/>
      <c r="H63" s="48">
        <v>0</v>
      </c>
      <c r="I63" s="48">
        <v>0</v>
      </c>
      <c r="J63" s="48">
        <v>0</v>
      </c>
      <c r="K63" s="48">
        <v>0</v>
      </c>
      <c r="L63" s="48"/>
      <c r="M63" s="48">
        <v>0</v>
      </c>
      <c r="N63" s="48">
        <v>0</v>
      </c>
      <c r="O63" s="48">
        <v>0</v>
      </c>
      <c r="P63" s="48">
        <v>0</v>
      </c>
      <c r="Q63" s="48"/>
      <c r="R63" s="48">
        <v>0</v>
      </c>
      <c r="S63" s="48">
        <v>0</v>
      </c>
      <c r="T63" s="48">
        <v>0</v>
      </c>
      <c r="U63" s="48">
        <v>0</v>
      </c>
      <c r="V63" s="48"/>
      <c r="W63" s="48">
        <v>0</v>
      </c>
      <c r="X63" s="48">
        <v>0</v>
      </c>
      <c r="Y63" s="48">
        <v>0</v>
      </c>
      <c r="Z63" s="48">
        <v>0</v>
      </c>
      <c r="AA63" s="48"/>
      <c r="AB63" s="48">
        <v>0</v>
      </c>
      <c r="AC63" s="177">
        <v>0</v>
      </c>
      <c r="AD63" s="177">
        <v>0</v>
      </c>
      <c r="AE63" s="177">
        <v>0</v>
      </c>
      <c r="AF63" s="177"/>
      <c r="AG63" s="177">
        <v>0</v>
      </c>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71"/>
      <c r="BD63" s="171"/>
      <c r="BE63" s="171"/>
      <c r="BF63" s="171"/>
    </row>
    <row r="64" spans="1:58" ht="31.5">
      <c r="A64" s="144" t="s">
        <v>609</v>
      </c>
      <c r="B64" s="145" t="s">
        <v>57</v>
      </c>
      <c r="C64" s="48" t="s">
        <v>427</v>
      </c>
      <c r="D64" s="48">
        <v>0</v>
      </c>
      <c r="E64" s="48">
        <v>0</v>
      </c>
      <c r="F64" s="48">
        <v>0</v>
      </c>
      <c r="G64" s="48"/>
      <c r="H64" s="48">
        <v>0</v>
      </c>
      <c r="I64" s="48">
        <v>0</v>
      </c>
      <c r="J64" s="48">
        <v>0</v>
      </c>
      <c r="K64" s="48">
        <v>0</v>
      </c>
      <c r="L64" s="48"/>
      <c r="M64" s="48">
        <v>0</v>
      </c>
      <c r="N64" s="48">
        <v>0</v>
      </c>
      <c r="O64" s="48">
        <v>0</v>
      </c>
      <c r="P64" s="48">
        <v>0</v>
      </c>
      <c r="Q64" s="48"/>
      <c r="R64" s="48">
        <v>0</v>
      </c>
      <c r="S64" s="48">
        <v>0</v>
      </c>
      <c r="T64" s="48">
        <v>0</v>
      </c>
      <c r="U64" s="48">
        <v>0</v>
      </c>
      <c r="V64" s="48"/>
      <c r="W64" s="48">
        <v>0</v>
      </c>
      <c r="X64" s="48">
        <v>0</v>
      </c>
      <c r="Y64" s="48">
        <v>0</v>
      </c>
      <c r="Z64" s="48">
        <v>0</v>
      </c>
      <c r="AA64" s="48"/>
      <c r="AB64" s="48">
        <v>0</v>
      </c>
      <c r="AC64" s="177">
        <v>0</v>
      </c>
      <c r="AD64" s="177">
        <v>0</v>
      </c>
      <c r="AE64" s="177">
        <v>0</v>
      </c>
      <c r="AF64" s="177"/>
      <c r="AG64" s="177">
        <v>0</v>
      </c>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71"/>
      <c r="BD64" s="171"/>
      <c r="BE64" s="171"/>
      <c r="BF64" s="171"/>
    </row>
    <row r="65" spans="1:58" ht="31.5">
      <c r="A65" s="144" t="s">
        <v>611</v>
      </c>
      <c r="B65" s="145" t="s">
        <v>58</v>
      </c>
      <c r="C65" s="48" t="s">
        <v>428</v>
      </c>
      <c r="D65" s="48">
        <v>0</v>
      </c>
      <c r="E65" s="48">
        <v>0</v>
      </c>
      <c r="F65" s="48">
        <v>0</v>
      </c>
      <c r="G65" s="48"/>
      <c r="H65" s="48">
        <v>0</v>
      </c>
      <c r="I65" s="48">
        <v>0</v>
      </c>
      <c r="J65" s="48">
        <v>0</v>
      </c>
      <c r="K65" s="48">
        <v>0</v>
      </c>
      <c r="L65" s="48"/>
      <c r="M65" s="48">
        <v>0</v>
      </c>
      <c r="N65" s="48">
        <v>0</v>
      </c>
      <c r="O65" s="48">
        <v>0</v>
      </c>
      <c r="P65" s="48">
        <v>0</v>
      </c>
      <c r="Q65" s="48"/>
      <c r="R65" s="48">
        <v>0</v>
      </c>
      <c r="S65" s="48">
        <v>0</v>
      </c>
      <c r="T65" s="48">
        <v>0</v>
      </c>
      <c r="U65" s="48">
        <v>0</v>
      </c>
      <c r="V65" s="48"/>
      <c r="W65" s="48">
        <v>0</v>
      </c>
      <c r="X65" s="48">
        <v>0</v>
      </c>
      <c r="Y65" s="48">
        <v>0</v>
      </c>
      <c r="Z65" s="48">
        <v>0</v>
      </c>
      <c r="AA65" s="48"/>
      <c r="AB65" s="48">
        <v>0</v>
      </c>
      <c r="AC65" s="177">
        <v>0</v>
      </c>
      <c r="AD65" s="177">
        <v>0</v>
      </c>
      <c r="AE65" s="177">
        <v>0</v>
      </c>
      <c r="AF65" s="177"/>
      <c r="AG65" s="177">
        <v>0</v>
      </c>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71"/>
      <c r="BD65" s="171"/>
      <c r="BE65" s="171"/>
      <c r="BF65" s="171"/>
    </row>
    <row r="66" spans="1:58" ht="47.25">
      <c r="A66" s="144" t="s">
        <v>612</v>
      </c>
      <c r="B66" s="145" t="s">
        <v>59</v>
      </c>
      <c r="C66" s="48" t="s">
        <v>429</v>
      </c>
      <c r="D66" s="48">
        <v>0</v>
      </c>
      <c r="E66" s="48">
        <v>0</v>
      </c>
      <c r="F66" s="48">
        <v>0</v>
      </c>
      <c r="G66" s="48"/>
      <c r="H66" s="48">
        <v>0</v>
      </c>
      <c r="I66" s="48">
        <v>0</v>
      </c>
      <c r="J66" s="48">
        <v>0</v>
      </c>
      <c r="K66" s="48">
        <v>0</v>
      </c>
      <c r="L66" s="48"/>
      <c r="M66" s="48">
        <v>0</v>
      </c>
      <c r="N66" s="48">
        <v>0</v>
      </c>
      <c r="O66" s="48">
        <v>0</v>
      </c>
      <c r="P66" s="48">
        <v>0</v>
      </c>
      <c r="Q66" s="48"/>
      <c r="R66" s="48">
        <v>0</v>
      </c>
      <c r="S66" s="48">
        <v>0</v>
      </c>
      <c r="T66" s="48">
        <v>0</v>
      </c>
      <c r="U66" s="48">
        <v>0</v>
      </c>
      <c r="V66" s="48"/>
      <c r="W66" s="48">
        <v>0</v>
      </c>
      <c r="X66" s="48">
        <v>0</v>
      </c>
      <c r="Y66" s="48">
        <v>0</v>
      </c>
      <c r="Z66" s="48">
        <v>0</v>
      </c>
      <c r="AA66" s="48"/>
      <c r="AB66" s="48">
        <v>0</v>
      </c>
      <c r="AC66" s="177">
        <v>0</v>
      </c>
      <c r="AD66" s="177">
        <v>0</v>
      </c>
      <c r="AE66" s="177">
        <v>0</v>
      </c>
      <c r="AF66" s="177"/>
      <c r="AG66" s="177">
        <v>0</v>
      </c>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71"/>
      <c r="BD66" s="171"/>
      <c r="BE66" s="171"/>
      <c r="BF66" s="171"/>
    </row>
    <row r="67" spans="1:58" ht="47.25">
      <c r="A67" s="144" t="s">
        <v>613</v>
      </c>
      <c r="B67" s="145" t="s">
        <v>60</v>
      </c>
      <c r="C67" s="48" t="s">
        <v>430</v>
      </c>
      <c r="D67" s="48">
        <v>0</v>
      </c>
      <c r="E67" s="48">
        <v>0</v>
      </c>
      <c r="F67" s="48">
        <v>0</v>
      </c>
      <c r="G67" s="48"/>
      <c r="H67" s="48">
        <v>0</v>
      </c>
      <c r="I67" s="48">
        <v>0</v>
      </c>
      <c r="J67" s="48">
        <v>0</v>
      </c>
      <c r="K67" s="48">
        <v>0</v>
      </c>
      <c r="L67" s="48"/>
      <c r="M67" s="48">
        <v>0</v>
      </c>
      <c r="N67" s="48">
        <v>0</v>
      </c>
      <c r="O67" s="48">
        <v>0</v>
      </c>
      <c r="P67" s="48">
        <v>0</v>
      </c>
      <c r="Q67" s="48"/>
      <c r="R67" s="48">
        <v>0</v>
      </c>
      <c r="S67" s="48">
        <v>0</v>
      </c>
      <c r="T67" s="48">
        <v>0</v>
      </c>
      <c r="U67" s="48">
        <v>0</v>
      </c>
      <c r="V67" s="48"/>
      <c r="W67" s="48">
        <v>0</v>
      </c>
      <c r="X67" s="48">
        <v>0</v>
      </c>
      <c r="Y67" s="48">
        <v>0</v>
      </c>
      <c r="Z67" s="48">
        <v>0</v>
      </c>
      <c r="AA67" s="48"/>
      <c r="AB67" s="48">
        <v>0</v>
      </c>
      <c r="AC67" s="177">
        <v>0</v>
      </c>
      <c r="AD67" s="177">
        <v>0</v>
      </c>
      <c r="AE67" s="177">
        <v>0</v>
      </c>
      <c r="AF67" s="177"/>
      <c r="AG67" s="177">
        <v>0</v>
      </c>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71"/>
      <c r="BD67" s="171"/>
      <c r="BE67" s="171"/>
      <c r="BF67" s="171"/>
    </row>
    <row r="68" spans="1:58" ht="47.25">
      <c r="A68" s="144" t="s">
        <v>614</v>
      </c>
      <c r="B68" s="145" t="s">
        <v>10</v>
      </c>
      <c r="C68" s="48" t="s">
        <v>431</v>
      </c>
      <c r="D68" s="48">
        <v>0</v>
      </c>
      <c r="E68" s="48">
        <v>0</v>
      </c>
      <c r="F68" s="48">
        <v>0</v>
      </c>
      <c r="G68" s="48"/>
      <c r="H68" s="48">
        <v>0</v>
      </c>
      <c r="I68" s="48">
        <v>0</v>
      </c>
      <c r="J68" s="48">
        <v>0</v>
      </c>
      <c r="K68" s="48">
        <v>0</v>
      </c>
      <c r="L68" s="48"/>
      <c r="M68" s="48">
        <v>0</v>
      </c>
      <c r="N68" s="48">
        <v>0</v>
      </c>
      <c r="O68" s="48">
        <v>0</v>
      </c>
      <c r="P68" s="48">
        <v>0</v>
      </c>
      <c r="Q68" s="48"/>
      <c r="R68" s="48">
        <v>0</v>
      </c>
      <c r="S68" s="48">
        <v>0</v>
      </c>
      <c r="T68" s="48">
        <v>0</v>
      </c>
      <c r="U68" s="48">
        <v>0</v>
      </c>
      <c r="V68" s="48"/>
      <c r="W68" s="48">
        <v>0</v>
      </c>
      <c r="X68" s="48">
        <v>0</v>
      </c>
      <c r="Y68" s="48">
        <v>0</v>
      </c>
      <c r="Z68" s="48">
        <v>0</v>
      </c>
      <c r="AA68" s="48"/>
      <c r="AB68" s="48">
        <v>0</v>
      </c>
      <c r="AC68" s="177">
        <v>0</v>
      </c>
      <c r="AD68" s="177">
        <v>0</v>
      </c>
      <c r="AE68" s="177">
        <v>0</v>
      </c>
      <c r="AF68" s="177"/>
      <c r="AG68" s="177">
        <v>0</v>
      </c>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71"/>
      <c r="BD68" s="171"/>
      <c r="BE68" s="171"/>
      <c r="BF68" s="171"/>
    </row>
    <row r="69" spans="1:58" ht="31.5">
      <c r="A69" s="144" t="s">
        <v>619</v>
      </c>
      <c r="B69" s="145" t="s">
        <v>61</v>
      </c>
      <c r="C69" s="48" t="s">
        <v>432</v>
      </c>
      <c r="D69" s="48">
        <v>0</v>
      </c>
      <c r="E69" s="48">
        <v>0</v>
      </c>
      <c r="F69" s="48">
        <v>0</v>
      </c>
      <c r="G69" s="48"/>
      <c r="H69" s="48">
        <v>0</v>
      </c>
      <c r="I69" s="48">
        <v>0</v>
      </c>
      <c r="J69" s="48">
        <v>0</v>
      </c>
      <c r="K69" s="48">
        <v>0</v>
      </c>
      <c r="L69" s="48"/>
      <c r="M69" s="48">
        <v>0</v>
      </c>
      <c r="N69" s="48">
        <v>0</v>
      </c>
      <c r="O69" s="48">
        <v>0</v>
      </c>
      <c r="P69" s="48">
        <v>0</v>
      </c>
      <c r="Q69" s="48"/>
      <c r="R69" s="48">
        <v>0</v>
      </c>
      <c r="S69" s="48">
        <v>0</v>
      </c>
      <c r="T69" s="48">
        <v>0</v>
      </c>
      <c r="U69" s="48">
        <v>0</v>
      </c>
      <c r="V69" s="48"/>
      <c r="W69" s="48">
        <v>0</v>
      </c>
      <c r="X69" s="48">
        <v>0</v>
      </c>
      <c r="Y69" s="48">
        <v>0</v>
      </c>
      <c r="Z69" s="48">
        <v>0</v>
      </c>
      <c r="AA69" s="48"/>
      <c r="AB69" s="48">
        <v>0</v>
      </c>
      <c r="AC69" s="177">
        <v>0</v>
      </c>
      <c r="AD69" s="177">
        <v>0</v>
      </c>
      <c r="AE69" s="177">
        <v>0</v>
      </c>
      <c r="AF69" s="177"/>
      <c r="AG69" s="177">
        <v>0</v>
      </c>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71"/>
      <c r="BD69" s="171"/>
      <c r="BE69" s="171"/>
      <c r="BF69" s="171"/>
    </row>
    <row r="70" spans="1:58" ht="31.5">
      <c r="A70" s="144" t="s">
        <v>620</v>
      </c>
      <c r="B70" s="145" t="s">
        <v>15</v>
      </c>
      <c r="C70" s="48" t="s">
        <v>433</v>
      </c>
      <c r="D70" s="48">
        <v>0</v>
      </c>
      <c r="E70" s="48">
        <v>0</v>
      </c>
      <c r="F70" s="48">
        <v>0</v>
      </c>
      <c r="G70" s="48"/>
      <c r="H70" s="48">
        <v>0</v>
      </c>
      <c r="I70" s="48">
        <v>0</v>
      </c>
      <c r="J70" s="48">
        <v>0</v>
      </c>
      <c r="K70" s="48">
        <v>0</v>
      </c>
      <c r="L70" s="48"/>
      <c r="M70" s="48">
        <v>0</v>
      </c>
      <c r="N70" s="48">
        <v>0</v>
      </c>
      <c r="O70" s="48">
        <v>0</v>
      </c>
      <c r="P70" s="48">
        <v>0</v>
      </c>
      <c r="Q70" s="48"/>
      <c r="R70" s="48">
        <v>0</v>
      </c>
      <c r="S70" s="48">
        <v>0</v>
      </c>
      <c r="T70" s="48">
        <v>0</v>
      </c>
      <c r="U70" s="48">
        <v>0</v>
      </c>
      <c r="V70" s="48"/>
      <c r="W70" s="48">
        <v>0</v>
      </c>
      <c r="X70" s="48">
        <v>0</v>
      </c>
      <c r="Y70" s="48">
        <v>0</v>
      </c>
      <c r="Z70" s="48">
        <v>0</v>
      </c>
      <c r="AA70" s="48"/>
      <c r="AB70" s="48">
        <v>0</v>
      </c>
      <c r="AC70" s="177">
        <v>0</v>
      </c>
      <c r="AD70" s="177">
        <v>0</v>
      </c>
      <c r="AE70" s="177">
        <v>0</v>
      </c>
      <c r="AF70" s="177"/>
      <c r="AG70" s="177">
        <v>0</v>
      </c>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71"/>
      <c r="BD70" s="171"/>
      <c r="BE70" s="171"/>
      <c r="BF70" s="171"/>
    </row>
    <row r="71" spans="1:58" ht="31.5">
      <c r="A71" s="144" t="s">
        <v>621</v>
      </c>
      <c r="B71" s="145" t="s">
        <v>63</v>
      </c>
      <c r="C71" s="48" t="s">
        <v>434</v>
      </c>
      <c r="D71" s="48">
        <v>0</v>
      </c>
      <c r="E71" s="48">
        <v>0</v>
      </c>
      <c r="F71" s="48">
        <v>0</v>
      </c>
      <c r="G71" s="48"/>
      <c r="H71" s="48">
        <v>0</v>
      </c>
      <c r="I71" s="48">
        <v>0</v>
      </c>
      <c r="J71" s="48">
        <v>0</v>
      </c>
      <c r="K71" s="48">
        <v>0</v>
      </c>
      <c r="L71" s="48"/>
      <c r="M71" s="48">
        <v>0</v>
      </c>
      <c r="N71" s="48">
        <v>0</v>
      </c>
      <c r="O71" s="48">
        <v>0</v>
      </c>
      <c r="P71" s="48">
        <v>0</v>
      </c>
      <c r="Q71" s="48"/>
      <c r="R71" s="48">
        <v>0</v>
      </c>
      <c r="S71" s="48">
        <v>0</v>
      </c>
      <c r="T71" s="48">
        <v>0</v>
      </c>
      <c r="U71" s="48">
        <v>0</v>
      </c>
      <c r="V71" s="48"/>
      <c r="W71" s="48">
        <v>0</v>
      </c>
      <c r="X71" s="48">
        <v>0</v>
      </c>
      <c r="Y71" s="48">
        <v>0</v>
      </c>
      <c r="Z71" s="48">
        <v>0</v>
      </c>
      <c r="AA71" s="48"/>
      <c r="AB71" s="48">
        <v>0</v>
      </c>
      <c r="AC71" s="177">
        <v>0</v>
      </c>
      <c r="AD71" s="177">
        <v>0</v>
      </c>
      <c r="AE71" s="177">
        <v>0</v>
      </c>
      <c r="AF71" s="177"/>
      <c r="AG71" s="177">
        <v>0</v>
      </c>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71"/>
      <c r="BD71" s="171"/>
      <c r="BE71" s="171"/>
      <c r="BF71" s="171"/>
    </row>
    <row r="72" spans="1:58" ht="47.25">
      <c r="A72" s="144" t="s">
        <v>622</v>
      </c>
      <c r="B72" s="145" t="s">
        <v>9</v>
      </c>
      <c r="C72" s="48" t="s">
        <v>435</v>
      </c>
      <c r="D72" s="48">
        <v>0</v>
      </c>
      <c r="E72" s="48">
        <v>0</v>
      </c>
      <c r="F72" s="48">
        <v>0</v>
      </c>
      <c r="G72" s="48"/>
      <c r="H72" s="48">
        <v>0</v>
      </c>
      <c r="I72" s="48">
        <v>0</v>
      </c>
      <c r="J72" s="48">
        <v>0</v>
      </c>
      <c r="K72" s="48">
        <v>0</v>
      </c>
      <c r="L72" s="48"/>
      <c r="M72" s="48">
        <v>0</v>
      </c>
      <c r="N72" s="48">
        <v>0</v>
      </c>
      <c r="O72" s="48">
        <v>0</v>
      </c>
      <c r="P72" s="48">
        <v>0</v>
      </c>
      <c r="Q72" s="48"/>
      <c r="R72" s="48">
        <v>0</v>
      </c>
      <c r="S72" s="48">
        <v>0</v>
      </c>
      <c r="T72" s="48">
        <v>0</v>
      </c>
      <c r="U72" s="48">
        <v>0</v>
      </c>
      <c r="V72" s="48"/>
      <c r="W72" s="48">
        <v>0</v>
      </c>
      <c r="X72" s="48">
        <v>0</v>
      </c>
      <c r="Y72" s="48">
        <v>0</v>
      </c>
      <c r="Z72" s="48">
        <v>0</v>
      </c>
      <c r="AA72" s="48"/>
      <c r="AB72" s="48">
        <v>0</v>
      </c>
      <c r="AC72" s="177">
        <v>0</v>
      </c>
      <c r="AD72" s="177">
        <v>0</v>
      </c>
      <c r="AE72" s="177">
        <v>0</v>
      </c>
      <c r="AF72" s="177"/>
      <c r="AG72" s="177">
        <v>0</v>
      </c>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71"/>
      <c r="BD72" s="171"/>
      <c r="BE72" s="171"/>
      <c r="BF72" s="171"/>
    </row>
    <row r="73" spans="1:58" ht="31.5">
      <c r="A73" s="144" t="s">
        <v>623</v>
      </c>
      <c r="B73" s="145" t="s">
        <v>65</v>
      </c>
      <c r="C73" s="48" t="s">
        <v>436</v>
      </c>
      <c r="D73" s="48">
        <v>0</v>
      </c>
      <c r="E73" s="48">
        <v>0</v>
      </c>
      <c r="F73" s="48">
        <v>0</v>
      </c>
      <c r="G73" s="48"/>
      <c r="H73" s="48">
        <v>0</v>
      </c>
      <c r="I73" s="48">
        <v>0</v>
      </c>
      <c r="J73" s="48">
        <v>0</v>
      </c>
      <c r="K73" s="48">
        <v>0</v>
      </c>
      <c r="L73" s="48"/>
      <c r="M73" s="48">
        <v>0</v>
      </c>
      <c r="N73" s="48">
        <v>0</v>
      </c>
      <c r="O73" s="48">
        <v>0</v>
      </c>
      <c r="P73" s="48">
        <v>0</v>
      </c>
      <c r="Q73" s="48"/>
      <c r="R73" s="48">
        <v>0</v>
      </c>
      <c r="S73" s="48">
        <v>0</v>
      </c>
      <c r="T73" s="48">
        <v>0</v>
      </c>
      <c r="U73" s="48">
        <v>0</v>
      </c>
      <c r="V73" s="48"/>
      <c r="W73" s="48">
        <v>0</v>
      </c>
      <c r="X73" s="48">
        <v>0</v>
      </c>
      <c r="Y73" s="48">
        <v>0</v>
      </c>
      <c r="Z73" s="48">
        <v>0</v>
      </c>
      <c r="AA73" s="48"/>
      <c r="AB73" s="48">
        <v>0</v>
      </c>
      <c r="AC73" s="177">
        <v>0</v>
      </c>
      <c r="AD73" s="177">
        <v>0</v>
      </c>
      <c r="AE73" s="177">
        <v>0</v>
      </c>
      <c r="AF73" s="177"/>
      <c r="AG73" s="177">
        <v>0</v>
      </c>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71"/>
      <c r="BD73" s="171"/>
      <c r="BE73" s="171"/>
      <c r="BF73" s="171"/>
    </row>
    <row r="74" spans="1:58" ht="31.5">
      <c r="A74" s="144" t="s">
        <v>625</v>
      </c>
      <c r="B74" s="145" t="s">
        <v>67</v>
      </c>
      <c r="C74" s="48" t="s">
        <v>437</v>
      </c>
      <c r="D74" s="48">
        <v>0</v>
      </c>
      <c r="E74" s="48">
        <v>0</v>
      </c>
      <c r="F74" s="48">
        <v>0</v>
      </c>
      <c r="G74" s="48"/>
      <c r="H74" s="48">
        <v>0</v>
      </c>
      <c r="I74" s="48">
        <v>0</v>
      </c>
      <c r="J74" s="48">
        <v>0</v>
      </c>
      <c r="K74" s="48">
        <v>0</v>
      </c>
      <c r="L74" s="48"/>
      <c r="M74" s="48">
        <v>0</v>
      </c>
      <c r="N74" s="48">
        <v>0</v>
      </c>
      <c r="O74" s="48">
        <v>0</v>
      </c>
      <c r="P74" s="48">
        <v>0</v>
      </c>
      <c r="Q74" s="48"/>
      <c r="R74" s="48">
        <v>0</v>
      </c>
      <c r="S74" s="48">
        <v>0</v>
      </c>
      <c r="T74" s="48">
        <v>0</v>
      </c>
      <c r="U74" s="48">
        <v>0</v>
      </c>
      <c r="V74" s="48"/>
      <c r="W74" s="48">
        <v>0</v>
      </c>
      <c r="X74" s="48">
        <v>0</v>
      </c>
      <c r="Y74" s="48">
        <v>0</v>
      </c>
      <c r="Z74" s="48">
        <v>0</v>
      </c>
      <c r="AA74" s="48"/>
      <c r="AB74" s="48">
        <v>0</v>
      </c>
      <c r="AC74" s="177">
        <v>0</v>
      </c>
      <c r="AD74" s="177">
        <v>0</v>
      </c>
      <c r="AE74" s="177">
        <v>0</v>
      </c>
      <c r="AF74" s="177"/>
      <c r="AG74" s="177">
        <v>0</v>
      </c>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71"/>
      <c r="BD74" s="171"/>
      <c r="BE74" s="171"/>
      <c r="BF74" s="171"/>
    </row>
    <row r="75" spans="1:58" ht="31.5">
      <c r="A75" s="144" t="s">
        <v>627</v>
      </c>
      <c r="B75" s="145" t="s">
        <v>68</v>
      </c>
      <c r="C75" s="48" t="s">
        <v>438</v>
      </c>
      <c r="D75" s="48">
        <v>0</v>
      </c>
      <c r="E75" s="48">
        <v>0.76</v>
      </c>
      <c r="F75" s="48">
        <v>0</v>
      </c>
      <c r="G75" s="48"/>
      <c r="H75" s="48">
        <v>0</v>
      </c>
      <c r="I75" s="48">
        <v>0</v>
      </c>
      <c r="J75" s="48">
        <v>0</v>
      </c>
      <c r="K75" s="48">
        <v>0</v>
      </c>
      <c r="L75" s="48"/>
      <c r="M75" s="48">
        <v>0</v>
      </c>
      <c r="N75" s="48">
        <v>0</v>
      </c>
      <c r="O75" s="48">
        <v>0</v>
      </c>
      <c r="P75" s="48">
        <v>0</v>
      </c>
      <c r="Q75" s="48"/>
      <c r="R75" s="48">
        <v>0</v>
      </c>
      <c r="S75" s="48">
        <v>0</v>
      </c>
      <c r="T75" s="48">
        <v>0</v>
      </c>
      <c r="U75" s="48">
        <v>0</v>
      </c>
      <c r="V75" s="48"/>
      <c r="W75" s="48">
        <v>0</v>
      </c>
      <c r="X75" s="48">
        <v>0</v>
      </c>
      <c r="Y75" s="48">
        <v>0.76</v>
      </c>
      <c r="Z75" s="48">
        <v>0</v>
      </c>
      <c r="AA75" s="48"/>
      <c r="AB75" s="48">
        <v>0</v>
      </c>
      <c r="AC75" s="177">
        <v>0</v>
      </c>
      <c r="AD75" s="177">
        <v>0</v>
      </c>
      <c r="AE75" s="177">
        <v>0</v>
      </c>
      <c r="AF75" s="177"/>
      <c r="AG75" s="177">
        <v>0</v>
      </c>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71"/>
      <c r="BD75" s="171"/>
      <c r="BE75" s="171"/>
      <c r="BF75" s="171"/>
    </row>
    <row r="76" spans="1:58" ht="31.5">
      <c r="A76" s="144" t="s">
        <v>628</v>
      </c>
      <c r="B76" s="145" t="s">
        <v>69</v>
      </c>
      <c r="C76" s="48" t="s">
        <v>439</v>
      </c>
      <c r="D76" s="48">
        <v>0</v>
      </c>
      <c r="E76" s="48">
        <v>0</v>
      </c>
      <c r="F76" s="48">
        <v>0</v>
      </c>
      <c r="G76" s="48"/>
      <c r="H76" s="48">
        <v>0</v>
      </c>
      <c r="I76" s="48">
        <v>0</v>
      </c>
      <c r="J76" s="48">
        <v>0</v>
      </c>
      <c r="K76" s="48">
        <v>0</v>
      </c>
      <c r="L76" s="48"/>
      <c r="M76" s="48">
        <v>0</v>
      </c>
      <c r="N76" s="48">
        <v>0</v>
      </c>
      <c r="O76" s="48">
        <v>0</v>
      </c>
      <c r="P76" s="48">
        <v>0</v>
      </c>
      <c r="Q76" s="48"/>
      <c r="R76" s="48">
        <v>0</v>
      </c>
      <c r="S76" s="48">
        <v>0</v>
      </c>
      <c r="T76" s="48">
        <v>0</v>
      </c>
      <c r="U76" s="48">
        <v>0</v>
      </c>
      <c r="V76" s="48"/>
      <c r="W76" s="48">
        <v>0</v>
      </c>
      <c r="X76" s="48">
        <v>0</v>
      </c>
      <c r="Y76" s="48">
        <v>0</v>
      </c>
      <c r="Z76" s="48">
        <v>0</v>
      </c>
      <c r="AA76" s="48"/>
      <c r="AB76" s="48">
        <v>0</v>
      </c>
      <c r="AC76" s="177">
        <v>0</v>
      </c>
      <c r="AD76" s="177">
        <v>0</v>
      </c>
      <c r="AE76" s="177">
        <v>0</v>
      </c>
      <c r="AF76" s="177"/>
      <c r="AG76" s="177">
        <v>0</v>
      </c>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71"/>
      <c r="BD76" s="171"/>
      <c r="BE76" s="171"/>
      <c r="BF76" s="171"/>
    </row>
    <row r="77" spans="1:58" ht="31.5">
      <c r="A77" s="144" t="s">
        <v>629</v>
      </c>
      <c r="B77" s="145" t="s">
        <v>70</v>
      </c>
      <c r="C77" s="48" t="s">
        <v>440</v>
      </c>
      <c r="D77" s="48">
        <v>0</v>
      </c>
      <c r="E77" s="48">
        <v>0</v>
      </c>
      <c r="F77" s="48">
        <v>0</v>
      </c>
      <c r="G77" s="48"/>
      <c r="H77" s="48">
        <v>0</v>
      </c>
      <c r="I77" s="48">
        <v>0</v>
      </c>
      <c r="J77" s="48">
        <v>0</v>
      </c>
      <c r="K77" s="48">
        <v>0</v>
      </c>
      <c r="L77" s="48"/>
      <c r="M77" s="48">
        <v>0</v>
      </c>
      <c r="N77" s="48">
        <v>0</v>
      </c>
      <c r="O77" s="48">
        <v>0</v>
      </c>
      <c r="P77" s="48">
        <v>0</v>
      </c>
      <c r="Q77" s="48"/>
      <c r="R77" s="48">
        <v>0</v>
      </c>
      <c r="S77" s="48">
        <v>0</v>
      </c>
      <c r="T77" s="48">
        <v>0</v>
      </c>
      <c r="U77" s="48">
        <v>0</v>
      </c>
      <c r="V77" s="48"/>
      <c r="W77" s="48">
        <v>0</v>
      </c>
      <c r="X77" s="48">
        <v>0</v>
      </c>
      <c r="Y77" s="48">
        <v>0</v>
      </c>
      <c r="Z77" s="48">
        <v>0</v>
      </c>
      <c r="AA77" s="48"/>
      <c r="AB77" s="48">
        <v>0</v>
      </c>
      <c r="AC77" s="177">
        <v>0</v>
      </c>
      <c r="AD77" s="177">
        <v>0</v>
      </c>
      <c r="AE77" s="177">
        <v>0</v>
      </c>
      <c r="AF77" s="177"/>
      <c r="AG77" s="177">
        <v>0</v>
      </c>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71"/>
      <c r="BD77" s="171"/>
      <c r="BE77" s="171"/>
      <c r="BF77" s="171"/>
    </row>
    <row r="78" spans="1:58" ht="47.25">
      <c r="A78" s="144" t="s">
        <v>630</v>
      </c>
      <c r="B78" s="145" t="s">
        <v>71</v>
      </c>
      <c r="C78" s="48" t="s">
        <v>441</v>
      </c>
      <c r="D78" s="48">
        <v>0</v>
      </c>
      <c r="E78" s="48">
        <v>0</v>
      </c>
      <c r="F78" s="48">
        <v>0</v>
      </c>
      <c r="G78" s="48"/>
      <c r="H78" s="48">
        <v>0</v>
      </c>
      <c r="I78" s="48">
        <v>0</v>
      </c>
      <c r="J78" s="48">
        <v>0</v>
      </c>
      <c r="K78" s="48">
        <v>0</v>
      </c>
      <c r="L78" s="48"/>
      <c r="M78" s="48">
        <v>0</v>
      </c>
      <c r="N78" s="48">
        <v>0</v>
      </c>
      <c r="O78" s="48">
        <v>0</v>
      </c>
      <c r="P78" s="48">
        <v>0</v>
      </c>
      <c r="Q78" s="48"/>
      <c r="R78" s="48">
        <v>0</v>
      </c>
      <c r="S78" s="48">
        <v>0</v>
      </c>
      <c r="T78" s="48">
        <v>0</v>
      </c>
      <c r="U78" s="48">
        <v>0</v>
      </c>
      <c r="V78" s="48"/>
      <c r="W78" s="48">
        <v>0</v>
      </c>
      <c r="X78" s="48">
        <v>0</v>
      </c>
      <c r="Y78" s="48">
        <v>0</v>
      </c>
      <c r="Z78" s="48">
        <v>0</v>
      </c>
      <c r="AA78" s="48"/>
      <c r="AB78" s="48">
        <v>0</v>
      </c>
      <c r="AC78" s="177">
        <v>0</v>
      </c>
      <c r="AD78" s="177">
        <v>0</v>
      </c>
      <c r="AE78" s="177">
        <v>0</v>
      </c>
      <c r="AF78" s="177"/>
      <c r="AG78" s="177">
        <v>0</v>
      </c>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71"/>
      <c r="BD78" s="171"/>
      <c r="BE78" s="171"/>
      <c r="BF78" s="171"/>
    </row>
    <row r="79" spans="1:58" ht="31.5">
      <c r="A79" s="144" t="s">
        <v>631</v>
      </c>
      <c r="B79" s="145" t="s">
        <v>72</v>
      </c>
      <c r="C79" s="48" t="s">
        <v>442</v>
      </c>
      <c r="D79" s="48">
        <v>0</v>
      </c>
      <c r="E79" s="48">
        <v>0</v>
      </c>
      <c r="F79" s="48">
        <v>0</v>
      </c>
      <c r="G79" s="48"/>
      <c r="H79" s="48">
        <v>0</v>
      </c>
      <c r="I79" s="48">
        <v>0</v>
      </c>
      <c r="J79" s="48">
        <v>0</v>
      </c>
      <c r="K79" s="48">
        <v>0</v>
      </c>
      <c r="L79" s="48"/>
      <c r="M79" s="48">
        <v>0</v>
      </c>
      <c r="N79" s="48">
        <v>0</v>
      </c>
      <c r="O79" s="48">
        <v>0</v>
      </c>
      <c r="P79" s="48">
        <v>0</v>
      </c>
      <c r="Q79" s="48"/>
      <c r="R79" s="48">
        <v>0</v>
      </c>
      <c r="S79" s="48">
        <v>0</v>
      </c>
      <c r="T79" s="48">
        <v>0</v>
      </c>
      <c r="U79" s="48">
        <v>0</v>
      </c>
      <c r="V79" s="48"/>
      <c r="W79" s="48">
        <v>0</v>
      </c>
      <c r="X79" s="48">
        <v>0</v>
      </c>
      <c r="Y79" s="48">
        <v>0</v>
      </c>
      <c r="Z79" s="48">
        <v>0</v>
      </c>
      <c r="AA79" s="48"/>
      <c r="AB79" s="48">
        <v>0</v>
      </c>
      <c r="AC79" s="177">
        <v>0</v>
      </c>
      <c r="AD79" s="177">
        <v>0</v>
      </c>
      <c r="AE79" s="177">
        <v>0</v>
      </c>
      <c r="AF79" s="177"/>
      <c r="AG79" s="177">
        <v>0</v>
      </c>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71"/>
      <c r="BD79" s="171"/>
      <c r="BE79" s="171"/>
      <c r="BF79" s="171"/>
    </row>
    <row r="80" spans="1:58">
      <c r="A80" s="144" t="s">
        <v>632</v>
      </c>
      <c r="B80" s="145" t="s">
        <v>73</v>
      </c>
      <c r="C80" s="48" t="s">
        <v>443</v>
      </c>
      <c r="D80" s="48">
        <v>0</v>
      </c>
      <c r="E80" s="48">
        <v>0</v>
      </c>
      <c r="F80" s="48">
        <v>0</v>
      </c>
      <c r="G80" s="48"/>
      <c r="H80" s="48">
        <v>0</v>
      </c>
      <c r="I80" s="48">
        <v>0</v>
      </c>
      <c r="J80" s="48">
        <v>0</v>
      </c>
      <c r="K80" s="48">
        <v>0</v>
      </c>
      <c r="L80" s="48"/>
      <c r="M80" s="48">
        <v>0</v>
      </c>
      <c r="N80" s="48">
        <v>0</v>
      </c>
      <c r="O80" s="48">
        <v>0</v>
      </c>
      <c r="P80" s="48">
        <v>0</v>
      </c>
      <c r="Q80" s="48"/>
      <c r="R80" s="48">
        <v>0</v>
      </c>
      <c r="S80" s="48">
        <v>0</v>
      </c>
      <c r="T80" s="48">
        <v>0</v>
      </c>
      <c r="U80" s="48">
        <v>0</v>
      </c>
      <c r="V80" s="48"/>
      <c r="W80" s="48">
        <v>0</v>
      </c>
      <c r="X80" s="48">
        <v>0</v>
      </c>
      <c r="Y80" s="48">
        <v>0</v>
      </c>
      <c r="Z80" s="48">
        <v>0</v>
      </c>
      <c r="AA80" s="48"/>
      <c r="AB80" s="48">
        <v>0</v>
      </c>
      <c r="AC80" s="177">
        <v>0</v>
      </c>
      <c r="AD80" s="177">
        <v>0</v>
      </c>
      <c r="AE80" s="177">
        <v>0</v>
      </c>
      <c r="AF80" s="177"/>
      <c r="AG80" s="177">
        <v>0</v>
      </c>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71"/>
      <c r="BD80" s="171"/>
      <c r="BE80" s="171"/>
      <c r="BF80" s="171"/>
    </row>
    <row r="81" spans="1:58">
      <c r="A81" s="144" t="s">
        <v>633</v>
      </c>
      <c r="B81" s="145" t="s">
        <v>13</v>
      </c>
      <c r="C81" s="48" t="s">
        <v>444</v>
      </c>
      <c r="D81" s="48">
        <v>0</v>
      </c>
      <c r="E81" s="48">
        <v>0</v>
      </c>
      <c r="F81" s="48">
        <v>0</v>
      </c>
      <c r="G81" s="48"/>
      <c r="H81" s="48">
        <v>0</v>
      </c>
      <c r="I81" s="48">
        <v>0</v>
      </c>
      <c r="J81" s="48">
        <v>0</v>
      </c>
      <c r="K81" s="48">
        <v>0</v>
      </c>
      <c r="L81" s="48"/>
      <c r="M81" s="48">
        <v>0</v>
      </c>
      <c r="N81" s="48">
        <v>0</v>
      </c>
      <c r="O81" s="48">
        <v>0</v>
      </c>
      <c r="P81" s="48">
        <v>0</v>
      </c>
      <c r="Q81" s="48"/>
      <c r="R81" s="48">
        <v>0</v>
      </c>
      <c r="S81" s="48">
        <v>0</v>
      </c>
      <c r="T81" s="48">
        <v>0</v>
      </c>
      <c r="U81" s="48">
        <v>0</v>
      </c>
      <c r="V81" s="48"/>
      <c r="W81" s="48">
        <v>0</v>
      </c>
      <c r="X81" s="48">
        <v>0</v>
      </c>
      <c r="Y81" s="48">
        <v>0</v>
      </c>
      <c r="Z81" s="48">
        <v>0</v>
      </c>
      <c r="AA81" s="48"/>
      <c r="AB81" s="48">
        <v>0</v>
      </c>
      <c r="AC81" s="177">
        <v>0</v>
      </c>
      <c r="AD81" s="177">
        <v>0</v>
      </c>
      <c r="AE81" s="177">
        <v>0</v>
      </c>
      <c r="AF81" s="177"/>
      <c r="AG81" s="177">
        <v>0</v>
      </c>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71"/>
      <c r="BD81" s="171"/>
      <c r="BE81" s="171"/>
      <c r="BF81" s="171"/>
    </row>
    <row r="82" spans="1:58" ht="31.5">
      <c r="A82" s="144" t="s">
        <v>635</v>
      </c>
      <c r="B82" s="145" t="s">
        <v>101</v>
      </c>
      <c r="C82" s="48" t="s">
        <v>447</v>
      </c>
      <c r="D82" s="48">
        <v>0</v>
      </c>
      <c r="E82" s="48">
        <v>0</v>
      </c>
      <c r="F82" s="48">
        <v>0</v>
      </c>
      <c r="G82" s="48"/>
      <c r="H82" s="48">
        <v>0</v>
      </c>
      <c r="I82" s="48">
        <v>0</v>
      </c>
      <c r="J82" s="48">
        <v>0</v>
      </c>
      <c r="K82" s="48">
        <v>0</v>
      </c>
      <c r="L82" s="48"/>
      <c r="M82" s="48">
        <v>0</v>
      </c>
      <c r="N82" s="48">
        <v>0</v>
      </c>
      <c r="O82" s="48">
        <v>0</v>
      </c>
      <c r="P82" s="48">
        <v>0</v>
      </c>
      <c r="Q82" s="48"/>
      <c r="R82" s="48">
        <v>0</v>
      </c>
      <c r="S82" s="48">
        <v>0</v>
      </c>
      <c r="T82" s="48">
        <v>0</v>
      </c>
      <c r="U82" s="48">
        <v>0</v>
      </c>
      <c r="V82" s="48"/>
      <c r="W82" s="48">
        <v>0</v>
      </c>
      <c r="X82" s="48">
        <v>0</v>
      </c>
      <c r="Y82" s="48">
        <v>0</v>
      </c>
      <c r="Z82" s="48">
        <v>0</v>
      </c>
      <c r="AA82" s="48"/>
      <c r="AB82" s="48">
        <v>0</v>
      </c>
      <c r="AC82" s="177">
        <v>0</v>
      </c>
      <c r="AD82" s="177">
        <v>0</v>
      </c>
      <c r="AE82" s="177">
        <v>0</v>
      </c>
      <c r="AF82" s="177"/>
      <c r="AG82" s="177">
        <v>0</v>
      </c>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71"/>
      <c r="BD82" s="171"/>
      <c r="BE82" s="171"/>
      <c r="BF82" s="171"/>
    </row>
    <row r="83" spans="1:58" ht="47.25">
      <c r="A83" s="144" t="s">
        <v>636</v>
      </c>
      <c r="B83" s="145" t="s">
        <v>102</v>
      </c>
      <c r="C83" s="48" t="s">
        <v>448</v>
      </c>
      <c r="D83" s="48">
        <v>0</v>
      </c>
      <c r="E83" s="48">
        <v>0</v>
      </c>
      <c r="F83" s="48">
        <v>0</v>
      </c>
      <c r="G83" s="48"/>
      <c r="H83" s="48">
        <v>0</v>
      </c>
      <c r="I83" s="48">
        <v>0</v>
      </c>
      <c r="J83" s="48">
        <v>0</v>
      </c>
      <c r="K83" s="48">
        <v>0</v>
      </c>
      <c r="L83" s="48"/>
      <c r="M83" s="48">
        <v>0</v>
      </c>
      <c r="N83" s="48">
        <v>0</v>
      </c>
      <c r="O83" s="48">
        <v>0</v>
      </c>
      <c r="P83" s="48">
        <v>0</v>
      </c>
      <c r="Q83" s="48"/>
      <c r="R83" s="48">
        <v>0</v>
      </c>
      <c r="S83" s="48">
        <v>0</v>
      </c>
      <c r="T83" s="48">
        <v>0</v>
      </c>
      <c r="U83" s="48">
        <v>0</v>
      </c>
      <c r="V83" s="48"/>
      <c r="W83" s="48">
        <v>0</v>
      </c>
      <c r="X83" s="48">
        <v>0</v>
      </c>
      <c r="Y83" s="48">
        <v>0</v>
      </c>
      <c r="Z83" s="48">
        <v>0</v>
      </c>
      <c r="AA83" s="48"/>
      <c r="AB83" s="48">
        <v>0</v>
      </c>
      <c r="AC83" s="177">
        <v>0</v>
      </c>
      <c r="AD83" s="177">
        <v>0</v>
      </c>
      <c r="AE83" s="177">
        <v>0</v>
      </c>
      <c r="AF83" s="177"/>
      <c r="AG83" s="177">
        <v>0</v>
      </c>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71"/>
      <c r="BD83" s="171"/>
      <c r="BE83" s="171"/>
      <c r="BF83" s="171"/>
    </row>
    <row r="84" spans="1:58">
      <c r="A84" s="144" t="s">
        <v>637</v>
      </c>
      <c r="B84" s="145" t="s">
        <v>103</v>
      </c>
      <c r="C84" s="48" t="s">
        <v>449</v>
      </c>
      <c r="D84" s="48">
        <v>0</v>
      </c>
      <c r="E84" s="48">
        <v>0</v>
      </c>
      <c r="F84" s="48">
        <v>0</v>
      </c>
      <c r="G84" s="48"/>
      <c r="H84" s="48">
        <v>0</v>
      </c>
      <c r="I84" s="48">
        <v>0</v>
      </c>
      <c r="J84" s="48">
        <v>0</v>
      </c>
      <c r="K84" s="48">
        <v>0</v>
      </c>
      <c r="L84" s="48"/>
      <c r="M84" s="48">
        <v>0</v>
      </c>
      <c r="N84" s="48">
        <v>0</v>
      </c>
      <c r="O84" s="48">
        <v>0</v>
      </c>
      <c r="P84" s="48">
        <v>0</v>
      </c>
      <c r="Q84" s="48"/>
      <c r="R84" s="48">
        <v>0</v>
      </c>
      <c r="S84" s="48">
        <v>0</v>
      </c>
      <c r="T84" s="48">
        <v>0</v>
      </c>
      <c r="U84" s="48">
        <v>0</v>
      </c>
      <c r="V84" s="48"/>
      <c r="W84" s="48">
        <v>0</v>
      </c>
      <c r="X84" s="48">
        <v>0</v>
      </c>
      <c r="Y84" s="48">
        <v>0</v>
      </c>
      <c r="Z84" s="48">
        <v>0</v>
      </c>
      <c r="AA84" s="48"/>
      <c r="AB84" s="48">
        <v>0</v>
      </c>
      <c r="AC84" s="177">
        <v>0</v>
      </c>
      <c r="AD84" s="177">
        <v>0</v>
      </c>
      <c r="AE84" s="177">
        <v>0</v>
      </c>
      <c r="AF84" s="177"/>
      <c r="AG84" s="177">
        <v>0</v>
      </c>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71"/>
      <c r="BD84" s="171"/>
      <c r="BE84" s="171"/>
      <c r="BF84" s="171"/>
    </row>
    <row r="85" spans="1:58" ht="31.5">
      <c r="A85" s="144" t="s">
        <v>638</v>
      </c>
      <c r="B85" s="145" t="s">
        <v>104</v>
      </c>
      <c r="C85" s="48" t="s">
        <v>450</v>
      </c>
      <c r="D85" s="48">
        <v>0</v>
      </c>
      <c r="E85" s="48">
        <v>0</v>
      </c>
      <c r="F85" s="48">
        <v>0</v>
      </c>
      <c r="G85" s="48"/>
      <c r="H85" s="48">
        <v>0</v>
      </c>
      <c r="I85" s="48">
        <v>0</v>
      </c>
      <c r="J85" s="48">
        <v>0</v>
      </c>
      <c r="K85" s="48">
        <v>0</v>
      </c>
      <c r="L85" s="48"/>
      <c r="M85" s="48">
        <v>0</v>
      </c>
      <c r="N85" s="48">
        <v>0</v>
      </c>
      <c r="O85" s="48">
        <v>0</v>
      </c>
      <c r="P85" s="48">
        <v>0</v>
      </c>
      <c r="Q85" s="48"/>
      <c r="R85" s="48">
        <v>0</v>
      </c>
      <c r="S85" s="48">
        <v>0</v>
      </c>
      <c r="T85" s="48">
        <v>0</v>
      </c>
      <c r="U85" s="48">
        <v>0</v>
      </c>
      <c r="V85" s="48"/>
      <c r="W85" s="48">
        <v>0</v>
      </c>
      <c r="X85" s="48">
        <v>0</v>
      </c>
      <c r="Y85" s="48">
        <v>0</v>
      </c>
      <c r="Z85" s="48">
        <v>0</v>
      </c>
      <c r="AA85" s="48"/>
      <c r="AB85" s="48">
        <v>0</v>
      </c>
      <c r="AC85" s="177">
        <v>0</v>
      </c>
      <c r="AD85" s="177">
        <v>0</v>
      </c>
      <c r="AE85" s="177">
        <v>0</v>
      </c>
      <c r="AF85" s="177"/>
      <c r="AG85" s="177">
        <v>0</v>
      </c>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71"/>
      <c r="BD85" s="171"/>
      <c r="BE85" s="171"/>
      <c r="BF85" s="171"/>
    </row>
    <row r="86" spans="1:58" ht="31.5">
      <c r="A86" s="144" t="s">
        <v>639</v>
      </c>
      <c r="B86" s="145" t="s">
        <v>105</v>
      </c>
      <c r="C86" s="48" t="s">
        <v>451</v>
      </c>
      <c r="D86" s="48">
        <v>0</v>
      </c>
      <c r="E86" s="48">
        <v>0</v>
      </c>
      <c r="F86" s="48">
        <v>0</v>
      </c>
      <c r="G86" s="48"/>
      <c r="H86" s="48">
        <v>0</v>
      </c>
      <c r="I86" s="48">
        <v>0</v>
      </c>
      <c r="J86" s="48">
        <v>0</v>
      </c>
      <c r="K86" s="48">
        <v>0</v>
      </c>
      <c r="L86" s="48"/>
      <c r="M86" s="48">
        <v>0</v>
      </c>
      <c r="N86" s="48">
        <v>0</v>
      </c>
      <c r="O86" s="48">
        <v>0</v>
      </c>
      <c r="P86" s="48">
        <v>0</v>
      </c>
      <c r="Q86" s="48"/>
      <c r="R86" s="48">
        <v>0</v>
      </c>
      <c r="S86" s="48">
        <v>0</v>
      </c>
      <c r="T86" s="48">
        <v>0</v>
      </c>
      <c r="U86" s="48">
        <v>0</v>
      </c>
      <c r="V86" s="48"/>
      <c r="W86" s="48">
        <v>0</v>
      </c>
      <c r="X86" s="48">
        <v>0</v>
      </c>
      <c r="Y86" s="48">
        <v>0</v>
      </c>
      <c r="Z86" s="48">
        <v>0</v>
      </c>
      <c r="AA86" s="48"/>
      <c r="AB86" s="48">
        <v>0</v>
      </c>
      <c r="AC86" s="177">
        <v>0</v>
      </c>
      <c r="AD86" s="177">
        <v>0</v>
      </c>
      <c r="AE86" s="177">
        <v>0</v>
      </c>
      <c r="AF86" s="177"/>
      <c r="AG86" s="177">
        <v>0</v>
      </c>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71"/>
      <c r="BD86" s="171"/>
      <c r="BE86" s="171"/>
      <c r="BF86" s="171"/>
    </row>
    <row r="87" spans="1:58" ht="47.25">
      <c r="A87" s="144" t="s">
        <v>640</v>
      </c>
      <c r="B87" s="145" t="s">
        <v>107</v>
      </c>
      <c r="C87" s="48" t="s">
        <v>452</v>
      </c>
      <c r="D87" s="48">
        <v>0</v>
      </c>
      <c r="E87" s="48">
        <v>0</v>
      </c>
      <c r="F87" s="48">
        <v>0</v>
      </c>
      <c r="G87" s="48"/>
      <c r="H87" s="48">
        <v>0</v>
      </c>
      <c r="I87" s="48">
        <v>0</v>
      </c>
      <c r="J87" s="48">
        <v>0</v>
      </c>
      <c r="K87" s="48">
        <v>0</v>
      </c>
      <c r="L87" s="48"/>
      <c r="M87" s="48">
        <v>0</v>
      </c>
      <c r="N87" s="48">
        <v>0</v>
      </c>
      <c r="O87" s="48">
        <v>0</v>
      </c>
      <c r="P87" s="48">
        <v>0</v>
      </c>
      <c r="Q87" s="48"/>
      <c r="R87" s="48">
        <v>0</v>
      </c>
      <c r="S87" s="48">
        <v>0</v>
      </c>
      <c r="T87" s="48">
        <v>0</v>
      </c>
      <c r="U87" s="48">
        <v>0</v>
      </c>
      <c r="V87" s="48"/>
      <c r="W87" s="48">
        <v>0</v>
      </c>
      <c r="X87" s="48">
        <v>0</v>
      </c>
      <c r="Y87" s="48">
        <v>0</v>
      </c>
      <c r="Z87" s="48">
        <v>0</v>
      </c>
      <c r="AA87" s="48"/>
      <c r="AB87" s="48">
        <v>0</v>
      </c>
      <c r="AC87" s="177">
        <v>0</v>
      </c>
      <c r="AD87" s="177">
        <v>0</v>
      </c>
      <c r="AE87" s="177">
        <v>0</v>
      </c>
      <c r="AF87" s="177"/>
      <c r="AG87" s="177">
        <v>0</v>
      </c>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71"/>
      <c r="BD87" s="171"/>
      <c r="BE87" s="171"/>
      <c r="BF87" s="171"/>
    </row>
    <row r="88" spans="1:58" ht="31.5">
      <c r="A88" s="144" t="s">
        <v>641</v>
      </c>
      <c r="B88" s="145" t="s">
        <v>108</v>
      </c>
      <c r="C88" s="48" t="s">
        <v>453</v>
      </c>
      <c r="D88" s="48">
        <v>0</v>
      </c>
      <c r="E88" s="48">
        <v>0</v>
      </c>
      <c r="F88" s="48">
        <v>0</v>
      </c>
      <c r="G88" s="48"/>
      <c r="H88" s="48">
        <v>0</v>
      </c>
      <c r="I88" s="48">
        <v>0</v>
      </c>
      <c r="J88" s="48">
        <v>0</v>
      </c>
      <c r="K88" s="48">
        <v>0</v>
      </c>
      <c r="L88" s="48"/>
      <c r="M88" s="48">
        <v>0</v>
      </c>
      <c r="N88" s="48">
        <v>0</v>
      </c>
      <c r="O88" s="48">
        <v>0</v>
      </c>
      <c r="P88" s="48">
        <v>0</v>
      </c>
      <c r="Q88" s="48"/>
      <c r="R88" s="48">
        <v>0</v>
      </c>
      <c r="S88" s="48">
        <v>0</v>
      </c>
      <c r="T88" s="48">
        <v>0</v>
      </c>
      <c r="U88" s="48">
        <v>0</v>
      </c>
      <c r="V88" s="48"/>
      <c r="W88" s="48">
        <v>0</v>
      </c>
      <c r="X88" s="48">
        <v>0</v>
      </c>
      <c r="Y88" s="48">
        <v>0</v>
      </c>
      <c r="Z88" s="48">
        <v>0</v>
      </c>
      <c r="AA88" s="48"/>
      <c r="AB88" s="48">
        <v>0</v>
      </c>
      <c r="AC88" s="177">
        <v>0</v>
      </c>
      <c r="AD88" s="177">
        <v>0</v>
      </c>
      <c r="AE88" s="177">
        <v>0</v>
      </c>
      <c r="AF88" s="177"/>
      <c r="AG88" s="177">
        <v>0</v>
      </c>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71"/>
      <c r="BD88" s="171"/>
      <c r="BE88" s="171"/>
      <c r="BF88" s="171"/>
    </row>
    <row r="89" spans="1:58" ht="31.5">
      <c r="A89" s="144" t="s">
        <v>642</v>
      </c>
      <c r="B89" s="145" t="s">
        <v>109</v>
      </c>
      <c r="C89" s="48" t="s">
        <v>454</v>
      </c>
      <c r="D89" s="48">
        <v>0</v>
      </c>
      <c r="E89" s="48">
        <v>0</v>
      </c>
      <c r="F89" s="48">
        <v>0</v>
      </c>
      <c r="G89" s="48"/>
      <c r="H89" s="48">
        <v>0</v>
      </c>
      <c r="I89" s="48">
        <v>0</v>
      </c>
      <c r="J89" s="48">
        <v>0</v>
      </c>
      <c r="K89" s="48">
        <v>0</v>
      </c>
      <c r="L89" s="48"/>
      <c r="M89" s="48">
        <v>0</v>
      </c>
      <c r="N89" s="48">
        <v>0</v>
      </c>
      <c r="O89" s="48">
        <v>0</v>
      </c>
      <c r="P89" s="48">
        <v>0</v>
      </c>
      <c r="Q89" s="48"/>
      <c r="R89" s="48">
        <v>0</v>
      </c>
      <c r="S89" s="48">
        <v>0</v>
      </c>
      <c r="T89" s="48">
        <v>0</v>
      </c>
      <c r="U89" s="48">
        <v>0</v>
      </c>
      <c r="V89" s="48"/>
      <c r="W89" s="48">
        <v>0</v>
      </c>
      <c r="X89" s="48">
        <v>0</v>
      </c>
      <c r="Y89" s="48">
        <v>0</v>
      </c>
      <c r="Z89" s="48">
        <v>0</v>
      </c>
      <c r="AA89" s="48"/>
      <c r="AB89" s="48">
        <v>0</v>
      </c>
      <c r="AC89" s="177">
        <v>0</v>
      </c>
      <c r="AD89" s="177">
        <v>0</v>
      </c>
      <c r="AE89" s="177">
        <v>0</v>
      </c>
      <c r="AF89" s="177"/>
      <c r="AG89" s="177">
        <v>0</v>
      </c>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71"/>
      <c r="BD89" s="171"/>
      <c r="BE89" s="171"/>
      <c r="BF89" s="171"/>
    </row>
    <row r="90" spans="1:58" ht="31.5">
      <c r="A90" s="144" t="s">
        <v>643</v>
      </c>
      <c r="B90" s="145" t="s">
        <v>110</v>
      </c>
      <c r="C90" s="48" t="s">
        <v>455</v>
      </c>
      <c r="D90" s="48">
        <v>0</v>
      </c>
      <c r="E90" s="48">
        <v>0</v>
      </c>
      <c r="F90" s="48">
        <v>0</v>
      </c>
      <c r="G90" s="48"/>
      <c r="H90" s="48">
        <v>0</v>
      </c>
      <c r="I90" s="48">
        <v>0</v>
      </c>
      <c r="J90" s="48">
        <v>0</v>
      </c>
      <c r="K90" s="48">
        <v>0</v>
      </c>
      <c r="L90" s="48"/>
      <c r="M90" s="48">
        <v>0</v>
      </c>
      <c r="N90" s="48">
        <v>0</v>
      </c>
      <c r="O90" s="48">
        <v>0</v>
      </c>
      <c r="P90" s="48">
        <v>0</v>
      </c>
      <c r="Q90" s="48"/>
      <c r="R90" s="48">
        <v>0</v>
      </c>
      <c r="S90" s="48">
        <v>0</v>
      </c>
      <c r="T90" s="48">
        <v>0</v>
      </c>
      <c r="U90" s="48">
        <v>0</v>
      </c>
      <c r="V90" s="48"/>
      <c r="W90" s="48">
        <v>0</v>
      </c>
      <c r="X90" s="48">
        <v>0</v>
      </c>
      <c r="Y90" s="48">
        <v>0</v>
      </c>
      <c r="Z90" s="48">
        <v>0</v>
      </c>
      <c r="AA90" s="48"/>
      <c r="AB90" s="48">
        <v>0</v>
      </c>
      <c r="AC90" s="177">
        <v>0</v>
      </c>
      <c r="AD90" s="177">
        <v>0</v>
      </c>
      <c r="AE90" s="177">
        <v>0</v>
      </c>
      <c r="AF90" s="177"/>
      <c r="AG90" s="177">
        <v>0</v>
      </c>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71"/>
      <c r="BD90" s="171"/>
      <c r="BE90" s="171"/>
      <c r="BF90" s="171"/>
    </row>
    <row r="91" spans="1:58">
      <c r="A91" s="144" t="s">
        <v>645</v>
      </c>
      <c r="B91" s="145" t="s">
        <v>111</v>
      </c>
      <c r="C91" s="48" t="s">
        <v>457</v>
      </c>
      <c r="D91" s="48">
        <v>0</v>
      </c>
      <c r="E91" s="48">
        <v>0</v>
      </c>
      <c r="F91" s="48">
        <v>0</v>
      </c>
      <c r="G91" s="48"/>
      <c r="H91" s="48">
        <v>0</v>
      </c>
      <c r="I91" s="48">
        <v>0</v>
      </c>
      <c r="J91" s="48">
        <v>0</v>
      </c>
      <c r="K91" s="48">
        <v>0</v>
      </c>
      <c r="L91" s="48"/>
      <c r="M91" s="48">
        <v>0</v>
      </c>
      <c r="N91" s="48">
        <v>0</v>
      </c>
      <c r="O91" s="48">
        <v>0</v>
      </c>
      <c r="P91" s="48">
        <v>0</v>
      </c>
      <c r="Q91" s="48"/>
      <c r="R91" s="48">
        <v>0</v>
      </c>
      <c r="S91" s="48">
        <v>0</v>
      </c>
      <c r="T91" s="48">
        <v>0</v>
      </c>
      <c r="U91" s="48">
        <v>0</v>
      </c>
      <c r="V91" s="48"/>
      <c r="W91" s="48">
        <v>0</v>
      </c>
      <c r="X91" s="48">
        <v>0</v>
      </c>
      <c r="Y91" s="48">
        <v>0</v>
      </c>
      <c r="Z91" s="48">
        <v>0</v>
      </c>
      <c r="AA91" s="48"/>
      <c r="AB91" s="48">
        <v>0</v>
      </c>
      <c r="AC91" s="177">
        <v>0</v>
      </c>
      <c r="AD91" s="177">
        <v>0</v>
      </c>
      <c r="AE91" s="177">
        <v>0</v>
      </c>
      <c r="AF91" s="177"/>
      <c r="AG91" s="177">
        <v>0</v>
      </c>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71"/>
      <c r="BD91" s="171"/>
      <c r="BE91" s="171"/>
      <c r="BF91" s="171"/>
    </row>
    <row r="92" spans="1:58" ht="47.25">
      <c r="A92" s="144" t="s">
        <v>646</v>
      </c>
      <c r="B92" s="145" t="s">
        <v>112</v>
      </c>
      <c r="C92" s="48" t="s">
        <v>458</v>
      </c>
      <c r="D92" s="48">
        <v>0</v>
      </c>
      <c r="E92" s="48">
        <v>0</v>
      </c>
      <c r="F92" s="48">
        <v>0</v>
      </c>
      <c r="G92" s="48"/>
      <c r="H92" s="48">
        <v>0</v>
      </c>
      <c r="I92" s="48">
        <v>0</v>
      </c>
      <c r="J92" s="48">
        <v>0</v>
      </c>
      <c r="K92" s="48">
        <v>0</v>
      </c>
      <c r="L92" s="48"/>
      <c r="M92" s="48">
        <v>0</v>
      </c>
      <c r="N92" s="48">
        <v>0</v>
      </c>
      <c r="O92" s="48">
        <v>0</v>
      </c>
      <c r="P92" s="48">
        <v>0</v>
      </c>
      <c r="Q92" s="48"/>
      <c r="R92" s="48">
        <v>0</v>
      </c>
      <c r="S92" s="48">
        <v>0</v>
      </c>
      <c r="T92" s="48">
        <v>0</v>
      </c>
      <c r="U92" s="48">
        <v>0</v>
      </c>
      <c r="V92" s="48"/>
      <c r="W92" s="48">
        <v>0</v>
      </c>
      <c r="X92" s="48">
        <v>0</v>
      </c>
      <c r="Y92" s="48">
        <v>0</v>
      </c>
      <c r="Z92" s="48">
        <v>0</v>
      </c>
      <c r="AA92" s="48"/>
      <c r="AB92" s="48">
        <v>0</v>
      </c>
      <c r="AC92" s="177">
        <v>0</v>
      </c>
      <c r="AD92" s="177">
        <v>0</v>
      </c>
      <c r="AE92" s="177">
        <v>0</v>
      </c>
      <c r="AF92" s="177"/>
      <c r="AG92" s="177">
        <v>0</v>
      </c>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71"/>
      <c r="BD92" s="171"/>
      <c r="BE92" s="171"/>
      <c r="BF92" s="171"/>
    </row>
    <row r="93" spans="1:58" ht="31.5">
      <c r="A93" s="144" t="s">
        <v>647</v>
      </c>
      <c r="B93" s="145" t="s">
        <v>113</v>
      </c>
      <c r="C93" s="48" t="s">
        <v>459</v>
      </c>
      <c r="D93" s="48">
        <v>0</v>
      </c>
      <c r="E93" s="48">
        <v>0</v>
      </c>
      <c r="F93" s="48">
        <v>0</v>
      </c>
      <c r="G93" s="48"/>
      <c r="H93" s="48">
        <v>0</v>
      </c>
      <c r="I93" s="48">
        <v>0</v>
      </c>
      <c r="J93" s="48">
        <v>0</v>
      </c>
      <c r="K93" s="48">
        <v>0</v>
      </c>
      <c r="L93" s="48"/>
      <c r="M93" s="48">
        <v>0</v>
      </c>
      <c r="N93" s="48">
        <v>0</v>
      </c>
      <c r="O93" s="48">
        <v>0</v>
      </c>
      <c r="P93" s="48">
        <v>0</v>
      </c>
      <c r="Q93" s="48"/>
      <c r="R93" s="48">
        <v>0</v>
      </c>
      <c r="S93" s="48">
        <v>0</v>
      </c>
      <c r="T93" s="48">
        <v>0</v>
      </c>
      <c r="U93" s="48">
        <v>0</v>
      </c>
      <c r="V93" s="48"/>
      <c r="W93" s="48">
        <v>0</v>
      </c>
      <c r="X93" s="48">
        <v>0</v>
      </c>
      <c r="Y93" s="48">
        <v>0</v>
      </c>
      <c r="Z93" s="48">
        <v>0</v>
      </c>
      <c r="AA93" s="48"/>
      <c r="AB93" s="48">
        <v>0</v>
      </c>
      <c r="AC93" s="177">
        <v>0</v>
      </c>
      <c r="AD93" s="177">
        <v>0</v>
      </c>
      <c r="AE93" s="177">
        <v>0</v>
      </c>
      <c r="AF93" s="177"/>
      <c r="AG93" s="177">
        <v>0</v>
      </c>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71"/>
      <c r="BD93" s="171"/>
      <c r="BE93" s="171"/>
      <c r="BF93" s="171"/>
    </row>
    <row r="94" spans="1:58" ht="31.5">
      <c r="A94" s="144" t="s">
        <v>648</v>
      </c>
      <c r="B94" s="145" t="s">
        <v>114</v>
      </c>
      <c r="C94" s="48" t="s">
        <v>460</v>
      </c>
      <c r="D94" s="48">
        <v>0</v>
      </c>
      <c r="E94" s="48">
        <v>0</v>
      </c>
      <c r="F94" s="48">
        <v>0</v>
      </c>
      <c r="G94" s="48"/>
      <c r="H94" s="48">
        <v>0</v>
      </c>
      <c r="I94" s="48">
        <v>0</v>
      </c>
      <c r="J94" s="48">
        <v>0</v>
      </c>
      <c r="K94" s="48">
        <v>0</v>
      </c>
      <c r="L94" s="48"/>
      <c r="M94" s="48">
        <v>0</v>
      </c>
      <c r="N94" s="48">
        <v>0</v>
      </c>
      <c r="O94" s="48">
        <v>0</v>
      </c>
      <c r="P94" s="48">
        <v>0</v>
      </c>
      <c r="Q94" s="48"/>
      <c r="R94" s="48">
        <v>0</v>
      </c>
      <c r="S94" s="48">
        <v>0</v>
      </c>
      <c r="T94" s="48">
        <v>0</v>
      </c>
      <c r="U94" s="48">
        <v>0</v>
      </c>
      <c r="V94" s="48"/>
      <c r="W94" s="48">
        <v>0</v>
      </c>
      <c r="X94" s="48">
        <v>0</v>
      </c>
      <c r="Y94" s="48">
        <v>0</v>
      </c>
      <c r="Z94" s="48">
        <v>0</v>
      </c>
      <c r="AA94" s="48"/>
      <c r="AB94" s="48">
        <v>0</v>
      </c>
      <c r="AC94" s="177">
        <v>0</v>
      </c>
      <c r="AD94" s="177">
        <v>0</v>
      </c>
      <c r="AE94" s="177">
        <v>0</v>
      </c>
      <c r="AF94" s="177"/>
      <c r="AG94" s="177">
        <v>0</v>
      </c>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71"/>
      <c r="BD94" s="171"/>
      <c r="BE94" s="171"/>
      <c r="BF94" s="171"/>
    </row>
    <row r="95" spans="1:58" ht="31.5">
      <c r="A95" s="144" t="s">
        <v>649</v>
      </c>
      <c r="B95" s="145" t="s">
        <v>115</v>
      </c>
      <c r="C95" s="48" t="s">
        <v>884</v>
      </c>
      <c r="D95" s="48">
        <v>0</v>
      </c>
      <c r="E95" s="48">
        <v>0</v>
      </c>
      <c r="F95" s="48">
        <v>0</v>
      </c>
      <c r="G95" s="48"/>
      <c r="H95" s="48">
        <v>0</v>
      </c>
      <c r="I95" s="48">
        <v>0</v>
      </c>
      <c r="J95" s="48">
        <v>0</v>
      </c>
      <c r="K95" s="48">
        <v>0</v>
      </c>
      <c r="L95" s="48"/>
      <c r="M95" s="48">
        <v>0</v>
      </c>
      <c r="N95" s="48">
        <v>0</v>
      </c>
      <c r="O95" s="48">
        <v>0</v>
      </c>
      <c r="P95" s="48">
        <v>0</v>
      </c>
      <c r="Q95" s="48"/>
      <c r="R95" s="48">
        <v>0</v>
      </c>
      <c r="S95" s="48">
        <v>0</v>
      </c>
      <c r="T95" s="48">
        <v>0</v>
      </c>
      <c r="U95" s="48">
        <v>0</v>
      </c>
      <c r="V95" s="48"/>
      <c r="W95" s="48">
        <v>0</v>
      </c>
      <c r="X95" s="48">
        <v>0</v>
      </c>
      <c r="Y95" s="48">
        <v>0</v>
      </c>
      <c r="Z95" s="48">
        <v>0</v>
      </c>
      <c r="AA95" s="48"/>
      <c r="AB95" s="48">
        <v>0</v>
      </c>
      <c r="AC95" s="177">
        <v>0</v>
      </c>
      <c r="AD95" s="177">
        <v>0</v>
      </c>
      <c r="AE95" s="177">
        <v>0</v>
      </c>
      <c r="AF95" s="177"/>
      <c r="AG95" s="177">
        <v>0</v>
      </c>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71"/>
      <c r="BD95" s="171"/>
      <c r="BE95" s="171"/>
      <c r="BF95" s="171"/>
    </row>
    <row r="96" spans="1:58" ht="31.5">
      <c r="A96" s="144" t="s">
        <v>650</v>
      </c>
      <c r="B96" s="145" t="s">
        <v>116</v>
      </c>
      <c r="C96" s="48" t="s">
        <v>461</v>
      </c>
      <c r="D96" s="48">
        <v>0</v>
      </c>
      <c r="E96" s="48">
        <v>0</v>
      </c>
      <c r="F96" s="48">
        <v>0</v>
      </c>
      <c r="G96" s="48"/>
      <c r="H96" s="48">
        <v>0</v>
      </c>
      <c r="I96" s="48">
        <v>0</v>
      </c>
      <c r="J96" s="48">
        <v>0</v>
      </c>
      <c r="K96" s="48">
        <v>0</v>
      </c>
      <c r="L96" s="48"/>
      <c r="M96" s="48">
        <v>0</v>
      </c>
      <c r="N96" s="48">
        <v>0</v>
      </c>
      <c r="O96" s="48">
        <v>0</v>
      </c>
      <c r="P96" s="48">
        <v>0</v>
      </c>
      <c r="Q96" s="48"/>
      <c r="R96" s="48">
        <v>0</v>
      </c>
      <c r="S96" s="48">
        <v>0</v>
      </c>
      <c r="T96" s="48">
        <v>0</v>
      </c>
      <c r="U96" s="48">
        <v>0</v>
      </c>
      <c r="V96" s="48"/>
      <c r="W96" s="48">
        <v>0</v>
      </c>
      <c r="X96" s="48">
        <v>0</v>
      </c>
      <c r="Y96" s="48">
        <v>0</v>
      </c>
      <c r="Z96" s="48">
        <v>0</v>
      </c>
      <c r="AA96" s="48"/>
      <c r="AB96" s="48">
        <v>0</v>
      </c>
      <c r="AC96" s="177">
        <v>0</v>
      </c>
      <c r="AD96" s="177">
        <v>0</v>
      </c>
      <c r="AE96" s="177">
        <v>0</v>
      </c>
      <c r="AF96" s="177"/>
      <c r="AG96" s="177">
        <v>0</v>
      </c>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71"/>
      <c r="BD96" s="171"/>
      <c r="BE96" s="171"/>
      <c r="BF96" s="171"/>
    </row>
    <row r="97" spans="1:58" ht="31.5">
      <c r="A97" s="144" t="s">
        <v>651</v>
      </c>
      <c r="B97" s="145" t="s">
        <v>117</v>
      </c>
      <c r="C97" s="48" t="s">
        <v>462</v>
      </c>
      <c r="D97" s="48">
        <v>0</v>
      </c>
      <c r="E97" s="48">
        <v>0</v>
      </c>
      <c r="F97" s="48">
        <v>0</v>
      </c>
      <c r="G97" s="48"/>
      <c r="H97" s="48">
        <v>0</v>
      </c>
      <c r="I97" s="48">
        <v>0</v>
      </c>
      <c r="J97" s="48">
        <v>0</v>
      </c>
      <c r="K97" s="48">
        <v>0</v>
      </c>
      <c r="L97" s="48"/>
      <c r="M97" s="48">
        <v>0</v>
      </c>
      <c r="N97" s="48">
        <v>0</v>
      </c>
      <c r="O97" s="48">
        <v>0</v>
      </c>
      <c r="P97" s="48">
        <v>0</v>
      </c>
      <c r="Q97" s="48"/>
      <c r="R97" s="48">
        <v>0</v>
      </c>
      <c r="S97" s="48">
        <v>0</v>
      </c>
      <c r="T97" s="48">
        <v>0</v>
      </c>
      <c r="U97" s="48">
        <v>0</v>
      </c>
      <c r="V97" s="48"/>
      <c r="W97" s="48">
        <v>0</v>
      </c>
      <c r="X97" s="48">
        <v>0</v>
      </c>
      <c r="Y97" s="48">
        <v>0</v>
      </c>
      <c r="Z97" s="48">
        <v>0</v>
      </c>
      <c r="AA97" s="48"/>
      <c r="AB97" s="48">
        <v>0</v>
      </c>
      <c r="AC97" s="177">
        <v>0</v>
      </c>
      <c r="AD97" s="177">
        <v>0</v>
      </c>
      <c r="AE97" s="177">
        <v>0</v>
      </c>
      <c r="AF97" s="177"/>
      <c r="AG97" s="177">
        <v>0</v>
      </c>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71"/>
      <c r="BD97" s="171"/>
      <c r="BE97" s="171"/>
      <c r="BF97" s="171"/>
    </row>
    <row r="98" spans="1:58" ht="31.5">
      <c r="A98" s="144" t="s">
        <v>652</v>
      </c>
      <c r="B98" s="145" t="s">
        <v>118</v>
      </c>
      <c r="C98" s="48" t="s">
        <v>463</v>
      </c>
      <c r="D98" s="48">
        <v>0</v>
      </c>
      <c r="E98" s="48">
        <v>0</v>
      </c>
      <c r="F98" s="48">
        <v>0</v>
      </c>
      <c r="G98" s="48"/>
      <c r="H98" s="48">
        <v>0</v>
      </c>
      <c r="I98" s="48">
        <v>0</v>
      </c>
      <c r="J98" s="48">
        <v>0</v>
      </c>
      <c r="K98" s="48">
        <v>0</v>
      </c>
      <c r="L98" s="48"/>
      <c r="M98" s="48">
        <v>0</v>
      </c>
      <c r="N98" s="48">
        <v>0</v>
      </c>
      <c r="O98" s="48">
        <v>0</v>
      </c>
      <c r="P98" s="48">
        <v>0</v>
      </c>
      <c r="Q98" s="48"/>
      <c r="R98" s="48">
        <v>0</v>
      </c>
      <c r="S98" s="48">
        <v>0</v>
      </c>
      <c r="T98" s="48">
        <v>0</v>
      </c>
      <c r="U98" s="48">
        <v>0</v>
      </c>
      <c r="V98" s="48"/>
      <c r="W98" s="48">
        <v>0</v>
      </c>
      <c r="X98" s="48">
        <v>0</v>
      </c>
      <c r="Y98" s="48">
        <v>0</v>
      </c>
      <c r="Z98" s="48">
        <v>0</v>
      </c>
      <c r="AA98" s="48"/>
      <c r="AB98" s="48">
        <v>0</v>
      </c>
      <c r="AC98" s="177">
        <v>0</v>
      </c>
      <c r="AD98" s="177">
        <v>0</v>
      </c>
      <c r="AE98" s="177">
        <v>0</v>
      </c>
      <c r="AF98" s="177"/>
      <c r="AG98" s="177">
        <v>0</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71"/>
      <c r="BD98" s="171"/>
      <c r="BE98" s="171"/>
      <c r="BF98" s="171"/>
    </row>
    <row r="99" spans="1:58" ht="31.5">
      <c r="A99" s="144" t="s">
        <v>653</v>
      </c>
      <c r="B99" s="145" t="s">
        <v>119</v>
      </c>
      <c r="C99" s="48" t="s">
        <v>464</v>
      </c>
      <c r="D99" s="48">
        <v>0</v>
      </c>
      <c r="E99" s="48">
        <v>0</v>
      </c>
      <c r="F99" s="48">
        <v>0</v>
      </c>
      <c r="G99" s="48"/>
      <c r="H99" s="48">
        <v>0</v>
      </c>
      <c r="I99" s="48">
        <v>0</v>
      </c>
      <c r="J99" s="48">
        <v>0</v>
      </c>
      <c r="K99" s="48">
        <v>0</v>
      </c>
      <c r="L99" s="48"/>
      <c r="M99" s="48">
        <v>0</v>
      </c>
      <c r="N99" s="48">
        <v>0</v>
      </c>
      <c r="O99" s="48">
        <v>0</v>
      </c>
      <c r="P99" s="48">
        <v>0</v>
      </c>
      <c r="Q99" s="48"/>
      <c r="R99" s="48">
        <v>0</v>
      </c>
      <c r="S99" s="48">
        <v>0</v>
      </c>
      <c r="T99" s="48">
        <v>0</v>
      </c>
      <c r="U99" s="48">
        <v>0</v>
      </c>
      <c r="V99" s="48"/>
      <c r="W99" s="48">
        <v>0</v>
      </c>
      <c r="X99" s="48">
        <v>0</v>
      </c>
      <c r="Y99" s="48">
        <v>0</v>
      </c>
      <c r="Z99" s="48">
        <v>0</v>
      </c>
      <c r="AA99" s="48"/>
      <c r="AB99" s="48">
        <v>0</v>
      </c>
      <c r="AC99" s="177">
        <v>0</v>
      </c>
      <c r="AD99" s="177">
        <v>0</v>
      </c>
      <c r="AE99" s="177">
        <v>0</v>
      </c>
      <c r="AF99" s="177"/>
      <c r="AG99" s="177">
        <v>0</v>
      </c>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71"/>
      <c r="BD99" s="171"/>
      <c r="BE99" s="171"/>
      <c r="BF99" s="171"/>
    </row>
    <row r="100" spans="1:58" ht="31.5">
      <c r="A100" s="144" t="s">
        <v>654</v>
      </c>
      <c r="B100" s="145" t="s">
        <v>120</v>
      </c>
      <c r="C100" s="48" t="s">
        <v>465</v>
      </c>
      <c r="D100" s="48">
        <v>0</v>
      </c>
      <c r="E100" s="48">
        <v>0</v>
      </c>
      <c r="F100" s="48">
        <v>0</v>
      </c>
      <c r="G100" s="48"/>
      <c r="H100" s="48">
        <v>0</v>
      </c>
      <c r="I100" s="48">
        <v>0</v>
      </c>
      <c r="J100" s="48">
        <v>0</v>
      </c>
      <c r="K100" s="48">
        <v>0</v>
      </c>
      <c r="L100" s="48"/>
      <c r="M100" s="48">
        <v>0</v>
      </c>
      <c r="N100" s="48">
        <v>0</v>
      </c>
      <c r="O100" s="48">
        <v>0</v>
      </c>
      <c r="P100" s="48">
        <v>0</v>
      </c>
      <c r="Q100" s="48"/>
      <c r="R100" s="48">
        <v>0</v>
      </c>
      <c r="S100" s="48">
        <v>0</v>
      </c>
      <c r="T100" s="48">
        <v>0</v>
      </c>
      <c r="U100" s="48">
        <v>0</v>
      </c>
      <c r="V100" s="48"/>
      <c r="W100" s="48">
        <v>0</v>
      </c>
      <c r="X100" s="48">
        <v>0</v>
      </c>
      <c r="Y100" s="48">
        <v>0</v>
      </c>
      <c r="Z100" s="48">
        <v>0</v>
      </c>
      <c r="AA100" s="48"/>
      <c r="AB100" s="48">
        <v>0</v>
      </c>
      <c r="AC100" s="177">
        <v>0</v>
      </c>
      <c r="AD100" s="177">
        <v>0</v>
      </c>
      <c r="AE100" s="177">
        <v>0</v>
      </c>
      <c r="AF100" s="177"/>
      <c r="AG100" s="177">
        <v>0</v>
      </c>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71"/>
      <c r="BD100" s="171"/>
      <c r="BE100" s="171"/>
      <c r="BF100" s="171"/>
    </row>
    <row r="101" spans="1:58" ht="47.25">
      <c r="A101" s="144" t="s">
        <v>655</v>
      </c>
      <c r="B101" s="145" t="s">
        <v>121</v>
      </c>
      <c r="C101" s="48" t="s">
        <v>466</v>
      </c>
      <c r="D101" s="48">
        <v>0</v>
      </c>
      <c r="E101" s="48">
        <v>0</v>
      </c>
      <c r="F101" s="48">
        <v>0</v>
      </c>
      <c r="G101" s="48"/>
      <c r="H101" s="48">
        <v>0</v>
      </c>
      <c r="I101" s="48">
        <v>0</v>
      </c>
      <c r="J101" s="48">
        <v>0</v>
      </c>
      <c r="K101" s="48">
        <v>0</v>
      </c>
      <c r="L101" s="48"/>
      <c r="M101" s="48">
        <v>0</v>
      </c>
      <c r="N101" s="48">
        <v>0</v>
      </c>
      <c r="O101" s="48">
        <v>0</v>
      </c>
      <c r="P101" s="48">
        <v>0</v>
      </c>
      <c r="Q101" s="48"/>
      <c r="R101" s="48">
        <v>0</v>
      </c>
      <c r="S101" s="48">
        <v>0</v>
      </c>
      <c r="T101" s="48">
        <v>0</v>
      </c>
      <c r="U101" s="48">
        <v>0</v>
      </c>
      <c r="V101" s="48"/>
      <c r="W101" s="48">
        <v>0</v>
      </c>
      <c r="X101" s="48">
        <v>0</v>
      </c>
      <c r="Y101" s="48">
        <v>0</v>
      </c>
      <c r="Z101" s="48">
        <v>0</v>
      </c>
      <c r="AA101" s="48"/>
      <c r="AB101" s="48">
        <v>0</v>
      </c>
      <c r="AC101" s="177">
        <v>0</v>
      </c>
      <c r="AD101" s="177">
        <v>0</v>
      </c>
      <c r="AE101" s="177">
        <v>0</v>
      </c>
      <c r="AF101" s="177"/>
      <c r="AG101" s="177">
        <v>0</v>
      </c>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71"/>
      <c r="BD101" s="171"/>
      <c r="BE101" s="171"/>
      <c r="BF101" s="171"/>
    </row>
    <row r="102" spans="1:58" ht="31.5">
      <c r="A102" s="144" t="s">
        <v>656</v>
      </c>
      <c r="B102" s="145" t="s">
        <v>122</v>
      </c>
      <c r="C102" s="48" t="s">
        <v>467</v>
      </c>
      <c r="D102" s="48">
        <v>0</v>
      </c>
      <c r="E102" s="48">
        <v>0</v>
      </c>
      <c r="F102" s="48">
        <v>0</v>
      </c>
      <c r="G102" s="48"/>
      <c r="H102" s="48">
        <v>0</v>
      </c>
      <c r="I102" s="48">
        <v>0</v>
      </c>
      <c r="J102" s="48">
        <v>0</v>
      </c>
      <c r="K102" s="48">
        <v>0</v>
      </c>
      <c r="L102" s="48"/>
      <c r="M102" s="48">
        <v>0</v>
      </c>
      <c r="N102" s="48">
        <v>0</v>
      </c>
      <c r="O102" s="48">
        <v>0</v>
      </c>
      <c r="P102" s="48">
        <v>0</v>
      </c>
      <c r="Q102" s="48"/>
      <c r="R102" s="48">
        <v>0</v>
      </c>
      <c r="S102" s="48">
        <v>0</v>
      </c>
      <c r="T102" s="48">
        <v>0</v>
      </c>
      <c r="U102" s="48">
        <v>0</v>
      </c>
      <c r="V102" s="48"/>
      <c r="W102" s="48">
        <v>0</v>
      </c>
      <c r="X102" s="48">
        <v>0</v>
      </c>
      <c r="Y102" s="48">
        <v>0</v>
      </c>
      <c r="Z102" s="48">
        <v>0</v>
      </c>
      <c r="AA102" s="48"/>
      <c r="AB102" s="48">
        <v>0</v>
      </c>
      <c r="AC102" s="177">
        <v>0</v>
      </c>
      <c r="AD102" s="177">
        <v>0</v>
      </c>
      <c r="AE102" s="177">
        <v>0</v>
      </c>
      <c r="AF102" s="177"/>
      <c r="AG102" s="177">
        <v>0</v>
      </c>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71"/>
      <c r="BD102" s="171"/>
      <c r="BE102" s="171"/>
      <c r="BF102" s="171"/>
    </row>
    <row r="103" spans="1:58" ht="31.5">
      <c r="A103" s="144" t="s">
        <v>657</v>
      </c>
      <c r="B103" s="145" t="s">
        <v>123</v>
      </c>
      <c r="C103" s="48" t="s">
        <v>468</v>
      </c>
      <c r="D103" s="48">
        <v>0</v>
      </c>
      <c r="E103" s="48">
        <v>0</v>
      </c>
      <c r="F103" s="48">
        <v>0</v>
      </c>
      <c r="G103" s="48"/>
      <c r="H103" s="48">
        <v>0</v>
      </c>
      <c r="I103" s="48">
        <v>0</v>
      </c>
      <c r="J103" s="48">
        <v>0</v>
      </c>
      <c r="K103" s="48">
        <v>0</v>
      </c>
      <c r="L103" s="48"/>
      <c r="M103" s="48">
        <v>0</v>
      </c>
      <c r="N103" s="48">
        <v>0</v>
      </c>
      <c r="O103" s="48">
        <v>0</v>
      </c>
      <c r="P103" s="48">
        <v>0</v>
      </c>
      <c r="Q103" s="48"/>
      <c r="R103" s="48">
        <v>0</v>
      </c>
      <c r="S103" s="48">
        <v>0</v>
      </c>
      <c r="T103" s="48">
        <v>0</v>
      </c>
      <c r="U103" s="48">
        <v>0</v>
      </c>
      <c r="V103" s="48"/>
      <c r="W103" s="48">
        <v>0</v>
      </c>
      <c r="X103" s="48">
        <v>0</v>
      </c>
      <c r="Y103" s="48">
        <v>0</v>
      </c>
      <c r="Z103" s="48">
        <v>0</v>
      </c>
      <c r="AA103" s="48"/>
      <c r="AB103" s="48">
        <v>0</v>
      </c>
      <c r="AC103" s="177">
        <v>0</v>
      </c>
      <c r="AD103" s="177">
        <v>0</v>
      </c>
      <c r="AE103" s="177">
        <v>0</v>
      </c>
      <c r="AF103" s="177"/>
      <c r="AG103" s="177">
        <v>0</v>
      </c>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71"/>
      <c r="BD103" s="171"/>
      <c r="BE103" s="171"/>
      <c r="BF103" s="171"/>
    </row>
    <row r="104" spans="1:58" ht="31.5">
      <c r="A104" s="144" t="s">
        <v>658</v>
      </c>
      <c r="B104" s="145" t="s">
        <v>124</v>
      </c>
      <c r="C104" s="48" t="s">
        <v>469</v>
      </c>
      <c r="D104" s="48">
        <v>0</v>
      </c>
      <c r="E104" s="48">
        <v>0</v>
      </c>
      <c r="F104" s="48">
        <v>0</v>
      </c>
      <c r="G104" s="48"/>
      <c r="H104" s="48">
        <v>0</v>
      </c>
      <c r="I104" s="48">
        <v>0</v>
      </c>
      <c r="J104" s="48">
        <v>0</v>
      </c>
      <c r="K104" s="48">
        <v>0</v>
      </c>
      <c r="L104" s="48"/>
      <c r="M104" s="48">
        <v>0</v>
      </c>
      <c r="N104" s="48">
        <v>0</v>
      </c>
      <c r="O104" s="48">
        <v>0</v>
      </c>
      <c r="P104" s="48">
        <v>0</v>
      </c>
      <c r="Q104" s="48"/>
      <c r="R104" s="48">
        <v>0</v>
      </c>
      <c r="S104" s="48">
        <v>0</v>
      </c>
      <c r="T104" s="48">
        <v>0</v>
      </c>
      <c r="U104" s="48">
        <v>0</v>
      </c>
      <c r="V104" s="48"/>
      <c r="W104" s="48">
        <v>0</v>
      </c>
      <c r="X104" s="48">
        <v>0</v>
      </c>
      <c r="Y104" s="48">
        <v>0</v>
      </c>
      <c r="Z104" s="48">
        <v>0</v>
      </c>
      <c r="AA104" s="48"/>
      <c r="AB104" s="48">
        <v>0</v>
      </c>
      <c r="AC104" s="177">
        <v>0</v>
      </c>
      <c r="AD104" s="177">
        <v>0</v>
      </c>
      <c r="AE104" s="177">
        <v>0</v>
      </c>
      <c r="AF104" s="177"/>
      <c r="AG104" s="177">
        <v>0</v>
      </c>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71"/>
      <c r="BD104" s="171"/>
      <c r="BE104" s="171"/>
      <c r="BF104" s="171"/>
    </row>
    <row r="105" spans="1:58" ht="31.5">
      <c r="A105" s="144" t="s">
        <v>659</v>
      </c>
      <c r="B105" s="145" t="s">
        <v>125</v>
      </c>
      <c r="C105" s="48" t="s">
        <v>470</v>
      </c>
      <c r="D105" s="48">
        <v>0</v>
      </c>
      <c r="E105" s="48">
        <v>0</v>
      </c>
      <c r="F105" s="48">
        <v>0</v>
      </c>
      <c r="G105" s="48"/>
      <c r="H105" s="48">
        <v>0</v>
      </c>
      <c r="I105" s="48">
        <v>0</v>
      </c>
      <c r="J105" s="48">
        <v>0</v>
      </c>
      <c r="K105" s="48">
        <v>0</v>
      </c>
      <c r="L105" s="48"/>
      <c r="M105" s="48">
        <v>0</v>
      </c>
      <c r="N105" s="48">
        <v>0</v>
      </c>
      <c r="O105" s="48">
        <v>0</v>
      </c>
      <c r="P105" s="48">
        <v>0</v>
      </c>
      <c r="Q105" s="48"/>
      <c r="R105" s="48">
        <v>0</v>
      </c>
      <c r="S105" s="48">
        <v>0</v>
      </c>
      <c r="T105" s="48">
        <v>0</v>
      </c>
      <c r="U105" s="48">
        <v>0</v>
      </c>
      <c r="V105" s="48"/>
      <c r="W105" s="48">
        <v>0</v>
      </c>
      <c r="X105" s="48">
        <v>0</v>
      </c>
      <c r="Y105" s="48">
        <v>0</v>
      </c>
      <c r="Z105" s="48">
        <v>0</v>
      </c>
      <c r="AA105" s="48"/>
      <c r="AB105" s="48">
        <v>0</v>
      </c>
      <c r="AC105" s="177">
        <v>0</v>
      </c>
      <c r="AD105" s="177">
        <v>0</v>
      </c>
      <c r="AE105" s="177">
        <v>0</v>
      </c>
      <c r="AF105" s="177"/>
      <c r="AG105" s="177">
        <v>0</v>
      </c>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71"/>
      <c r="BD105" s="171"/>
      <c r="BE105" s="171"/>
      <c r="BF105" s="171"/>
    </row>
    <row r="106" spans="1:58" ht="31.5">
      <c r="A106" s="144" t="s">
        <v>660</v>
      </c>
      <c r="B106" s="145" t="s">
        <v>126</v>
      </c>
      <c r="C106" s="48" t="s">
        <v>471</v>
      </c>
      <c r="D106" s="48">
        <v>0</v>
      </c>
      <c r="E106" s="48">
        <v>0</v>
      </c>
      <c r="F106" s="48">
        <v>0</v>
      </c>
      <c r="G106" s="48"/>
      <c r="H106" s="48">
        <v>0</v>
      </c>
      <c r="I106" s="48">
        <v>0</v>
      </c>
      <c r="J106" s="48">
        <v>0</v>
      </c>
      <c r="K106" s="48">
        <v>0</v>
      </c>
      <c r="L106" s="48"/>
      <c r="M106" s="48">
        <v>0</v>
      </c>
      <c r="N106" s="48">
        <v>0</v>
      </c>
      <c r="O106" s="48">
        <v>0</v>
      </c>
      <c r="P106" s="48">
        <v>0</v>
      </c>
      <c r="Q106" s="48"/>
      <c r="R106" s="48">
        <v>0</v>
      </c>
      <c r="S106" s="48">
        <v>0</v>
      </c>
      <c r="T106" s="48">
        <v>0</v>
      </c>
      <c r="U106" s="48">
        <v>0</v>
      </c>
      <c r="V106" s="48"/>
      <c r="W106" s="48">
        <v>0</v>
      </c>
      <c r="X106" s="48">
        <v>0</v>
      </c>
      <c r="Y106" s="48">
        <v>0</v>
      </c>
      <c r="Z106" s="48">
        <v>0</v>
      </c>
      <c r="AA106" s="48"/>
      <c r="AB106" s="48">
        <v>0</v>
      </c>
      <c r="AC106" s="177">
        <v>0</v>
      </c>
      <c r="AD106" s="177">
        <v>0</v>
      </c>
      <c r="AE106" s="177">
        <v>0</v>
      </c>
      <c r="AF106" s="177"/>
      <c r="AG106" s="177">
        <v>0</v>
      </c>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71"/>
      <c r="BD106" s="171"/>
      <c r="BE106" s="171"/>
      <c r="BF106" s="171"/>
    </row>
    <row r="107" spans="1:58" ht="31.5">
      <c r="A107" s="144" t="s">
        <v>661</v>
      </c>
      <c r="B107" s="145" t="s">
        <v>127</v>
      </c>
      <c r="C107" s="48" t="s">
        <v>472</v>
      </c>
      <c r="D107" s="48">
        <v>0</v>
      </c>
      <c r="E107" s="48">
        <v>0</v>
      </c>
      <c r="F107" s="48">
        <v>0</v>
      </c>
      <c r="G107" s="48"/>
      <c r="H107" s="48">
        <v>0</v>
      </c>
      <c r="I107" s="48">
        <v>0</v>
      </c>
      <c r="J107" s="48">
        <v>0</v>
      </c>
      <c r="K107" s="48">
        <v>0</v>
      </c>
      <c r="L107" s="48"/>
      <c r="M107" s="48">
        <v>0</v>
      </c>
      <c r="N107" s="48">
        <v>0</v>
      </c>
      <c r="O107" s="48">
        <v>0</v>
      </c>
      <c r="P107" s="48">
        <v>0</v>
      </c>
      <c r="Q107" s="48"/>
      <c r="R107" s="48">
        <v>0</v>
      </c>
      <c r="S107" s="48">
        <v>0</v>
      </c>
      <c r="T107" s="48">
        <v>0</v>
      </c>
      <c r="U107" s="48">
        <v>0</v>
      </c>
      <c r="V107" s="48"/>
      <c r="W107" s="48">
        <v>0</v>
      </c>
      <c r="X107" s="48">
        <v>0</v>
      </c>
      <c r="Y107" s="48">
        <v>0</v>
      </c>
      <c r="Z107" s="48">
        <v>0</v>
      </c>
      <c r="AA107" s="48"/>
      <c r="AB107" s="48">
        <v>0</v>
      </c>
      <c r="AC107" s="177">
        <v>0</v>
      </c>
      <c r="AD107" s="177">
        <v>0</v>
      </c>
      <c r="AE107" s="177">
        <v>0</v>
      </c>
      <c r="AF107" s="177"/>
      <c r="AG107" s="177">
        <v>0</v>
      </c>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71"/>
      <c r="BD107" s="171"/>
      <c r="BE107" s="171"/>
      <c r="BF107" s="171"/>
    </row>
    <row r="108" spans="1:58" ht="63">
      <c r="A108" s="144" t="s">
        <v>662</v>
      </c>
      <c r="B108" s="145" t="s">
        <v>128</v>
      </c>
      <c r="C108" s="48" t="s">
        <v>473</v>
      </c>
      <c r="D108" s="48">
        <v>0</v>
      </c>
      <c r="E108" s="48">
        <v>0</v>
      </c>
      <c r="F108" s="48">
        <v>0</v>
      </c>
      <c r="G108" s="48"/>
      <c r="H108" s="48">
        <v>0</v>
      </c>
      <c r="I108" s="48">
        <v>0</v>
      </c>
      <c r="J108" s="48">
        <v>0</v>
      </c>
      <c r="K108" s="48">
        <v>0</v>
      </c>
      <c r="L108" s="48"/>
      <c r="M108" s="48">
        <v>0</v>
      </c>
      <c r="N108" s="48">
        <v>0</v>
      </c>
      <c r="O108" s="48">
        <v>0</v>
      </c>
      <c r="P108" s="48">
        <v>0</v>
      </c>
      <c r="Q108" s="48"/>
      <c r="R108" s="48">
        <v>0</v>
      </c>
      <c r="S108" s="48">
        <v>0</v>
      </c>
      <c r="T108" s="48">
        <v>0</v>
      </c>
      <c r="U108" s="48">
        <v>0</v>
      </c>
      <c r="V108" s="48"/>
      <c r="W108" s="48">
        <v>0</v>
      </c>
      <c r="X108" s="48">
        <v>0</v>
      </c>
      <c r="Y108" s="48">
        <v>0</v>
      </c>
      <c r="Z108" s="48">
        <v>0</v>
      </c>
      <c r="AA108" s="48"/>
      <c r="AB108" s="48">
        <v>0</v>
      </c>
      <c r="AC108" s="177">
        <v>0</v>
      </c>
      <c r="AD108" s="177">
        <v>0</v>
      </c>
      <c r="AE108" s="177">
        <v>0</v>
      </c>
      <c r="AF108" s="177"/>
      <c r="AG108" s="177">
        <v>0</v>
      </c>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71"/>
      <c r="BD108" s="171"/>
      <c r="BE108" s="171"/>
      <c r="BF108" s="171"/>
    </row>
    <row r="109" spans="1:58" ht="47.25">
      <c r="A109" s="144" t="s">
        <v>664</v>
      </c>
      <c r="B109" s="145" t="s">
        <v>129</v>
      </c>
      <c r="C109" s="48" t="s">
        <v>474</v>
      </c>
      <c r="D109" s="48">
        <v>0</v>
      </c>
      <c r="E109" s="48">
        <v>0</v>
      </c>
      <c r="F109" s="48">
        <v>0</v>
      </c>
      <c r="G109" s="48"/>
      <c r="H109" s="48">
        <v>0</v>
      </c>
      <c r="I109" s="48">
        <v>0</v>
      </c>
      <c r="J109" s="48">
        <v>0</v>
      </c>
      <c r="K109" s="48">
        <v>0</v>
      </c>
      <c r="L109" s="48"/>
      <c r="M109" s="48">
        <v>0</v>
      </c>
      <c r="N109" s="48">
        <v>0</v>
      </c>
      <c r="O109" s="48">
        <v>0</v>
      </c>
      <c r="P109" s="48">
        <v>0</v>
      </c>
      <c r="Q109" s="48"/>
      <c r="R109" s="48">
        <v>0</v>
      </c>
      <c r="S109" s="48">
        <v>0</v>
      </c>
      <c r="T109" s="48">
        <v>0</v>
      </c>
      <c r="U109" s="48">
        <v>0</v>
      </c>
      <c r="V109" s="48"/>
      <c r="W109" s="48">
        <v>0</v>
      </c>
      <c r="X109" s="48">
        <v>0</v>
      </c>
      <c r="Y109" s="48">
        <v>0</v>
      </c>
      <c r="Z109" s="48">
        <v>0</v>
      </c>
      <c r="AA109" s="48"/>
      <c r="AB109" s="48">
        <v>0</v>
      </c>
      <c r="AC109" s="177">
        <v>0</v>
      </c>
      <c r="AD109" s="177">
        <v>0</v>
      </c>
      <c r="AE109" s="177">
        <v>0</v>
      </c>
      <c r="AF109" s="177"/>
      <c r="AG109" s="177">
        <v>0</v>
      </c>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71"/>
      <c r="BD109" s="171"/>
      <c r="BE109" s="171"/>
      <c r="BF109" s="171"/>
    </row>
    <row r="110" spans="1:58" ht="47.25">
      <c r="A110" s="144" t="s">
        <v>665</v>
      </c>
      <c r="B110" s="145" t="s">
        <v>130</v>
      </c>
      <c r="C110" s="48" t="s">
        <v>475</v>
      </c>
      <c r="D110" s="48">
        <v>0</v>
      </c>
      <c r="E110" s="48">
        <v>0</v>
      </c>
      <c r="F110" s="48">
        <v>0</v>
      </c>
      <c r="G110" s="48"/>
      <c r="H110" s="48">
        <v>0</v>
      </c>
      <c r="I110" s="48">
        <v>0</v>
      </c>
      <c r="J110" s="48">
        <v>0</v>
      </c>
      <c r="K110" s="48">
        <v>0</v>
      </c>
      <c r="L110" s="48"/>
      <c r="M110" s="48">
        <v>0</v>
      </c>
      <c r="N110" s="48">
        <v>0</v>
      </c>
      <c r="O110" s="48">
        <v>0</v>
      </c>
      <c r="P110" s="48">
        <v>0</v>
      </c>
      <c r="Q110" s="48"/>
      <c r="R110" s="48">
        <v>0</v>
      </c>
      <c r="S110" s="48">
        <v>0</v>
      </c>
      <c r="T110" s="48">
        <v>0</v>
      </c>
      <c r="U110" s="48">
        <v>0</v>
      </c>
      <c r="V110" s="48"/>
      <c r="W110" s="48">
        <v>0</v>
      </c>
      <c r="X110" s="48">
        <v>0</v>
      </c>
      <c r="Y110" s="48">
        <v>0</v>
      </c>
      <c r="Z110" s="48">
        <v>0</v>
      </c>
      <c r="AA110" s="48"/>
      <c r="AB110" s="48">
        <v>0</v>
      </c>
      <c r="AC110" s="177">
        <v>0</v>
      </c>
      <c r="AD110" s="177">
        <v>0</v>
      </c>
      <c r="AE110" s="177">
        <v>0</v>
      </c>
      <c r="AF110" s="177"/>
      <c r="AG110" s="177">
        <v>0</v>
      </c>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71"/>
      <c r="BD110" s="171"/>
      <c r="BE110" s="171"/>
      <c r="BF110" s="171"/>
    </row>
    <row r="111" spans="1:58" ht="47.25">
      <c r="A111" s="144" t="s">
        <v>666</v>
      </c>
      <c r="B111" s="145" t="s">
        <v>131</v>
      </c>
      <c r="C111" s="48" t="s">
        <v>476</v>
      </c>
      <c r="D111" s="48">
        <v>0</v>
      </c>
      <c r="E111" s="48">
        <v>0</v>
      </c>
      <c r="F111" s="48">
        <v>0</v>
      </c>
      <c r="G111" s="48"/>
      <c r="H111" s="48">
        <v>0</v>
      </c>
      <c r="I111" s="48">
        <v>0</v>
      </c>
      <c r="J111" s="48">
        <v>0</v>
      </c>
      <c r="K111" s="48">
        <v>0</v>
      </c>
      <c r="L111" s="48"/>
      <c r="M111" s="48">
        <v>0</v>
      </c>
      <c r="N111" s="48">
        <v>0</v>
      </c>
      <c r="O111" s="48">
        <v>0</v>
      </c>
      <c r="P111" s="48">
        <v>0</v>
      </c>
      <c r="Q111" s="48"/>
      <c r="R111" s="48">
        <v>0</v>
      </c>
      <c r="S111" s="48">
        <v>0</v>
      </c>
      <c r="T111" s="48">
        <v>0</v>
      </c>
      <c r="U111" s="48">
        <v>0</v>
      </c>
      <c r="V111" s="48"/>
      <c r="W111" s="48">
        <v>0</v>
      </c>
      <c r="X111" s="48">
        <v>0</v>
      </c>
      <c r="Y111" s="48">
        <v>0</v>
      </c>
      <c r="Z111" s="48">
        <v>0</v>
      </c>
      <c r="AA111" s="48"/>
      <c r="AB111" s="48">
        <v>0</v>
      </c>
      <c r="AC111" s="177">
        <v>0</v>
      </c>
      <c r="AD111" s="177">
        <v>0</v>
      </c>
      <c r="AE111" s="177">
        <v>0</v>
      </c>
      <c r="AF111" s="177"/>
      <c r="AG111" s="177">
        <v>0</v>
      </c>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71"/>
      <c r="BD111" s="171"/>
      <c r="BE111" s="171"/>
      <c r="BF111" s="171"/>
    </row>
    <row r="112" spans="1:58" ht="47.25">
      <c r="A112" s="144" t="s">
        <v>667</v>
      </c>
      <c r="B112" s="145" t="s">
        <v>132</v>
      </c>
      <c r="C112" s="48" t="s">
        <v>477</v>
      </c>
      <c r="D112" s="48">
        <v>0</v>
      </c>
      <c r="E112" s="48">
        <v>0</v>
      </c>
      <c r="F112" s="48">
        <v>0</v>
      </c>
      <c r="G112" s="48"/>
      <c r="H112" s="48">
        <v>0</v>
      </c>
      <c r="I112" s="48">
        <v>0</v>
      </c>
      <c r="J112" s="48">
        <v>0</v>
      </c>
      <c r="K112" s="48">
        <v>0</v>
      </c>
      <c r="L112" s="48"/>
      <c r="M112" s="48">
        <v>0</v>
      </c>
      <c r="N112" s="48">
        <v>0</v>
      </c>
      <c r="O112" s="48">
        <v>0</v>
      </c>
      <c r="P112" s="48">
        <v>0</v>
      </c>
      <c r="Q112" s="48"/>
      <c r="R112" s="48">
        <v>0</v>
      </c>
      <c r="S112" s="48">
        <v>0</v>
      </c>
      <c r="T112" s="48">
        <v>0</v>
      </c>
      <c r="U112" s="48">
        <v>0</v>
      </c>
      <c r="V112" s="48"/>
      <c r="W112" s="48">
        <v>0</v>
      </c>
      <c r="X112" s="48">
        <v>0</v>
      </c>
      <c r="Y112" s="48">
        <v>0</v>
      </c>
      <c r="Z112" s="48">
        <v>0</v>
      </c>
      <c r="AA112" s="48"/>
      <c r="AB112" s="48">
        <v>0</v>
      </c>
      <c r="AC112" s="177">
        <v>0</v>
      </c>
      <c r="AD112" s="177">
        <v>0</v>
      </c>
      <c r="AE112" s="177">
        <v>0</v>
      </c>
      <c r="AF112" s="177"/>
      <c r="AG112" s="177">
        <v>0</v>
      </c>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71"/>
      <c r="BD112" s="171"/>
      <c r="BE112" s="171"/>
      <c r="BF112" s="171"/>
    </row>
    <row r="113" spans="1:58" ht="47.25">
      <c r="A113" s="144" t="s">
        <v>668</v>
      </c>
      <c r="B113" s="145" t="s">
        <v>133</v>
      </c>
      <c r="C113" s="48" t="s">
        <v>478</v>
      </c>
      <c r="D113" s="48">
        <v>0</v>
      </c>
      <c r="E113" s="48">
        <v>0</v>
      </c>
      <c r="F113" s="48">
        <v>0</v>
      </c>
      <c r="G113" s="48"/>
      <c r="H113" s="48">
        <v>0</v>
      </c>
      <c r="I113" s="48">
        <v>0</v>
      </c>
      <c r="J113" s="48">
        <v>0</v>
      </c>
      <c r="K113" s="48">
        <v>0</v>
      </c>
      <c r="L113" s="48"/>
      <c r="M113" s="48">
        <v>0</v>
      </c>
      <c r="N113" s="48">
        <v>0</v>
      </c>
      <c r="O113" s="48">
        <v>0</v>
      </c>
      <c r="P113" s="48">
        <v>0</v>
      </c>
      <c r="Q113" s="48"/>
      <c r="R113" s="48">
        <v>0</v>
      </c>
      <c r="S113" s="48">
        <v>0</v>
      </c>
      <c r="T113" s="48">
        <v>0</v>
      </c>
      <c r="U113" s="48">
        <v>0</v>
      </c>
      <c r="V113" s="48"/>
      <c r="W113" s="48">
        <v>0</v>
      </c>
      <c r="X113" s="48">
        <v>0</v>
      </c>
      <c r="Y113" s="48">
        <v>0</v>
      </c>
      <c r="Z113" s="48">
        <v>0</v>
      </c>
      <c r="AA113" s="48"/>
      <c r="AB113" s="48">
        <v>0</v>
      </c>
      <c r="AC113" s="177">
        <v>0</v>
      </c>
      <c r="AD113" s="177">
        <v>0</v>
      </c>
      <c r="AE113" s="177">
        <v>0</v>
      </c>
      <c r="AF113" s="177"/>
      <c r="AG113" s="177">
        <v>0</v>
      </c>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71"/>
      <c r="BD113" s="171"/>
      <c r="BE113" s="171"/>
      <c r="BF113" s="171"/>
    </row>
    <row r="114" spans="1:58" ht="47.25">
      <c r="A114" s="144" t="s">
        <v>669</v>
      </c>
      <c r="B114" s="145" t="s">
        <v>134</v>
      </c>
      <c r="C114" s="48" t="s">
        <v>479</v>
      </c>
      <c r="D114" s="48">
        <v>0</v>
      </c>
      <c r="E114" s="48">
        <v>0</v>
      </c>
      <c r="F114" s="48">
        <v>0</v>
      </c>
      <c r="G114" s="48"/>
      <c r="H114" s="48">
        <v>0</v>
      </c>
      <c r="I114" s="48">
        <v>0</v>
      </c>
      <c r="J114" s="48">
        <v>0</v>
      </c>
      <c r="K114" s="48">
        <v>0</v>
      </c>
      <c r="L114" s="48"/>
      <c r="M114" s="48">
        <v>0</v>
      </c>
      <c r="N114" s="48">
        <v>0</v>
      </c>
      <c r="O114" s="48">
        <v>0</v>
      </c>
      <c r="P114" s="48">
        <v>0</v>
      </c>
      <c r="Q114" s="48"/>
      <c r="R114" s="48">
        <v>0</v>
      </c>
      <c r="S114" s="48">
        <v>0</v>
      </c>
      <c r="T114" s="48">
        <v>0</v>
      </c>
      <c r="U114" s="48">
        <v>0</v>
      </c>
      <c r="V114" s="48"/>
      <c r="W114" s="48">
        <v>0</v>
      </c>
      <c r="X114" s="48">
        <v>0</v>
      </c>
      <c r="Y114" s="48">
        <v>0</v>
      </c>
      <c r="Z114" s="48">
        <v>0</v>
      </c>
      <c r="AA114" s="48"/>
      <c r="AB114" s="48">
        <v>0</v>
      </c>
      <c r="AC114" s="177">
        <v>0</v>
      </c>
      <c r="AD114" s="177">
        <v>0</v>
      </c>
      <c r="AE114" s="177">
        <v>0</v>
      </c>
      <c r="AF114" s="177"/>
      <c r="AG114" s="177">
        <v>0</v>
      </c>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71"/>
      <c r="BD114" s="171"/>
      <c r="BE114" s="171"/>
      <c r="BF114" s="171"/>
    </row>
    <row r="115" spans="1:58" ht="47.25">
      <c r="A115" s="144" t="s">
        <v>670</v>
      </c>
      <c r="B115" s="145" t="s">
        <v>135</v>
      </c>
      <c r="C115" s="48" t="s">
        <v>885</v>
      </c>
      <c r="D115" s="48">
        <v>0</v>
      </c>
      <c r="E115" s="48">
        <v>0</v>
      </c>
      <c r="F115" s="48">
        <v>0</v>
      </c>
      <c r="G115" s="48"/>
      <c r="H115" s="48">
        <v>0</v>
      </c>
      <c r="I115" s="48">
        <v>0</v>
      </c>
      <c r="J115" s="48">
        <v>0</v>
      </c>
      <c r="K115" s="48">
        <v>0</v>
      </c>
      <c r="L115" s="48"/>
      <c r="M115" s="48">
        <v>0</v>
      </c>
      <c r="N115" s="48">
        <v>0</v>
      </c>
      <c r="O115" s="48">
        <v>0</v>
      </c>
      <c r="P115" s="48">
        <v>0</v>
      </c>
      <c r="Q115" s="48"/>
      <c r="R115" s="48">
        <v>0</v>
      </c>
      <c r="S115" s="48">
        <v>0</v>
      </c>
      <c r="T115" s="48">
        <v>0</v>
      </c>
      <c r="U115" s="48">
        <v>0</v>
      </c>
      <c r="V115" s="48"/>
      <c r="W115" s="48">
        <v>0</v>
      </c>
      <c r="X115" s="48">
        <v>0</v>
      </c>
      <c r="Y115" s="48">
        <v>0</v>
      </c>
      <c r="Z115" s="48">
        <v>0</v>
      </c>
      <c r="AA115" s="48"/>
      <c r="AB115" s="48">
        <v>0</v>
      </c>
      <c r="AC115" s="177">
        <v>0</v>
      </c>
      <c r="AD115" s="177">
        <v>0</v>
      </c>
      <c r="AE115" s="177">
        <v>0</v>
      </c>
      <c r="AF115" s="177"/>
      <c r="AG115" s="177">
        <v>0</v>
      </c>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71"/>
      <c r="BD115" s="171"/>
      <c r="BE115" s="171"/>
      <c r="BF115" s="171"/>
    </row>
    <row r="116" spans="1:58" ht="47.25">
      <c r="A116" s="144" t="s">
        <v>671</v>
      </c>
      <c r="B116" s="145" t="s">
        <v>136</v>
      </c>
      <c r="C116" s="48" t="s">
        <v>886</v>
      </c>
      <c r="D116" s="48">
        <v>0</v>
      </c>
      <c r="E116" s="48">
        <v>0</v>
      </c>
      <c r="F116" s="48">
        <v>0</v>
      </c>
      <c r="G116" s="48"/>
      <c r="H116" s="48">
        <v>0</v>
      </c>
      <c r="I116" s="48">
        <v>0</v>
      </c>
      <c r="J116" s="48">
        <v>0</v>
      </c>
      <c r="K116" s="48">
        <v>0</v>
      </c>
      <c r="L116" s="48"/>
      <c r="M116" s="48">
        <v>0</v>
      </c>
      <c r="N116" s="48">
        <v>0</v>
      </c>
      <c r="O116" s="48">
        <v>0</v>
      </c>
      <c r="P116" s="48">
        <v>0</v>
      </c>
      <c r="Q116" s="48"/>
      <c r="R116" s="48">
        <v>0</v>
      </c>
      <c r="S116" s="48">
        <v>0</v>
      </c>
      <c r="T116" s="48">
        <v>0</v>
      </c>
      <c r="U116" s="48">
        <v>0</v>
      </c>
      <c r="V116" s="48"/>
      <c r="W116" s="48">
        <v>0</v>
      </c>
      <c r="X116" s="48">
        <v>0</v>
      </c>
      <c r="Y116" s="48">
        <v>0</v>
      </c>
      <c r="Z116" s="48">
        <v>0</v>
      </c>
      <c r="AA116" s="48"/>
      <c r="AB116" s="48">
        <v>0</v>
      </c>
      <c r="AC116" s="177">
        <v>0</v>
      </c>
      <c r="AD116" s="177">
        <v>0</v>
      </c>
      <c r="AE116" s="177">
        <v>0</v>
      </c>
      <c r="AF116" s="177"/>
      <c r="AG116" s="177">
        <v>0</v>
      </c>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71"/>
      <c r="BD116" s="171"/>
      <c r="BE116" s="171"/>
      <c r="BF116" s="171"/>
    </row>
    <row r="117" spans="1:58" ht="31.5">
      <c r="A117" s="144" t="s">
        <v>672</v>
      </c>
      <c r="B117" s="145" t="s">
        <v>137</v>
      </c>
      <c r="C117" s="48" t="s">
        <v>480</v>
      </c>
      <c r="D117" s="48">
        <v>0</v>
      </c>
      <c r="E117" s="48">
        <v>0</v>
      </c>
      <c r="F117" s="48">
        <v>0</v>
      </c>
      <c r="G117" s="48"/>
      <c r="H117" s="48">
        <v>0</v>
      </c>
      <c r="I117" s="48">
        <v>0</v>
      </c>
      <c r="J117" s="48">
        <v>0</v>
      </c>
      <c r="K117" s="48">
        <v>0</v>
      </c>
      <c r="L117" s="48"/>
      <c r="M117" s="48">
        <v>0</v>
      </c>
      <c r="N117" s="48">
        <v>0</v>
      </c>
      <c r="O117" s="48">
        <v>0</v>
      </c>
      <c r="P117" s="48">
        <v>0</v>
      </c>
      <c r="Q117" s="48"/>
      <c r="R117" s="48">
        <v>0</v>
      </c>
      <c r="S117" s="48">
        <v>0</v>
      </c>
      <c r="T117" s="48">
        <v>0</v>
      </c>
      <c r="U117" s="48">
        <v>0</v>
      </c>
      <c r="V117" s="48"/>
      <c r="W117" s="48">
        <v>0</v>
      </c>
      <c r="X117" s="48">
        <v>0</v>
      </c>
      <c r="Y117" s="48">
        <v>0</v>
      </c>
      <c r="Z117" s="48">
        <v>0</v>
      </c>
      <c r="AA117" s="48"/>
      <c r="AB117" s="48">
        <v>0</v>
      </c>
      <c r="AC117" s="177">
        <v>0</v>
      </c>
      <c r="AD117" s="177">
        <v>0</v>
      </c>
      <c r="AE117" s="177">
        <v>0</v>
      </c>
      <c r="AF117" s="177"/>
      <c r="AG117" s="177">
        <v>0</v>
      </c>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71"/>
      <c r="BD117" s="171"/>
      <c r="BE117" s="171"/>
      <c r="BF117" s="171"/>
    </row>
    <row r="118" spans="1:58">
      <c r="A118" s="144" t="s">
        <v>673</v>
      </c>
      <c r="B118" s="145" t="s">
        <v>14</v>
      </c>
      <c r="C118" s="48" t="s">
        <v>481</v>
      </c>
      <c r="D118" s="48">
        <v>0</v>
      </c>
      <c r="E118" s="48">
        <v>0</v>
      </c>
      <c r="F118" s="48">
        <v>0</v>
      </c>
      <c r="G118" s="48"/>
      <c r="H118" s="48">
        <v>0</v>
      </c>
      <c r="I118" s="48">
        <v>0</v>
      </c>
      <c r="J118" s="48">
        <v>0</v>
      </c>
      <c r="K118" s="48">
        <v>0</v>
      </c>
      <c r="L118" s="48"/>
      <c r="M118" s="48">
        <v>0</v>
      </c>
      <c r="N118" s="48">
        <v>0</v>
      </c>
      <c r="O118" s="48">
        <v>0</v>
      </c>
      <c r="P118" s="48">
        <v>0</v>
      </c>
      <c r="Q118" s="48"/>
      <c r="R118" s="48">
        <v>0</v>
      </c>
      <c r="S118" s="48">
        <v>0</v>
      </c>
      <c r="T118" s="48">
        <v>0</v>
      </c>
      <c r="U118" s="48">
        <v>0</v>
      </c>
      <c r="V118" s="48"/>
      <c r="W118" s="48">
        <v>0</v>
      </c>
      <c r="X118" s="48">
        <v>0</v>
      </c>
      <c r="Y118" s="48">
        <v>0</v>
      </c>
      <c r="Z118" s="48">
        <v>0</v>
      </c>
      <c r="AA118" s="48"/>
      <c r="AB118" s="48">
        <v>0</v>
      </c>
      <c r="AC118" s="177">
        <v>0</v>
      </c>
      <c r="AD118" s="177">
        <v>0</v>
      </c>
      <c r="AE118" s="177">
        <v>0</v>
      </c>
      <c r="AF118" s="177"/>
      <c r="AG118" s="177">
        <v>0</v>
      </c>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71"/>
      <c r="BD118" s="171"/>
      <c r="BE118" s="171"/>
      <c r="BF118" s="171"/>
    </row>
    <row r="119" spans="1:58">
      <c r="A119" s="144" t="s">
        <v>674</v>
      </c>
      <c r="B119" s="145" t="s">
        <v>148</v>
      </c>
      <c r="C119" s="48" t="s">
        <v>482</v>
      </c>
      <c r="D119" s="48">
        <v>0</v>
      </c>
      <c r="E119" s="48">
        <v>0</v>
      </c>
      <c r="F119" s="48">
        <v>0</v>
      </c>
      <c r="G119" s="48"/>
      <c r="H119" s="48">
        <v>0</v>
      </c>
      <c r="I119" s="48">
        <v>0</v>
      </c>
      <c r="J119" s="48">
        <v>0</v>
      </c>
      <c r="K119" s="48">
        <v>0</v>
      </c>
      <c r="L119" s="48"/>
      <c r="M119" s="48">
        <v>0</v>
      </c>
      <c r="N119" s="48">
        <v>0</v>
      </c>
      <c r="O119" s="48">
        <v>0</v>
      </c>
      <c r="P119" s="48">
        <v>0</v>
      </c>
      <c r="Q119" s="48"/>
      <c r="R119" s="48">
        <v>0</v>
      </c>
      <c r="S119" s="48">
        <v>0</v>
      </c>
      <c r="T119" s="48">
        <v>0</v>
      </c>
      <c r="U119" s="48">
        <v>0</v>
      </c>
      <c r="V119" s="48"/>
      <c r="W119" s="48">
        <v>0</v>
      </c>
      <c r="X119" s="48">
        <v>0</v>
      </c>
      <c r="Y119" s="48">
        <v>0</v>
      </c>
      <c r="Z119" s="48">
        <v>0</v>
      </c>
      <c r="AA119" s="48"/>
      <c r="AB119" s="48">
        <v>0</v>
      </c>
      <c r="AC119" s="177">
        <v>0</v>
      </c>
      <c r="AD119" s="177">
        <v>0</v>
      </c>
      <c r="AE119" s="177">
        <v>0</v>
      </c>
      <c r="AF119" s="177"/>
      <c r="AG119" s="177">
        <v>0</v>
      </c>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71"/>
      <c r="BD119" s="171"/>
      <c r="BE119" s="171"/>
      <c r="BF119" s="171"/>
    </row>
    <row r="120" spans="1:58">
      <c r="A120" s="144" t="s">
        <v>675</v>
      </c>
      <c r="B120" s="145" t="s">
        <v>149</v>
      </c>
      <c r="C120" s="48" t="s">
        <v>483</v>
      </c>
      <c r="D120" s="48">
        <v>0</v>
      </c>
      <c r="E120" s="48">
        <v>0</v>
      </c>
      <c r="F120" s="48">
        <v>0</v>
      </c>
      <c r="G120" s="48"/>
      <c r="H120" s="48">
        <v>0</v>
      </c>
      <c r="I120" s="48">
        <v>0</v>
      </c>
      <c r="J120" s="48">
        <v>0</v>
      </c>
      <c r="K120" s="48">
        <v>0</v>
      </c>
      <c r="L120" s="48"/>
      <c r="M120" s="48">
        <v>0</v>
      </c>
      <c r="N120" s="48">
        <v>0</v>
      </c>
      <c r="O120" s="48">
        <v>0</v>
      </c>
      <c r="P120" s="48">
        <v>0</v>
      </c>
      <c r="Q120" s="48"/>
      <c r="R120" s="48">
        <v>0</v>
      </c>
      <c r="S120" s="48">
        <v>0</v>
      </c>
      <c r="T120" s="48">
        <v>0</v>
      </c>
      <c r="U120" s="48">
        <v>0</v>
      </c>
      <c r="V120" s="48"/>
      <c r="W120" s="48">
        <v>0</v>
      </c>
      <c r="X120" s="48">
        <v>0</v>
      </c>
      <c r="Y120" s="48">
        <v>0</v>
      </c>
      <c r="Z120" s="48">
        <v>0</v>
      </c>
      <c r="AA120" s="48"/>
      <c r="AB120" s="48">
        <v>0</v>
      </c>
      <c r="AC120" s="177">
        <v>0</v>
      </c>
      <c r="AD120" s="177">
        <v>0</v>
      </c>
      <c r="AE120" s="177">
        <v>0</v>
      </c>
      <c r="AF120" s="177"/>
      <c r="AG120" s="177">
        <v>0</v>
      </c>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71"/>
      <c r="BD120" s="171"/>
      <c r="BE120" s="171"/>
      <c r="BF120" s="171"/>
    </row>
    <row r="121" spans="1:58">
      <c r="A121" s="144" t="s">
        <v>686</v>
      </c>
      <c r="B121" s="145" t="s">
        <v>151</v>
      </c>
      <c r="C121" s="48" t="s">
        <v>484</v>
      </c>
      <c r="D121" s="48">
        <v>0</v>
      </c>
      <c r="E121" s="48">
        <v>0</v>
      </c>
      <c r="F121" s="48">
        <v>0</v>
      </c>
      <c r="G121" s="48"/>
      <c r="H121" s="48">
        <v>0</v>
      </c>
      <c r="I121" s="48">
        <v>0</v>
      </c>
      <c r="J121" s="48">
        <v>0</v>
      </c>
      <c r="K121" s="48">
        <v>0</v>
      </c>
      <c r="L121" s="48"/>
      <c r="M121" s="48">
        <v>0</v>
      </c>
      <c r="N121" s="48">
        <v>0</v>
      </c>
      <c r="O121" s="48">
        <v>0</v>
      </c>
      <c r="P121" s="48">
        <v>0</v>
      </c>
      <c r="Q121" s="48"/>
      <c r="R121" s="48">
        <v>0</v>
      </c>
      <c r="S121" s="48">
        <v>0</v>
      </c>
      <c r="T121" s="48">
        <v>0</v>
      </c>
      <c r="U121" s="48">
        <v>0</v>
      </c>
      <c r="V121" s="48"/>
      <c r="W121" s="48">
        <v>0</v>
      </c>
      <c r="X121" s="48">
        <v>0</v>
      </c>
      <c r="Y121" s="48">
        <v>0</v>
      </c>
      <c r="Z121" s="48">
        <v>0</v>
      </c>
      <c r="AA121" s="48"/>
      <c r="AB121" s="48">
        <v>0</v>
      </c>
      <c r="AC121" s="177">
        <v>0</v>
      </c>
      <c r="AD121" s="177">
        <v>0</v>
      </c>
      <c r="AE121" s="177">
        <v>0</v>
      </c>
      <c r="AF121" s="177"/>
      <c r="AG121" s="177">
        <v>0</v>
      </c>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71"/>
      <c r="BD121" s="171"/>
      <c r="BE121" s="171"/>
      <c r="BF121" s="171"/>
    </row>
    <row r="122" spans="1:58" ht="31.5">
      <c r="A122" s="144" t="s">
        <v>688</v>
      </c>
      <c r="B122" s="145" t="s">
        <v>152</v>
      </c>
      <c r="C122" s="48" t="s">
        <v>486</v>
      </c>
      <c r="D122" s="48">
        <v>0</v>
      </c>
      <c r="E122" s="48">
        <v>0</v>
      </c>
      <c r="F122" s="48">
        <v>0</v>
      </c>
      <c r="G122" s="48"/>
      <c r="H122" s="48">
        <v>0</v>
      </c>
      <c r="I122" s="48">
        <v>0</v>
      </c>
      <c r="J122" s="48">
        <v>0</v>
      </c>
      <c r="K122" s="48">
        <v>0</v>
      </c>
      <c r="L122" s="48"/>
      <c r="M122" s="48">
        <v>0</v>
      </c>
      <c r="N122" s="48">
        <v>0</v>
      </c>
      <c r="O122" s="48">
        <v>0</v>
      </c>
      <c r="P122" s="48">
        <v>0</v>
      </c>
      <c r="Q122" s="48"/>
      <c r="R122" s="48">
        <v>0</v>
      </c>
      <c r="S122" s="48">
        <v>0</v>
      </c>
      <c r="T122" s="48">
        <v>0</v>
      </c>
      <c r="U122" s="48">
        <v>0</v>
      </c>
      <c r="V122" s="48"/>
      <c r="W122" s="48">
        <v>0</v>
      </c>
      <c r="X122" s="48">
        <v>0</v>
      </c>
      <c r="Y122" s="48">
        <v>0</v>
      </c>
      <c r="Z122" s="48">
        <v>0</v>
      </c>
      <c r="AA122" s="48"/>
      <c r="AB122" s="48">
        <v>0</v>
      </c>
      <c r="AC122" s="177">
        <v>0</v>
      </c>
      <c r="AD122" s="177">
        <v>0</v>
      </c>
      <c r="AE122" s="177">
        <v>0</v>
      </c>
      <c r="AF122" s="177"/>
      <c r="AG122" s="177">
        <v>0</v>
      </c>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71"/>
      <c r="BD122" s="171"/>
      <c r="BE122" s="171"/>
      <c r="BF122" s="171"/>
    </row>
    <row r="123" spans="1:58" ht="31.5">
      <c r="A123" s="144" t="s">
        <v>689</v>
      </c>
      <c r="B123" s="145" t="s">
        <v>153</v>
      </c>
      <c r="C123" s="48" t="s">
        <v>487</v>
      </c>
      <c r="D123" s="48">
        <v>0</v>
      </c>
      <c r="E123" s="48">
        <v>0</v>
      </c>
      <c r="F123" s="48">
        <v>0</v>
      </c>
      <c r="G123" s="48"/>
      <c r="H123" s="48">
        <v>0</v>
      </c>
      <c r="I123" s="48">
        <v>0</v>
      </c>
      <c r="J123" s="48">
        <v>0</v>
      </c>
      <c r="K123" s="48">
        <v>0</v>
      </c>
      <c r="L123" s="48"/>
      <c r="M123" s="48">
        <v>0</v>
      </c>
      <c r="N123" s="48">
        <v>0</v>
      </c>
      <c r="O123" s="48">
        <v>0</v>
      </c>
      <c r="P123" s="48">
        <v>0</v>
      </c>
      <c r="Q123" s="48"/>
      <c r="R123" s="48">
        <v>0</v>
      </c>
      <c r="S123" s="48">
        <v>0</v>
      </c>
      <c r="T123" s="48">
        <v>0</v>
      </c>
      <c r="U123" s="48">
        <v>0</v>
      </c>
      <c r="V123" s="48"/>
      <c r="W123" s="48">
        <v>0</v>
      </c>
      <c r="X123" s="48">
        <v>0</v>
      </c>
      <c r="Y123" s="48">
        <v>0</v>
      </c>
      <c r="Z123" s="48">
        <v>0</v>
      </c>
      <c r="AA123" s="48"/>
      <c r="AB123" s="48">
        <v>0</v>
      </c>
      <c r="AC123" s="177">
        <v>0</v>
      </c>
      <c r="AD123" s="177">
        <v>0</v>
      </c>
      <c r="AE123" s="177">
        <v>0</v>
      </c>
      <c r="AF123" s="177"/>
      <c r="AG123" s="177">
        <v>0</v>
      </c>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71"/>
      <c r="BD123" s="171"/>
      <c r="BE123" s="171"/>
      <c r="BF123" s="171"/>
    </row>
    <row r="124" spans="1:58" ht="31.5">
      <c r="A124" s="144" t="s">
        <v>690</v>
      </c>
      <c r="B124" s="145" t="s">
        <v>154</v>
      </c>
      <c r="C124" s="48" t="s">
        <v>488</v>
      </c>
      <c r="D124" s="48">
        <v>0</v>
      </c>
      <c r="E124" s="48">
        <v>0</v>
      </c>
      <c r="F124" s="48">
        <v>0</v>
      </c>
      <c r="G124" s="48"/>
      <c r="H124" s="48">
        <v>0</v>
      </c>
      <c r="I124" s="48">
        <v>0</v>
      </c>
      <c r="J124" s="48">
        <v>0</v>
      </c>
      <c r="K124" s="48">
        <v>0</v>
      </c>
      <c r="L124" s="48"/>
      <c r="M124" s="48">
        <v>0</v>
      </c>
      <c r="N124" s="48">
        <v>0</v>
      </c>
      <c r="O124" s="48">
        <v>0</v>
      </c>
      <c r="P124" s="48">
        <v>0</v>
      </c>
      <c r="Q124" s="48"/>
      <c r="R124" s="48">
        <v>0</v>
      </c>
      <c r="S124" s="48">
        <v>0</v>
      </c>
      <c r="T124" s="48">
        <v>0</v>
      </c>
      <c r="U124" s="48">
        <v>0</v>
      </c>
      <c r="V124" s="48"/>
      <c r="W124" s="48">
        <v>0</v>
      </c>
      <c r="X124" s="48">
        <v>0</v>
      </c>
      <c r="Y124" s="48">
        <v>0</v>
      </c>
      <c r="Z124" s="48">
        <v>0</v>
      </c>
      <c r="AA124" s="48"/>
      <c r="AB124" s="48">
        <v>0</v>
      </c>
      <c r="AC124" s="177">
        <v>0</v>
      </c>
      <c r="AD124" s="177">
        <v>0</v>
      </c>
      <c r="AE124" s="177">
        <v>0</v>
      </c>
      <c r="AF124" s="177"/>
      <c r="AG124" s="177">
        <v>0</v>
      </c>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71"/>
      <c r="BD124" s="171"/>
      <c r="BE124" s="171"/>
      <c r="BF124" s="171"/>
    </row>
    <row r="125" spans="1:58" ht="31.5">
      <c r="A125" s="144" t="s">
        <v>691</v>
      </c>
      <c r="B125" s="145" t="s">
        <v>155</v>
      </c>
      <c r="C125" s="48" t="s">
        <v>489</v>
      </c>
      <c r="D125" s="48">
        <v>0</v>
      </c>
      <c r="E125" s="48">
        <v>0</v>
      </c>
      <c r="F125" s="48">
        <v>0</v>
      </c>
      <c r="G125" s="48"/>
      <c r="H125" s="48">
        <v>0</v>
      </c>
      <c r="I125" s="48">
        <v>0</v>
      </c>
      <c r="J125" s="48">
        <v>0</v>
      </c>
      <c r="K125" s="48">
        <v>0</v>
      </c>
      <c r="L125" s="48"/>
      <c r="M125" s="48">
        <v>0</v>
      </c>
      <c r="N125" s="48">
        <v>0</v>
      </c>
      <c r="O125" s="48">
        <v>0</v>
      </c>
      <c r="P125" s="48">
        <v>0</v>
      </c>
      <c r="Q125" s="48"/>
      <c r="R125" s="48">
        <v>0</v>
      </c>
      <c r="S125" s="48">
        <v>0</v>
      </c>
      <c r="T125" s="48">
        <v>0</v>
      </c>
      <c r="U125" s="48">
        <v>0</v>
      </c>
      <c r="V125" s="48"/>
      <c r="W125" s="48">
        <v>0</v>
      </c>
      <c r="X125" s="48">
        <v>0</v>
      </c>
      <c r="Y125" s="48">
        <v>0</v>
      </c>
      <c r="Z125" s="48">
        <v>0</v>
      </c>
      <c r="AA125" s="48"/>
      <c r="AB125" s="48">
        <v>0</v>
      </c>
      <c r="AC125" s="177">
        <v>0</v>
      </c>
      <c r="AD125" s="177">
        <v>0</v>
      </c>
      <c r="AE125" s="177">
        <v>0</v>
      </c>
      <c r="AF125" s="177"/>
      <c r="AG125" s="177">
        <v>0</v>
      </c>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71"/>
      <c r="BD125" s="171"/>
      <c r="BE125" s="171"/>
      <c r="BF125" s="171"/>
    </row>
    <row r="126" spans="1:58" ht="31.5">
      <c r="A126" s="144" t="s">
        <v>692</v>
      </c>
      <c r="B126" s="145" t="s">
        <v>156</v>
      </c>
      <c r="C126" s="48" t="s">
        <v>490</v>
      </c>
      <c r="D126" s="48">
        <v>0</v>
      </c>
      <c r="E126" s="48">
        <v>0</v>
      </c>
      <c r="F126" s="48">
        <v>0</v>
      </c>
      <c r="G126" s="48"/>
      <c r="H126" s="48">
        <v>0</v>
      </c>
      <c r="I126" s="48">
        <v>0</v>
      </c>
      <c r="J126" s="48">
        <v>0</v>
      </c>
      <c r="K126" s="48">
        <v>0</v>
      </c>
      <c r="L126" s="48"/>
      <c r="M126" s="48">
        <v>0</v>
      </c>
      <c r="N126" s="48">
        <v>0</v>
      </c>
      <c r="O126" s="48">
        <v>0</v>
      </c>
      <c r="P126" s="48">
        <v>0</v>
      </c>
      <c r="Q126" s="48"/>
      <c r="R126" s="48">
        <v>0</v>
      </c>
      <c r="S126" s="48">
        <v>0</v>
      </c>
      <c r="T126" s="48">
        <v>0</v>
      </c>
      <c r="U126" s="48">
        <v>0</v>
      </c>
      <c r="V126" s="48"/>
      <c r="W126" s="48">
        <v>0</v>
      </c>
      <c r="X126" s="48">
        <v>0</v>
      </c>
      <c r="Y126" s="48">
        <v>0</v>
      </c>
      <c r="Z126" s="48">
        <v>0</v>
      </c>
      <c r="AA126" s="48"/>
      <c r="AB126" s="48">
        <v>0</v>
      </c>
      <c r="AC126" s="177">
        <v>0</v>
      </c>
      <c r="AD126" s="177">
        <v>0</v>
      </c>
      <c r="AE126" s="177">
        <v>0</v>
      </c>
      <c r="AF126" s="177"/>
      <c r="AG126" s="177">
        <v>0</v>
      </c>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71"/>
      <c r="BD126" s="171"/>
      <c r="BE126" s="171"/>
      <c r="BF126" s="171"/>
    </row>
    <row r="127" spans="1:58" ht="31.5">
      <c r="A127" s="144" t="s">
        <v>693</v>
      </c>
      <c r="B127" s="145" t="s">
        <v>157</v>
      </c>
      <c r="C127" s="48" t="s">
        <v>491</v>
      </c>
      <c r="D127" s="48">
        <v>0</v>
      </c>
      <c r="E127" s="48">
        <v>0</v>
      </c>
      <c r="F127" s="48">
        <v>0</v>
      </c>
      <c r="G127" s="48"/>
      <c r="H127" s="48">
        <v>0</v>
      </c>
      <c r="I127" s="48">
        <v>0</v>
      </c>
      <c r="J127" s="48">
        <v>0</v>
      </c>
      <c r="K127" s="48">
        <v>0</v>
      </c>
      <c r="L127" s="48"/>
      <c r="M127" s="48">
        <v>0</v>
      </c>
      <c r="N127" s="48">
        <v>0</v>
      </c>
      <c r="O127" s="48">
        <v>0</v>
      </c>
      <c r="P127" s="48">
        <v>0</v>
      </c>
      <c r="Q127" s="48"/>
      <c r="R127" s="48">
        <v>0</v>
      </c>
      <c r="S127" s="48">
        <v>0</v>
      </c>
      <c r="T127" s="48">
        <v>0</v>
      </c>
      <c r="U127" s="48">
        <v>0</v>
      </c>
      <c r="V127" s="48"/>
      <c r="W127" s="48">
        <v>0</v>
      </c>
      <c r="X127" s="48">
        <v>0</v>
      </c>
      <c r="Y127" s="48">
        <v>0</v>
      </c>
      <c r="Z127" s="48">
        <v>0</v>
      </c>
      <c r="AA127" s="48"/>
      <c r="AB127" s="48">
        <v>0</v>
      </c>
      <c r="AC127" s="177">
        <v>0</v>
      </c>
      <c r="AD127" s="177">
        <v>0</v>
      </c>
      <c r="AE127" s="177">
        <v>0</v>
      </c>
      <c r="AF127" s="177"/>
      <c r="AG127" s="177">
        <v>0</v>
      </c>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71"/>
      <c r="BD127" s="171"/>
      <c r="BE127" s="171"/>
      <c r="BF127" s="171"/>
    </row>
    <row r="128" spans="1:58" ht="31.5">
      <c r="A128" s="144" t="s">
        <v>694</v>
      </c>
      <c r="B128" s="145" t="s">
        <v>158</v>
      </c>
      <c r="C128" s="48" t="s">
        <v>492</v>
      </c>
      <c r="D128" s="48">
        <v>0</v>
      </c>
      <c r="E128" s="48">
        <v>0</v>
      </c>
      <c r="F128" s="48">
        <v>0</v>
      </c>
      <c r="G128" s="48"/>
      <c r="H128" s="48">
        <v>0</v>
      </c>
      <c r="I128" s="48">
        <v>0</v>
      </c>
      <c r="J128" s="48">
        <v>0</v>
      </c>
      <c r="K128" s="48">
        <v>0</v>
      </c>
      <c r="L128" s="48"/>
      <c r="M128" s="48">
        <v>0</v>
      </c>
      <c r="N128" s="48">
        <v>0</v>
      </c>
      <c r="O128" s="48">
        <v>0</v>
      </c>
      <c r="P128" s="48">
        <v>0</v>
      </c>
      <c r="Q128" s="48"/>
      <c r="R128" s="48">
        <v>0</v>
      </c>
      <c r="S128" s="48">
        <v>0</v>
      </c>
      <c r="T128" s="48">
        <v>0</v>
      </c>
      <c r="U128" s="48">
        <v>0</v>
      </c>
      <c r="V128" s="48"/>
      <c r="W128" s="48">
        <v>0</v>
      </c>
      <c r="X128" s="48">
        <v>0</v>
      </c>
      <c r="Y128" s="48">
        <v>0</v>
      </c>
      <c r="Z128" s="48">
        <v>0</v>
      </c>
      <c r="AA128" s="48"/>
      <c r="AB128" s="48">
        <v>0</v>
      </c>
      <c r="AC128" s="177">
        <v>0</v>
      </c>
      <c r="AD128" s="177">
        <v>0</v>
      </c>
      <c r="AE128" s="177">
        <v>0</v>
      </c>
      <c r="AF128" s="177"/>
      <c r="AG128" s="177">
        <v>0</v>
      </c>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71"/>
      <c r="BD128" s="171"/>
      <c r="BE128" s="171"/>
      <c r="BF128" s="171"/>
    </row>
    <row r="129" spans="1:61" ht="33" customHeight="1">
      <c r="A129" s="144" t="s">
        <v>695</v>
      </c>
      <c r="B129" s="145" t="s">
        <v>159</v>
      </c>
      <c r="C129" s="48" t="s">
        <v>493</v>
      </c>
      <c r="D129" s="48">
        <v>0</v>
      </c>
      <c r="E129" s="48">
        <v>0</v>
      </c>
      <c r="F129" s="48">
        <v>0</v>
      </c>
      <c r="G129" s="48"/>
      <c r="H129" s="48">
        <v>0</v>
      </c>
      <c r="I129" s="48">
        <v>0</v>
      </c>
      <c r="J129" s="48">
        <v>0</v>
      </c>
      <c r="K129" s="48">
        <v>0</v>
      </c>
      <c r="L129" s="48"/>
      <c r="M129" s="48">
        <v>0</v>
      </c>
      <c r="N129" s="48">
        <v>0</v>
      </c>
      <c r="O129" s="48">
        <v>0</v>
      </c>
      <c r="P129" s="48">
        <v>0</v>
      </c>
      <c r="Q129" s="48"/>
      <c r="R129" s="48">
        <v>0</v>
      </c>
      <c r="S129" s="48">
        <v>0</v>
      </c>
      <c r="T129" s="48">
        <v>0</v>
      </c>
      <c r="U129" s="48">
        <v>0</v>
      </c>
      <c r="V129" s="48"/>
      <c r="W129" s="48">
        <v>0</v>
      </c>
      <c r="X129" s="48">
        <v>0</v>
      </c>
      <c r="Y129" s="48">
        <v>0</v>
      </c>
      <c r="Z129" s="48">
        <v>0</v>
      </c>
      <c r="AA129" s="48"/>
      <c r="AB129" s="48">
        <v>0</v>
      </c>
      <c r="AC129" s="177">
        <v>0</v>
      </c>
      <c r="AD129" s="177">
        <v>0</v>
      </c>
      <c r="AE129" s="177">
        <v>0</v>
      </c>
      <c r="AF129" s="177"/>
      <c r="AG129" s="177">
        <v>0</v>
      </c>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71"/>
      <c r="BD129" s="171"/>
      <c r="BE129" s="171"/>
      <c r="BF129" s="171"/>
    </row>
    <row r="130" spans="1:61" ht="33" customHeight="1">
      <c r="A130" s="144" t="s">
        <v>696</v>
      </c>
      <c r="B130" s="145" t="s">
        <v>160</v>
      </c>
      <c r="C130" s="48" t="s">
        <v>494</v>
      </c>
      <c r="D130" s="48">
        <v>0</v>
      </c>
      <c r="E130" s="48">
        <v>0</v>
      </c>
      <c r="F130" s="48">
        <v>0</v>
      </c>
      <c r="G130" s="48"/>
      <c r="H130" s="48">
        <v>0</v>
      </c>
      <c r="I130" s="48">
        <v>0</v>
      </c>
      <c r="J130" s="48">
        <v>0</v>
      </c>
      <c r="K130" s="48">
        <v>0</v>
      </c>
      <c r="L130" s="48"/>
      <c r="M130" s="48">
        <v>0</v>
      </c>
      <c r="N130" s="48">
        <v>0</v>
      </c>
      <c r="O130" s="48">
        <v>0</v>
      </c>
      <c r="P130" s="48">
        <v>0</v>
      </c>
      <c r="Q130" s="48"/>
      <c r="R130" s="48">
        <v>0</v>
      </c>
      <c r="S130" s="48">
        <v>0</v>
      </c>
      <c r="T130" s="48">
        <v>0</v>
      </c>
      <c r="U130" s="48">
        <v>0</v>
      </c>
      <c r="V130" s="48"/>
      <c r="W130" s="48">
        <v>0</v>
      </c>
      <c r="X130" s="48">
        <v>0</v>
      </c>
      <c r="Y130" s="48">
        <v>0</v>
      </c>
      <c r="Z130" s="48">
        <v>0</v>
      </c>
      <c r="AA130" s="48"/>
      <c r="AB130" s="48">
        <v>0</v>
      </c>
      <c r="AC130" s="177">
        <v>0</v>
      </c>
      <c r="AD130" s="177">
        <v>0</v>
      </c>
      <c r="AE130" s="177">
        <v>0</v>
      </c>
      <c r="AF130" s="177"/>
      <c r="AG130" s="177">
        <v>0</v>
      </c>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71"/>
      <c r="BD130" s="171"/>
      <c r="BE130" s="171"/>
      <c r="BF130" s="171"/>
    </row>
    <row r="131" spans="1:61" ht="33" customHeight="1">
      <c r="A131" s="144" t="s">
        <v>697</v>
      </c>
      <c r="B131" s="145" t="s">
        <v>161</v>
      </c>
      <c r="C131" s="48" t="s">
        <v>495</v>
      </c>
      <c r="D131" s="48">
        <v>0</v>
      </c>
      <c r="E131" s="48">
        <v>0</v>
      </c>
      <c r="F131" s="48">
        <v>0</v>
      </c>
      <c r="G131" s="48"/>
      <c r="H131" s="48">
        <v>0</v>
      </c>
      <c r="I131" s="48">
        <v>0</v>
      </c>
      <c r="J131" s="48">
        <v>0</v>
      </c>
      <c r="K131" s="48">
        <v>0</v>
      </c>
      <c r="L131" s="48"/>
      <c r="M131" s="48">
        <v>0</v>
      </c>
      <c r="N131" s="48">
        <v>0</v>
      </c>
      <c r="O131" s="48">
        <v>0</v>
      </c>
      <c r="P131" s="48">
        <v>0</v>
      </c>
      <c r="Q131" s="48"/>
      <c r="R131" s="48">
        <v>0</v>
      </c>
      <c r="S131" s="48">
        <v>0</v>
      </c>
      <c r="T131" s="48">
        <v>0</v>
      </c>
      <c r="U131" s="48">
        <v>0</v>
      </c>
      <c r="V131" s="48"/>
      <c r="W131" s="48">
        <v>0</v>
      </c>
      <c r="X131" s="48">
        <v>0</v>
      </c>
      <c r="Y131" s="48">
        <v>0</v>
      </c>
      <c r="Z131" s="48">
        <v>0</v>
      </c>
      <c r="AA131" s="48"/>
      <c r="AB131" s="48">
        <v>0</v>
      </c>
      <c r="AC131" s="177">
        <v>0</v>
      </c>
      <c r="AD131" s="177">
        <v>0</v>
      </c>
      <c r="AE131" s="177">
        <v>0</v>
      </c>
      <c r="AF131" s="177"/>
      <c r="AG131" s="177">
        <v>0</v>
      </c>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71"/>
      <c r="BD131" s="171"/>
      <c r="BE131" s="171"/>
      <c r="BF131" s="171"/>
    </row>
    <row r="132" spans="1:61" ht="52.5" customHeight="1">
      <c r="A132" s="144" t="s">
        <v>701</v>
      </c>
      <c r="B132" s="145" t="s">
        <v>162</v>
      </c>
      <c r="C132" s="48" t="s">
        <v>499</v>
      </c>
      <c r="D132" s="48">
        <v>0</v>
      </c>
      <c r="E132" s="48">
        <v>0</v>
      </c>
      <c r="F132" s="48">
        <v>0</v>
      </c>
      <c r="G132" s="48"/>
      <c r="H132" s="48">
        <v>0</v>
      </c>
      <c r="I132" s="48">
        <v>0</v>
      </c>
      <c r="J132" s="48">
        <v>0</v>
      </c>
      <c r="K132" s="48">
        <v>0</v>
      </c>
      <c r="L132" s="48"/>
      <c r="M132" s="48">
        <v>0</v>
      </c>
      <c r="N132" s="48">
        <v>0</v>
      </c>
      <c r="O132" s="48">
        <v>0</v>
      </c>
      <c r="P132" s="48">
        <v>0</v>
      </c>
      <c r="Q132" s="48"/>
      <c r="R132" s="48">
        <v>0</v>
      </c>
      <c r="S132" s="48">
        <v>0</v>
      </c>
      <c r="T132" s="48">
        <v>0</v>
      </c>
      <c r="U132" s="48">
        <v>0</v>
      </c>
      <c r="V132" s="48"/>
      <c r="W132" s="48">
        <v>0</v>
      </c>
      <c r="X132" s="48">
        <v>0</v>
      </c>
      <c r="Y132" s="48">
        <v>0</v>
      </c>
      <c r="Z132" s="48">
        <v>0</v>
      </c>
      <c r="AA132" s="48"/>
      <c r="AB132" s="48">
        <v>0</v>
      </c>
      <c r="AC132" s="177">
        <v>0</v>
      </c>
      <c r="AD132" s="177">
        <v>0</v>
      </c>
      <c r="AE132" s="177">
        <v>0</v>
      </c>
      <c r="AF132" s="177"/>
      <c r="AG132" s="177">
        <v>0</v>
      </c>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71"/>
      <c r="BD132" s="171"/>
      <c r="BE132" s="171"/>
      <c r="BF132" s="171"/>
    </row>
    <row r="133" spans="1:61" ht="41.25" customHeight="1">
      <c r="A133" s="144" t="s">
        <v>708</v>
      </c>
      <c r="B133" s="145" t="s">
        <v>12</v>
      </c>
      <c r="C133" s="48" t="s">
        <v>506</v>
      </c>
      <c r="D133" s="48">
        <v>0</v>
      </c>
      <c r="E133" s="48">
        <v>0</v>
      </c>
      <c r="F133" s="48">
        <v>0</v>
      </c>
      <c r="G133" s="48"/>
      <c r="H133" s="48" t="s">
        <v>892</v>
      </c>
      <c r="I133" s="48">
        <v>0</v>
      </c>
      <c r="J133" s="48">
        <v>0</v>
      </c>
      <c r="K133" s="48">
        <v>0</v>
      </c>
      <c r="L133" s="48"/>
      <c r="M133" s="48">
        <v>0</v>
      </c>
      <c r="N133" s="48">
        <v>0</v>
      </c>
      <c r="O133" s="48">
        <v>0</v>
      </c>
      <c r="P133" s="48">
        <v>0</v>
      </c>
      <c r="Q133" s="48"/>
      <c r="R133" s="48">
        <v>0</v>
      </c>
      <c r="S133" s="48">
        <v>0</v>
      </c>
      <c r="T133" s="48">
        <v>0</v>
      </c>
      <c r="U133" s="48">
        <v>0</v>
      </c>
      <c r="V133" s="48"/>
      <c r="W133" s="48">
        <v>0</v>
      </c>
      <c r="X133" s="48">
        <v>0</v>
      </c>
      <c r="Y133" s="48">
        <v>0</v>
      </c>
      <c r="Z133" s="48">
        <v>0</v>
      </c>
      <c r="AA133" s="48"/>
      <c r="AB133" s="48" t="s">
        <v>892</v>
      </c>
      <c r="AC133" s="177">
        <v>0</v>
      </c>
      <c r="AD133" s="177">
        <v>0</v>
      </c>
      <c r="AE133" s="177">
        <v>0</v>
      </c>
      <c r="AF133" s="177"/>
      <c r="AG133" s="177">
        <v>0</v>
      </c>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71"/>
      <c r="BD133" s="171"/>
      <c r="BE133" s="171"/>
      <c r="BF133" s="171"/>
    </row>
    <row r="134" spans="1:61" ht="69.75" customHeight="1">
      <c r="A134" s="144" t="s">
        <v>709</v>
      </c>
      <c r="B134" s="145" t="s">
        <v>163</v>
      </c>
      <c r="C134" s="48" t="s">
        <v>893</v>
      </c>
      <c r="D134" s="48">
        <v>0</v>
      </c>
      <c r="E134" s="48">
        <v>0</v>
      </c>
      <c r="F134" s="48">
        <v>0</v>
      </c>
      <c r="G134" s="48"/>
      <c r="H134" s="48">
        <v>0</v>
      </c>
      <c r="I134" s="48">
        <v>0</v>
      </c>
      <c r="J134" s="48">
        <v>0</v>
      </c>
      <c r="K134" s="48">
        <v>0</v>
      </c>
      <c r="L134" s="48"/>
      <c r="M134" s="48">
        <v>0</v>
      </c>
      <c r="N134" s="48">
        <v>0</v>
      </c>
      <c r="O134" s="48">
        <v>0</v>
      </c>
      <c r="P134" s="48">
        <v>0</v>
      </c>
      <c r="Q134" s="48"/>
      <c r="R134" s="48">
        <v>0</v>
      </c>
      <c r="S134" s="48">
        <v>0</v>
      </c>
      <c r="T134" s="48">
        <v>0</v>
      </c>
      <c r="U134" s="48">
        <v>0</v>
      </c>
      <c r="V134" s="48"/>
      <c r="W134" s="48">
        <v>0</v>
      </c>
      <c r="X134" s="48">
        <v>0</v>
      </c>
      <c r="Y134" s="48">
        <v>0</v>
      </c>
      <c r="Z134" s="48">
        <v>0</v>
      </c>
      <c r="AA134" s="48"/>
      <c r="AB134" s="48">
        <v>0</v>
      </c>
      <c r="AC134" s="177">
        <v>0</v>
      </c>
      <c r="AD134" s="177">
        <v>0</v>
      </c>
      <c r="AE134" s="177">
        <v>0</v>
      </c>
      <c r="AF134" s="177"/>
      <c r="AG134" s="177">
        <v>0</v>
      </c>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71"/>
      <c r="BD134" s="171"/>
      <c r="BE134" s="171"/>
      <c r="BF134" s="171"/>
    </row>
    <row r="135" spans="1:61" ht="85.5" customHeight="1">
      <c r="A135" s="144" t="s">
        <v>710</v>
      </c>
      <c r="B135" s="145" t="s">
        <v>164</v>
      </c>
      <c r="C135" s="48" t="s">
        <v>894</v>
      </c>
      <c r="D135" s="48">
        <v>0</v>
      </c>
      <c r="E135" s="48">
        <v>0</v>
      </c>
      <c r="F135" s="48">
        <v>0</v>
      </c>
      <c r="G135" s="48"/>
      <c r="H135" s="48">
        <v>0</v>
      </c>
      <c r="I135" s="48">
        <v>0</v>
      </c>
      <c r="J135" s="48">
        <v>0</v>
      </c>
      <c r="K135" s="48">
        <v>0</v>
      </c>
      <c r="L135" s="48"/>
      <c r="M135" s="48">
        <v>0</v>
      </c>
      <c r="N135" s="48">
        <v>0</v>
      </c>
      <c r="O135" s="48">
        <v>0</v>
      </c>
      <c r="P135" s="48">
        <v>0</v>
      </c>
      <c r="Q135" s="48"/>
      <c r="R135" s="48">
        <v>0</v>
      </c>
      <c r="S135" s="48">
        <v>0</v>
      </c>
      <c r="T135" s="48">
        <v>0</v>
      </c>
      <c r="U135" s="48">
        <v>0</v>
      </c>
      <c r="V135" s="48"/>
      <c r="W135" s="48">
        <v>0</v>
      </c>
      <c r="X135" s="48">
        <v>0</v>
      </c>
      <c r="Y135" s="48">
        <v>0</v>
      </c>
      <c r="Z135" s="48">
        <v>0</v>
      </c>
      <c r="AA135" s="48"/>
      <c r="AB135" s="48">
        <v>0</v>
      </c>
      <c r="AC135" s="177">
        <v>0</v>
      </c>
      <c r="AD135" s="177">
        <v>0</v>
      </c>
      <c r="AE135" s="177">
        <v>0</v>
      </c>
      <c r="AF135" s="177"/>
      <c r="AG135" s="177">
        <v>0</v>
      </c>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71"/>
      <c r="BD135" s="171"/>
      <c r="BE135" s="171"/>
      <c r="BF135" s="171"/>
    </row>
    <row r="136" spans="1:61" ht="118.5" customHeight="1">
      <c r="A136" s="144"/>
      <c r="B136" s="145" t="s">
        <v>895</v>
      </c>
      <c r="C136" s="149">
        <v>1501940</v>
      </c>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177">
        <v>0</v>
      </c>
      <c r="AD136" s="177">
        <v>0</v>
      </c>
      <c r="AE136" s="177">
        <v>0.9</v>
      </c>
      <c r="AF136" s="177"/>
      <c r="AG136" s="177">
        <v>0</v>
      </c>
      <c r="AH136" s="148"/>
      <c r="AI136" s="148"/>
      <c r="AJ136" s="148"/>
      <c r="AK136" s="148"/>
      <c r="AL136" s="148"/>
      <c r="AM136" s="148"/>
      <c r="AN136" s="148"/>
      <c r="AO136" s="148">
        <v>0.9</v>
      </c>
      <c r="AP136" s="148"/>
      <c r="AQ136" s="148"/>
      <c r="AR136" s="148"/>
      <c r="AS136" s="148"/>
      <c r="AT136" s="148"/>
      <c r="AU136" s="148"/>
      <c r="AV136" s="148"/>
      <c r="AW136" s="148"/>
      <c r="AX136" s="148"/>
      <c r="AY136" s="148"/>
      <c r="AZ136" s="148"/>
      <c r="BA136" s="148"/>
      <c r="BB136" s="1" t="s">
        <v>821</v>
      </c>
      <c r="BC136" s="171"/>
      <c r="BD136" s="171"/>
      <c r="BE136" s="171"/>
      <c r="BF136" s="171"/>
    </row>
    <row r="137" spans="1:61" ht="31.5">
      <c r="A137" s="144" t="s">
        <v>715</v>
      </c>
      <c r="B137" s="145" t="s">
        <v>74</v>
      </c>
      <c r="C137" s="48" t="s">
        <v>445</v>
      </c>
      <c r="D137" s="48">
        <v>0</v>
      </c>
      <c r="E137" s="48">
        <v>0</v>
      </c>
      <c r="F137" s="48">
        <v>0</v>
      </c>
      <c r="G137" s="48"/>
      <c r="H137" s="48">
        <v>0</v>
      </c>
      <c r="I137" s="48">
        <v>0</v>
      </c>
      <c r="J137" s="48">
        <v>0</v>
      </c>
      <c r="K137" s="48">
        <v>0</v>
      </c>
      <c r="L137" s="48"/>
      <c r="M137" s="48">
        <v>0</v>
      </c>
      <c r="N137" s="48">
        <v>0</v>
      </c>
      <c r="O137" s="48">
        <v>0</v>
      </c>
      <c r="P137" s="48">
        <v>0</v>
      </c>
      <c r="Q137" s="48"/>
      <c r="R137" s="48">
        <v>0</v>
      </c>
      <c r="S137" s="48">
        <v>0</v>
      </c>
      <c r="T137" s="48">
        <v>0</v>
      </c>
      <c r="U137" s="48">
        <v>0</v>
      </c>
      <c r="V137" s="48"/>
      <c r="W137" s="48">
        <v>0</v>
      </c>
      <c r="X137" s="48">
        <v>0</v>
      </c>
      <c r="Y137" s="48">
        <v>0</v>
      </c>
      <c r="Z137" s="48">
        <v>0</v>
      </c>
      <c r="AA137" s="48"/>
      <c r="AB137" s="48">
        <v>0</v>
      </c>
      <c r="AC137" s="177">
        <v>0</v>
      </c>
      <c r="AD137" s="177">
        <v>0</v>
      </c>
      <c r="AE137" s="177">
        <v>0</v>
      </c>
      <c r="AF137" s="177"/>
      <c r="AG137" s="177">
        <v>0</v>
      </c>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71"/>
      <c r="BD137" s="171"/>
      <c r="BE137" s="171"/>
      <c r="BF137" s="171"/>
    </row>
    <row r="138" spans="1:61" ht="31.5">
      <c r="A138" s="144" t="s">
        <v>716</v>
      </c>
      <c r="B138" s="145" t="s">
        <v>75</v>
      </c>
      <c r="C138" s="48" t="s">
        <v>446</v>
      </c>
      <c r="D138" s="48">
        <v>0</v>
      </c>
      <c r="E138" s="48">
        <v>0</v>
      </c>
      <c r="F138" s="48">
        <v>0</v>
      </c>
      <c r="G138" s="48"/>
      <c r="H138" s="48">
        <v>0</v>
      </c>
      <c r="I138" s="48">
        <v>0</v>
      </c>
      <c r="J138" s="48">
        <v>0</v>
      </c>
      <c r="K138" s="48">
        <v>0</v>
      </c>
      <c r="L138" s="48"/>
      <c r="M138" s="48">
        <v>0</v>
      </c>
      <c r="N138" s="48">
        <v>0</v>
      </c>
      <c r="O138" s="48">
        <v>0</v>
      </c>
      <c r="P138" s="48">
        <v>0</v>
      </c>
      <c r="Q138" s="48"/>
      <c r="R138" s="48">
        <v>0</v>
      </c>
      <c r="S138" s="48">
        <v>0</v>
      </c>
      <c r="T138" s="48">
        <v>0</v>
      </c>
      <c r="U138" s="48">
        <v>0</v>
      </c>
      <c r="V138" s="48"/>
      <c r="W138" s="48">
        <v>0</v>
      </c>
      <c r="X138" s="48">
        <v>0</v>
      </c>
      <c r="Y138" s="48">
        <v>0</v>
      </c>
      <c r="Z138" s="48">
        <v>0</v>
      </c>
      <c r="AA138" s="48"/>
      <c r="AB138" s="48">
        <v>0</v>
      </c>
      <c r="AC138" s="177">
        <v>0</v>
      </c>
      <c r="AD138" s="177">
        <v>0</v>
      </c>
      <c r="AE138" s="177">
        <v>0</v>
      </c>
      <c r="AF138" s="177"/>
      <c r="AG138" s="177">
        <v>0</v>
      </c>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71"/>
      <c r="BD138" s="171"/>
      <c r="BE138" s="171"/>
      <c r="BF138" s="171"/>
    </row>
    <row r="139" spans="1:61" ht="47.25">
      <c r="A139" s="144" t="s">
        <v>717</v>
      </c>
      <c r="B139" s="145" t="s">
        <v>19</v>
      </c>
      <c r="C139" s="48" t="s">
        <v>456</v>
      </c>
      <c r="D139" s="48">
        <v>0</v>
      </c>
      <c r="E139" s="48">
        <v>0</v>
      </c>
      <c r="F139" s="48">
        <v>0</v>
      </c>
      <c r="G139" s="48"/>
      <c r="H139" s="48">
        <v>0</v>
      </c>
      <c r="I139" s="48">
        <v>0</v>
      </c>
      <c r="J139" s="48">
        <v>0</v>
      </c>
      <c r="K139" s="48">
        <v>0</v>
      </c>
      <c r="L139" s="48"/>
      <c r="M139" s="48">
        <v>0</v>
      </c>
      <c r="N139" s="48">
        <v>0</v>
      </c>
      <c r="O139" s="48">
        <v>0</v>
      </c>
      <c r="P139" s="48">
        <v>0</v>
      </c>
      <c r="Q139" s="48"/>
      <c r="R139" s="48">
        <v>0</v>
      </c>
      <c r="S139" s="48">
        <v>0</v>
      </c>
      <c r="T139" s="48">
        <v>0</v>
      </c>
      <c r="U139" s="48">
        <v>0</v>
      </c>
      <c r="V139" s="48"/>
      <c r="W139" s="48">
        <v>0</v>
      </c>
      <c r="X139" s="48">
        <v>0</v>
      </c>
      <c r="Y139" s="48">
        <v>0</v>
      </c>
      <c r="Z139" s="48">
        <v>0</v>
      </c>
      <c r="AA139" s="48"/>
      <c r="AB139" s="48">
        <v>0</v>
      </c>
      <c r="AC139" s="177">
        <v>0</v>
      </c>
      <c r="AD139" s="177">
        <v>0</v>
      </c>
      <c r="AE139" s="177">
        <v>0</v>
      </c>
      <c r="AF139" s="177"/>
      <c r="AG139" s="177">
        <v>0</v>
      </c>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71"/>
      <c r="BD139" s="171"/>
      <c r="BE139" s="171"/>
      <c r="BF139" s="171"/>
    </row>
    <row r="140" spans="1:61" ht="31.5">
      <c r="A140" s="144"/>
      <c r="B140" s="150" t="s">
        <v>896</v>
      </c>
      <c r="C140" s="138" t="s">
        <v>532</v>
      </c>
      <c r="D140" s="138">
        <v>0</v>
      </c>
      <c r="E140" s="138">
        <v>0</v>
      </c>
      <c r="F140" s="138">
        <v>0</v>
      </c>
      <c r="G140" s="138"/>
      <c r="H140" s="138">
        <v>0</v>
      </c>
      <c r="I140" s="138">
        <v>0</v>
      </c>
      <c r="J140" s="138">
        <v>0</v>
      </c>
      <c r="K140" s="138">
        <v>0</v>
      </c>
      <c r="L140" s="138"/>
      <c r="M140" s="138">
        <v>0</v>
      </c>
      <c r="N140" s="138">
        <v>0</v>
      </c>
      <c r="O140" s="138">
        <v>0</v>
      </c>
      <c r="P140" s="138">
        <v>0</v>
      </c>
      <c r="Q140" s="138"/>
      <c r="R140" s="138">
        <v>0</v>
      </c>
      <c r="S140" s="138">
        <v>0</v>
      </c>
      <c r="T140" s="138">
        <v>0</v>
      </c>
      <c r="U140" s="138">
        <v>0</v>
      </c>
      <c r="V140" s="138"/>
      <c r="W140" s="138">
        <v>0</v>
      </c>
      <c r="X140" s="138">
        <v>0</v>
      </c>
      <c r="Y140" s="138">
        <v>0</v>
      </c>
      <c r="Z140" s="138">
        <v>0</v>
      </c>
      <c r="AA140" s="138"/>
      <c r="AB140" s="138">
        <v>0</v>
      </c>
      <c r="AC140" s="152">
        <v>0</v>
      </c>
      <c r="AD140" s="152">
        <v>0</v>
      </c>
      <c r="AE140" s="152">
        <v>0</v>
      </c>
      <c r="AF140" s="152"/>
      <c r="AG140" s="152">
        <v>0</v>
      </c>
      <c r="AH140" s="152">
        <v>0</v>
      </c>
      <c r="AI140" s="152">
        <v>0</v>
      </c>
      <c r="AJ140" s="152">
        <v>0</v>
      </c>
      <c r="AK140" s="152"/>
      <c r="AL140" s="152">
        <v>0</v>
      </c>
      <c r="AM140" s="152">
        <v>0</v>
      </c>
      <c r="AN140" s="152">
        <v>0</v>
      </c>
      <c r="AO140" s="152">
        <v>0</v>
      </c>
      <c r="AP140" s="152"/>
      <c r="AQ140" s="152">
        <v>0</v>
      </c>
      <c r="AR140" s="152">
        <v>0</v>
      </c>
      <c r="AS140" s="152">
        <v>0</v>
      </c>
      <c r="AT140" s="152">
        <v>0</v>
      </c>
      <c r="AU140" s="152"/>
      <c r="AV140" s="152">
        <v>0</v>
      </c>
      <c r="AW140" s="152">
        <v>0</v>
      </c>
      <c r="AX140" s="152">
        <v>0</v>
      </c>
      <c r="AY140" s="152">
        <v>0</v>
      </c>
      <c r="AZ140" s="152"/>
      <c r="BA140" s="152">
        <v>0</v>
      </c>
      <c r="BB140" s="148"/>
      <c r="BC140" s="171"/>
      <c r="BD140" s="171"/>
      <c r="BE140" s="171"/>
      <c r="BF140" s="171"/>
      <c r="BI140" s="100"/>
    </row>
    <row r="141" spans="1:61" ht="31.5">
      <c r="A141" s="144"/>
      <c r="B141" s="150" t="s">
        <v>898</v>
      </c>
      <c r="C141" s="138" t="s">
        <v>533</v>
      </c>
      <c r="D141" s="138">
        <v>0</v>
      </c>
      <c r="E141" s="138">
        <v>0</v>
      </c>
      <c r="F141" s="138">
        <v>0</v>
      </c>
      <c r="G141" s="138"/>
      <c r="H141" s="138">
        <v>0</v>
      </c>
      <c r="I141" s="138">
        <v>0</v>
      </c>
      <c r="J141" s="138">
        <v>0</v>
      </c>
      <c r="K141" s="138">
        <v>0</v>
      </c>
      <c r="L141" s="138"/>
      <c r="M141" s="138">
        <v>0</v>
      </c>
      <c r="N141" s="138">
        <v>0</v>
      </c>
      <c r="O141" s="138">
        <v>0</v>
      </c>
      <c r="P141" s="138">
        <v>0</v>
      </c>
      <c r="Q141" s="138"/>
      <c r="R141" s="138">
        <v>0</v>
      </c>
      <c r="S141" s="138">
        <v>0</v>
      </c>
      <c r="T141" s="138">
        <v>0</v>
      </c>
      <c r="U141" s="138">
        <v>0</v>
      </c>
      <c r="V141" s="138"/>
      <c r="W141" s="138">
        <v>0</v>
      </c>
      <c r="X141" s="138">
        <v>0</v>
      </c>
      <c r="Y141" s="138">
        <v>0</v>
      </c>
      <c r="Z141" s="138">
        <v>0</v>
      </c>
      <c r="AA141" s="138"/>
      <c r="AB141" s="138">
        <v>0</v>
      </c>
      <c r="AC141" s="152">
        <v>1.0129999999999999</v>
      </c>
      <c r="AD141" s="152">
        <v>0</v>
      </c>
      <c r="AE141" s="152">
        <v>102.59100000000002</v>
      </c>
      <c r="AF141" s="152"/>
      <c r="AG141" s="152">
        <v>0</v>
      </c>
      <c r="AH141" s="152">
        <v>0.62499999999999989</v>
      </c>
      <c r="AI141" s="152">
        <v>0</v>
      </c>
      <c r="AJ141" s="152">
        <v>47.791000000000025</v>
      </c>
      <c r="AK141" s="152"/>
      <c r="AL141" s="152">
        <v>0</v>
      </c>
      <c r="AM141" s="152">
        <v>0.38800000000000007</v>
      </c>
      <c r="AN141" s="152">
        <v>0</v>
      </c>
      <c r="AO141" s="152">
        <v>54.8</v>
      </c>
      <c r="AP141" s="152"/>
      <c r="AQ141" s="152">
        <v>0</v>
      </c>
      <c r="AR141" s="152">
        <v>0</v>
      </c>
      <c r="AS141" s="152">
        <v>0</v>
      </c>
      <c r="AT141" s="152">
        <v>0</v>
      </c>
      <c r="AU141" s="152"/>
      <c r="AV141" s="152">
        <v>0</v>
      </c>
      <c r="AW141" s="152">
        <v>0</v>
      </c>
      <c r="AX141" s="152">
        <v>0</v>
      </c>
      <c r="AY141" s="152">
        <v>0</v>
      </c>
      <c r="AZ141" s="152"/>
      <c r="BA141" s="152">
        <v>0</v>
      </c>
      <c r="BB141" s="1" t="s">
        <v>353</v>
      </c>
      <c r="BC141" s="171"/>
      <c r="BD141" s="171"/>
      <c r="BE141" s="171"/>
      <c r="BF141" s="171"/>
    </row>
    <row r="142" spans="1:61" s="179" customFormat="1">
      <c r="A142" s="147" t="s">
        <v>269</v>
      </c>
      <c r="B142" s="137" t="s">
        <v>270</v>
      </c>
      <c r="C142" s="138" t="s">
        <v>34</v>
      </c>
      <c r="D142" s="138">
        <v>0</v>
      </c>
      <c r="E142" s="138">
        <v>0</v>
      </c>
      <c r="F142" s="138">
        <v>0</v>
      </c>
      <c r="G142" s="138"/>
      <c r="H142" s="138">
        <v>0</v>
      </c>
      <c r="I142" s="138">
        <v>0</v>
      </c>
      <c r="J142" s="138">
        <v>0</v>
      </c>
      <c r="K142" s="138">
        <v>0</v>
      </c>
      <c r="L142" s="138"/>
      <c r="M142" s="138">
        <v>0</v>
      </c>
      <c r="N142" s="138">
        <v>0</v>
      </c>
      <c r="O142" s="138">
        <v>0</v>
      </c>
      <c r="P142" s="138">
        <v>0</v>
      </c>
      <c r="Q142" s="138"/>
      <c r="R142" s="138">
        <v>0</v>
      </c>
      <c r="S142" s="138">
        <v>0</v>
      </c>
      <c r="T142" s="138">
        <v>0</v>
      </c>
      <c r="U142" s="138">
        <v>0</v>
      </c>
      <c r="V142" s="138"/>
      <c r="W142" s="138">
        <v>0</v>
      </c>
      <c r="X142" s="138">
        <v>0</v>
      </c>
      <c r="Y142" s="138">
        <v>0</v>
      </c>
      <c r="Z142" s="138">
        <v>0</v>
      </c>
      <c r="AA142" s="138"/>
      <c r="AB142" s="138">
        <v>0</v>
      </c>
      <c r="AC142" s="177">
        <v>0</v>
      </c>
      <c r="AD142" s="177">
        <v>0</v>
      </c>
      <c r="AE142" s="177">
        <v>0.97</v>
      </c>
      <c r="AF142" s="177"/>
      <c r="AG142" s="177">
        <v>0</v>
      </c>
      <c r="AH142" s="177">
        <v>0</v>
      </c>
      <c r="AI142" s="177">
        <v>0</v>
      </c>
      <c r="AJ142" s="177">
        <v>0.64</v>
      </c>
      <c r="AK142" s="177"/>
      <c r="AL142" s="177">
        <v>0</v>
      </c>
      <c r="AM142" s="177">
        <v>0</v>
      </c>
      <c r="AN142" s="177">
        <v>0</v>
      </c>
      <c r="AO142" s="177">
        <v>0.33</v>
      </c>
      <c r="AP142" s="177"/>
      <c r="AQ142" s="177">
        <v>0</v>
      </c>
      <c r="AR142" s="177">
        <v>0</v>
      </c>
      <c r="AS142" s="177">
        <v>0</v>
      </c>
      <c r="AT142" s="177">
        <v>0</v>
      </c>
      <c r="AU142" s="177"/>
      <c r="AV142" s="177">
        <v>0</v>
      </c>
      <c r="AW142" s="177">
        <v>0</v>
      </c>
      <c r="AX142" s="177">
        <v>0</v>
      </c>
      <c r="AY142" s="177">
        <v>0</v>
      </c>
      <c r="AZ142" s="177"/>
      <c r="BA142" s="177">
        <v>0</v>
      </c>
      <c r="BB142" s="178"/>
      <c r="BC142" s="171"/>
      <c r="BD142" s="171"/>
      <c r="BE142" s="171"/>
      <c r="BF142" s="171"/>
    </row>
    <row r="143" spans="1:61" s="179" customFormat="1" ht="31.5">
      <c r="A143" s="147" t="s">
        <v>50</v>
      </c>
      <c r="B143" s="137" t="s">
        <v>262</v>
      </c>
      <c r="C143" s="138" t="s">
        <v>34</v>
      </c>
      <c r="D143" s="138">
        <v>0</v>
      </c>
      <c r="E143" s="138">
        <v>0</v>
      </c>
      <c r="F143" s="138">
        <v>0</v>
      </c>
      <c r="G143" s="138"/>
      <c r="H143" s="138">
        <v>0</v>
      </c>
      <c r="I143" s="138">
        <v>0</v>
      </c>
      <c r="J143" s="138">
        <v>0</v>
      </c>
      <c r="K143" s="138">
        <v>0</v>
      </c>
      <c r="L143" s="138"/>
      <c r="M143" s="138">
        <v>0</v>
      </c>
      <c r="N143" s="138">
        <v>0</v>
      </c>
      <c r="O143" s="138">
        <v>0</v>
      </c>
      <c r="P143" s="138">
        <v>0</v>
      </c>
      <c r="Q143" s="138"/>
      <c r="R143" s="138">
        <v>0</v>
      </c>
      <c r="S143" s="138">
        <v>0</v>
      </c>
      <c r="T143" s="138">
        <v>0</v>
      </c>
      <c r="U143" s="138">
        <v>0</v>
      </c>
      <c r="V143" s="138"/>
      <c r="W143" s="138">
        <v>0</v>
      </c>
      <c r="X143" s="138">
        <v>0</v>
      </c>
      <c r="Y143" s="138">
        <v>0</v>
      </c>
      <c r="Z143" s="138">
        <v>0</v>
      </c>
      <c r="AA143" s="138"/>
      <c r="AB143" s="138">
        <v>0</v>
      </c>
      <c r="AC143" s="177">
        <v>0</v>
      </c>
      <c r="AD143" s="177">
        <v>0</v>
      </c>
      <c r="AE143" s="177">
        <v>0</v>
      </c>
      <c r="AF143" s="177"/>
      <c r="AG143" s="177">
        <v>0</v>
      </c>
      <c r="AH143" s="177">
        <v>0</v>
      </c>
      <c r="AI143" s="177">
        <v>0</v>
      </c>
      <c r="AJ143" s="177">
        <v>0</v>
      </c>
      <c r="AK143" s="177"/>
      <c r="AL143" s="177">
        <v>0</v>
      </c>
      <c r="AM143" s="177">
        <v>0</v>
      </c>
      <c r="AN143" s="177">
        <v>0</v>
      </c>
      <c r="AO143" s="177">
        <v>0</v>
      </c>
      <c r="AP143" s="177"/>
      <c r="AQ143" s="177">
        <v>0</v>
      </c>
      <c r="AR143" s="177">
        <v>0</v>
      </c>
      <c r="AS143" s="177">
        <v>0</v>
      </c>
      <c r="AT143" s="177">
        <v>0</v>
      </c>
      <c r="AU143" s="177"/>
      <c r="AV143" s="177">
        <v>0</v>
      </c>
      <c r="AW143" s="177">
        <v>0</v>
      </c>
      <c r="AX143" s="177">
        <v>0</v>
      </c>
      <c r="AY143" s="177">
        <v>0</v>
      </c>
      <c r="AZ143" s="177"/>
      <c r="BA143" s="177">
        <v>0</v>
      </c>
      <c r="BB143" s="178"/>
      <c r="BC143" s="171"/>
      <c r="BD143" s="171"/>
      <c r="BE143" s="171"/>
      <c r="BF143" s="171"/>
    </row>
    <row r="144" spans="1:61" ht="47.25">
      <c r="A144" s="144" t="s">
        <v>735</v>
      </c>
      <c r="B144" s="145" t="s">
        <v>146</v>
      </c>
      <c r="C144" s="48" t="s">
        <v>509</v>
      </c>
      <c r="D144" s="48">
        <v>0</v>
      </c>
      <c r="E144" s="48">
        <v>0</v>
      </c>
      <c r="F144" s="48">
        <v>0</v>
      </c>
      <c r="G144" s="48"/>
      <c r="H144" s="48">
        <v>0</v>
      </c>
      <c r="I144" s="48">
        <v>0</v>
      </c>
      <c r="J144" s="48">
        <v>0</v>
      </c>
      <c r="K144" s="48">
        <v>0</v>
      </c>
      <c r="L144" s="48"/>
      <c r="M144" s="48">
        <v>0</v>
      </c>
      <c r="N144" s="48">
        <v>0</v>
      </c>
      <c r="O144" s="48">
        <v>0</v>
      </c>
      <c r="P144" s="48">
        <v>0</v>
      </c>
      <c r="Q144" s="48"/>
      <c r="R144" s="48">
        <v>0</v>
      </c>
      <c r="S144" s="48">
        <v>0</v>
      </c>
      <c r="T144" s="48">
        <v>0</v>
      </c>
      <c r="U144" s="48">
        <v>0</v>
      </c>
      <c r="V144" s="48"/>
      <c r="W144" s="48">
        <v>0</v>
      </c>
      <c r="X144" s="48">
        <v>0</v>
      </c>
      <c r="Y144" s="48">
        <v>0</v>
      </c>
      <c r="Z144" s="48">
        <v>0</v>
      </c>
      <c r="AA144" s="48"/>
      <c r="AB144" s="48">
        <v>0</v>
      </c>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71"/>
      <c r="BD144" s="171"/>
      <c r="BE144" s="171"/>
      <c r="BF144" s="171"/>
    </row>
    <row r="145" spans="1:58" ht="47.25">
      <c r="A145" s="144" t="s">
        <v>736</v>
      </c>
      <c r="B145" s="145" t="s">
        <v>147</v>
      </c>
      <c r="C145" s="48" t="s">
        <v>510</v>
      </c>
      <c r="D145" s="48">
        <v>0</v>
      </c>
      <c r="E145" s="48">
        <v>0</v>
      </c>
      <c r="F145" s="48">
        <v>0</v>
      </c>
      <c r="G145" s="48"/>
      <c r="H145" s="48">
        <v>0</v>
      </c>
      <c r="I145" s="48">
        <v>0</v>
      </c>
      <c r="J145" s="48">
        <v>0</v>
      </c>
      <c r="K145" s="48">
        <v>0</v>
      </c>
      <c r="L145" s="48"/>
      <c r="M145" s="48">
        <v>0</v>
      </c>
      <c r="N145" s="48">
        <v>0</v>
      </c>
      <c r="O145" s="48">
        <v>0</v>
      </c>
      <c r="P145" s="48">
        <v>0</v>
      </c>
      <c r="Q145" s="48"/>
      <c r="R145" s="48">
        <v>0</v>
      </c>
      <c r="S145" s="48">
        <v>0</v>
      </c>
      <c r="T145" s="48">
        <v>0</v>
      </c>
      <c r="U145" s="48">
        <v>0</v>
      </c>
      <c r="V145" s="48"/>
      <c r="W145" s="48">
        <v>0</v>
      </c>
      <c r="X145" s="48">
        <v>0</v>
      </c>
      <c r="Y145" s="48">
        <v>0</v>
      </c>
      <c r="Z145" s="48">
        <v>0</v>
      </c>
      <c r="AA145" s="48"/>
      <c r="AB145" s="48">
        <v>0</v>
      </c>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71"/>
      <c r="BD145" s="171"/>
      <c r="BE145" s="171"/>
      <c r="BF145" s="171"/>
    </row>
    <row r="146" spans="1:58" ht="63">
      <c r="A146" s="144" t="s">
        <v>738</v>
      </c>
      <c r="B146" s="145" t="s">
        <v>49</v>
      </c>
      <c r="C146" s="48" t="s">
        <v>507</v>
      </c>
      <c r="D146" s="48">
        <v>0</v>
      </c>
      <c r="E146" s="48">
        <v>0</v>
      </c>
      <c r="F146" s="48">
        <v>0</v>
      </c>
      <c r="G146" s="48"/>
      <c r="H146" s="48">
        <v>0</v>
      </c>
      <c r="I146" s="48">
        <v>0</v>
      </c>
      <c r="J146" s="48">
        <v>0</v>
      </c>
      <c r="K146" s="48">
        <v>0</v>
      </c>
      <c r="L146" s="48"/>
      <c r="M146" s="48">
        <v>0</v>
      </c>
      <c r="N146" s="48">
        <v>0</v>
      </c>
      <c r="O146" s="48">
        <v>0</v>
      </c>
      <c r="P146" s="48">
        <v>0</v>
      </c>
      <c r="Q146" s="48"/>
      <c r="R146" s="48">
        <v>0</v>
      </c>
      <c r="S146" s="48">
        <v>0</v>
      </c>
      <c r="T146" s="48">
        <v>0</v>
      </c>
      <c r="U146" s="48">
        <v>0</v>
      </c>
      <c r="V146" s="48"/>
      <c r="W146" s="48">
        <v>0</v>
      </c>
      <c r="X146" s="48">
        <v>0</v>
      </c>
      <c r="Y146" s="48">
        <v>0</v>
      </c>
      <c r="Z146" s="48">
        <v>0</v>
      </c>
      <c r="AA146" s="48"/>
      <c r="AB146" s="48">
        <v>0</v>
      </c>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71"/>
      <c r="BD146" s="171"/>
      <c r="BE146" s="171"/>
      <c r="BF146" s="171"/>
    </row>
    <row r="147" spans="1:58" ht="31.5">
      <c r="A147" s="144" t="s">
        <v>739</v>
      </c>
      <c r="B147" s="145" t="s">
        <v>80</v>
      </c>
      <c r="C147" s="48" t="s">
        <v>508</v>
      </c>
      <c r="D147" s="48">
        <v>0</v>
      </c>
      <c r="E147" s="48">
        <v>0</v>
      </c>
      <c r="F147" s="48">
        <v>0</v>
      </c>
      <c r="G147" s="48"/>
      <c r="H147" s="48">
        <v>0</v>
      </c>
      <c r="I147" s="48">
        <v>0</v>
      </c>
      <c r="J147" s="48">
        <v>0</v>
      </c>
      <c r="K147" s="48">
        <v>0</v>
      </c>
      <c r="L147" s="48"/>
      <c r="M147" s="48">
        <v>0</v>
      </c>
      <c r="N147" s="48">
        <v>0</v>
      </c>
      <c r="O147" s="48">
        <v>0</v>
      </c>
      <c r="P147" s="48">
        <v>0</v>
      </c>
      <c r="Q147" s="48"/>
      <c r="R147" s="48">
        <v>0</v>
      </c>
      <c r="S147" s="48">
        <v>0</v>
      </c>
      <c r="T147" s="48">
        <v>0</v>
      </c>
      <c r="U147" s="48">
        <v>0</v>
      </c>
      <c r="V147" s="48"/>
      <c r="W147" s="48">
        <v>0</v>
      </c>
      <c r="X147" s="48">
        <v>0</v>
      </c>
      <c r="Y147" s="48">
        <v>0</v>
      </c>
      <c r="Z147" s="48">
        <v>0</v>
      </c>
      <c r="AA147" s="48"/>
      <c r="AB147" s="48">
        <v>0</v>
      </c>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71"/>
      <c r="BD147" s="171"/>
      <c r="BE147" s="171"/>
      <c r="BF147" s="171"/>
    </row>
    <row r="148" spans="1:58" s="179" customFormat="1">
      <c r="A148" s="147" t="s">
        <v>51</v>
      </c>
      <c r="B148" s="137" t="s">
        <v>271</v>
      </c>
      <c r="C148" s="138" t="s">
        <v>34</v>
      </c>
      <c r="D148" s="138">
        <v>0</v>
      </c>
      <c r="E148" s="138">
        <v>0</v>
      </c>
      <c r="F148" s="138">
        <v>0</v>
      </c>
      <c r="G148" s="138"/>
      <c r="H148" s="138">
        <v>0</v>
      </c>
      <c r="I148" s="138">
        <v>0</v>
      </c>
      <c r="J148" s="138">
        <v>0</v>
      </c>
      <c r="K148" s="138">
        <v>0</v>
      </c>
      <c r="L148" s="138"/>
      <c r="M148" s="138">
        <v>0</v>
      </c>
      <c r="N148" s="138">
        <v>0</v>
      </c>
      <c r="O148" s="138">
        <v>0</v>
      </c>
      <c r="P148" s="138">
        <v>0</v>
      </c>
      <c r="Q148" s="138"/>
      <c r="R148" s="138">
        <v>0</v>
      </c>
      <c r="S148" s="138">
        <v>0</v>
      </c>
      <c r="T148" s="138">
        <v>0</v>
      </c>
      <c r="U148" s="138">
        <v>0</v>
      </c>
      <c r="V148" s="138"/>
      <c r="W148" s="138">
        <v>0</v>
      </c>
      <c r="X148" s="138">
        <v>0</v>
      </c>
      <c r="Y148" s="138">
        <v>0</v>
      </c>
      <c r="Z148" s="138">
        <v>0</v>
      </c>
      <c r="AA148" s="138"/>
      <c r="AB148" s="138">
        <v>0</v>
      </c>
      <c r="AC148" s="152">
        <v>0</v>
      </c>
      <c r="AD148" s="152">
        <v>0</v>
      </c>
      <c r="AE148" s="152">
        <v>0</v>
      </c>
      <c r="AF148" s="152"/>
      <c r="AG148" s="152">
        <v>0</v>
      </c>
      <c r="AH148" s="152">
        <v>0</v>
      </c>
      <c r="AI148" s="152">
        <v>0</v>
      </c>
      <c r="AJ148" s="152">
        <v>0</v>
      </c>
      <c r="AK148" s="152"/>
      <c r="AL148" s="152">
        <v>0</v>
      </c>
      <c r="AM148" s="152">
        <v>0</v>
      </c>
      <c r="AN148" s="152">
        <v>0</v>
      </c>
      <c r="AO148" s="152">
        <v>0</v>
      </c>
      <c r="AP148" s="152"/>
      <c r="AQ148" s="152">
        <v>0</v>
      </c>
      <c r="AR148" s="152">
        <v>0</v>
      </c>
      <c r="AS148" s="152">
        <v>0</v>
      </c>
      <c r="AT148" s="152">
        <v>0</v>
      </c>
      <c r="AU148" s="152"/>
      <c r="AV148" s="152">
        <v>0</v>
      </c>
      <c r="AW148" s="152">
        <v>0</v>
      </c>
      <c r="AX148" s="152">
        <v>0</v>
      </c>
      <c r="AY148" s="152">
        <v>0</v>
      </c>
      <c r="AZ148" s="152"/>
      <c r="BA148" s="152">
        <v>0</v>
      </c>
      <c r="BB148" s="178"/>
      <c r="BC148" s="171"/>
      <c r="BD148" s="171"/>
      <c r="BE148" s="171"/>
      <c r="BF148" s="171"/>
    </row>
    <row r="149" spans="1:58" ht="63">
      <c r="A149" s="144" t="s">
        <v>740</v>
      </c>
      <c r="B149" s="145" t="s">
        <v>46</v>
      </c>
      <c r="C149" s="48" t="s">
        <v>511</v>
      </c>
      <c r="D149" s="48">
        <v>0</v>
      </c>
      <c r="E149" s="48">
        <v>0</v>
      </c>
      <c r="F149" s="48">
        <v>0</v>
      </c>
      <c r="G149" s="48"/>
      <c r="H149" s="48">
        <v>0</v>
      </c>
      <c r="I149" s="48">
        <v>0</v>
      </c>
      <c r="J149" s="48">
        <v>0</v>
      </c>
      <c r="K149" s="48">
        <v>0</v>
      </c>
      <c r="L149" s="48"/>
      <c r="M149" s="48">
        <v>0</v>
      </c>
      <c r="N149" s="48">
        <v>0</v>
      </c>
      <c r="O149" s="48">
        <v>0</v>
      </c>
      <c r="P149" s="48">
        <v>0</v>
      </c>
      <c r="Q149" s="48"/>
      <c r="R149" s="48">
        <v>0</v>
      </c>
      <c r="S149" s="48">
        <v>0</v>
      </c>
      <c r="T149" s="48">
        <v>0</v>
      </c>
      <c r="U149" s="48">
        <v>0</v>
      </c>
      <c r="V149" s="48"/>
      <c r="W149" s="48">
        <v>0</v>
      </c>
      <c r="X149" s="48">
        <v>0</v>
      </c>
      <c r="Y149" s="48">
        <v>0</v>
      </c>
      <c r="Z149" s="48">
        <v>0</v>
      </c>
      <c r="AA149" s="48"/>
      <c r="AB149" s="48">
        <v>0</v>
      </c>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71"/>
      <c r="BD149" s="171"/>
      <c r="BE149" s="171"/>
      <c r="BF149" s="171"/>
    </row>
    <row r="150" spans="1:58" ht="31.5">
      <c r="A150" s="144" t="s">
        <v>741</v>
      </c>
      <c r="B150" s="145" t="s">
        <v>47</v>
      </c>
      <c r="C150" s="48" t="s">
        <v>512</v>
      </c>
      <c r="D150" s="48">
        <v>0</v>
      </c>
      <c r="E150" s="48">
        <v>0</v>
      </c>
      <c r="F150" s="48">
        <v>0</v>
      </c>
      <c r="G150" s="48"/>
      <c r="H150" s="48">
        <v>0</v>
      </c>
      <c r="I150" s="48">
        <v>0</v>
      </c>
      <c r="J150" s="48">
        <v>0</v>
      </c>
      <c r="K150" s="48">
        <v>0</v>
      </c>
      <c r="L150" s="48"/>
      <c r="M150" s="48">
        <v>0</v>
      </c>
      <c r="N150" s="48">
        <v>0</v>
      </c>
      <c r="O150" s="48">
        <v>0</v>
      </c>
      <c r="P150" s="48">
        <v>0</v>
      </c>
      <c r="Q150" s="48"/>
      <c r="R150" s="48">
        <v>0</v>
      </c>
      <c r="S150" s="48">
        <v>0</v>
      </c>
      <c r="T150" s="48">
        <v>0</v>
      </c>
      <c r="U150" s="48">
        <v>0</v>
      </c>
      <c r="V150" s="48"/>
      <c r="W150" s="48">
        <v>0</v>
      </c>
      <c r="X150" s="48">
        <v>0</v>
      </c>
      <c r="Y150" s="48">
        <v>0</v>
      </c>
      <c r="Z150" s="48">
        <v>0</v>
      </c>
      <c r="AA150" s="48"/>
      <c r="AB150" s="48">
        <v>0</v>
      </c>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71"/>
      <c r="BD150" s="171"/>
      <c r="BE150" s="171"/>
      <c r="BF150" s="171"/>
    </row>
    <row r="151" spans="1:58" ht="47.25">
      <c r="A151" s="144" t="s">
        <v>742</v>
      </c>
      <c r="B151" s="145" t="s">
        <v>48</v>
      </c>
      <c r="C151" s="48" t="s">
        <v>513</v>
      </c>
      <c r="D151" s="48">
        <v>0</v>
      </c>
      <c r="E151" s="48">
        <v>0</v>
      </c>
      <c r="F151" s="48">
        <v>0</v>
      </c>
      <c r="G151" s="48"/>
      <c r="H151" s="48">
        <v>0</v>
      </c>
      <c r="I151" s="48">
        <v>0</v>
      </c>
      <c r="J151" s="48">
        <v>0</v>
      </c>
      <c r="K151" s="48">
        <v>0</v>
      </c>
      <c r="L151" s="48"/>
      <c r="M151" s="48">
        <v>0</v>
      </c>
      <c r="N151" s="48">
        <v>0</v>
      </c>
      <c r="O151" s="48">
        <v>0</v>
      </c>
      <c r="P151" s="48">
        <v>0</v>
      </c>
      <c r="Q151" s="48"/>
      <c r="R151" s="48">
        <v>0</v>
      </c>
      <c r="S151" s="48">
        <v>0</v>
      </c>
      <c r="T151" s="48">
        <v>0</v>
      </c>
      <c r="U151" s="48">
        <v>0</v>
      </c>
      <c r="V151" s="48"/>
      <c r="W151" s="48">
        <v>0</v>
      </c>
      <c r="X151" s="48">
        <v>0</v>
      </c>
      <c r="Y151" s="48">
        <v>0</v>
      </c>
      <c r="Z151" s="48">
        <v>0</v>
      </c>
      <c r="AA151" s="48"/>
      <c r="AB151" s="48">
        <v>0</v>
      </c>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71"/>
      <c r="BD151" s="171"/>
      <c r="BE151" s="171"/>
      <c r="BF151" s="171"/>
    </row>
    <row r="152" spans="1:58">
      <c r="A152" s="144" t="s">
        <v>743</v>
      </c>
      <c r="B152" s="145" t="s">
        <v>81</v>
      </c>
      <c r="C152" s="48" t="s">
        <v>515</v>
      </c>
      <c r="D152" s="48">
        <v>0</v>
      </c>
      <c r="E152" s="48">
        <v>0</v>
      </c>
      <c r="F152" s="48">
        <v>0</v>
      </c>
      <c r="G152" s="48"/>
      <c r="H152" s="48">
        <v>0</v>
      </c>
      <c r="I152" s="48">
        <v>0</v>
      </c>
      <c r="J152" s="48">
        <v>0</v>
      </c>
      <c r="K152" s="48">
        <v>0</v>
      </c>
      <c r="L152" s="48"/>
      <c r="M152" s="48">
        <v>0</v>
      </c>
      <c r="N152" s="48">
        <v>0</v>
      </c>
      <c r="O152" s="48">
        <v>0</v>
      </c>
      <c r="P152" s="48">
        <v>0</v>
      </c>
      <c r="Q152" s="48"/>
      <c r="R152" s="48">
        <v>0</v>
      </c>
      <c r="S152" s="48">
        <v>0</v>
      </c>
      <c r="T152" s="48">
        <v>0</v>
      </c>
      <c r="U152" s="48">
        <v>0</v>
      </c>
      <c r="V152" s="48"/>
      <c r="W152" s="48">
        <v>0</v>
      </c>
      <c r="X152" s="48">
        <v>0</v>
      </c>
      <c r="Y152" s="48">
        <v>0</v>
      </c>
      <c r="Z152" s="48">
        <v>0</v>
      </c>
      <c r="AA152" s="48"/>
      <c r="AB152" s="48">
        <v>0</v>
      </c>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71"/>
      <c r="BD152" s="171"/>
      <c r="BE152" s="171"/>
      <c r="BF152" s="171"/>
    </row>
    <row r="153" spans="1:58">
      <c r="A153" s="144" t="s">
        <v>745</v>
      </c>
      <c r="B153" s="145" t="s">
        <v>79</v>
      </c>
      <c r="C153" s="48" t="s">
        <v>514</v>
      </c>
      <c r="D153" s="48">
        <v>0</v>
      </c>
      <c r="E153" s="48">
        <v>0</v>
      </c>
      <c r="F153" s="48">
        <v>0</v>
      </c>
      <c r="G153" s="48"/>
      <c r="H153" s="48">
        <v>0</v>
      </c>
      <c r="I153" s="48">
        <v>0</v>
      </c>
      <c r="J153" s="48">
        <v>0</v>
      </c>
      <c r="K153" s="48">
        <v>0</v>
      </c>
      <c r="L153" s="48"/>
      <c r="M153" s="48">
        <v>0</v>
      </c>
      <c r="N153" s="48">
        <v>0</v>
      </c>
      <c r="O153" s="48">
        <v>0</v>
      </c>
      <c r="P153" s="48">
        <v>0</v>
      </c>
      <c r="Q153" s="48"/>
      <c r="R153" s="48">
        <v>0</v>
      </c>
      <c r="S153" s="48">
        <v>0</v>
      </c>
      <c r="T153" s="48">
        <v>0</v>
      </c>
      <c r="U153" s="48">
        <v>0</v>
      </c>
      <c r="V153" s="48"/>
      <c r="W153" s="48">
        <v>0</v>
      </c>
      <c r="X153" s="48">
        <v>0</v>
      </c>
      <c r="Y153" s="48">
        <v>0</v>
      </c>
      <c r="Z153" s="48">
        <v>0</v>
      </c>
      <c r="AA153" s="48"/>
      <c r="AB153" s="48">
        <v>0</v>
      </c>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71"/>
      <c r="BD153" s="171"/>
      <c r="BE153" s="171"/>
      <c r="BF153" s="171"/>
    </row>
    <row r="154" spans="1:58" ht="31.5">
      <c r="A154" s="144" t="s">
        <v>747</v>
      </c>
      <c r="B154" s="145" t="s">
        <v>82</v>
      </c>
      <c r="C154" s="48" t="s">
        <v>516</v>
      </c>
      <c r="D154" s="48">
        <v>0</v>
      </c>
      <c r="E154" s="48">
        <v>0</v>
      </c>
      <c r="F154" s="48">
        <v>0</v>
      </c>
      <c r="G154" s="48"/>
      <c r="H154" s="48">
        <v>0</v>
      </c>
      <c r="I154" s="48">
        <v>0</v>
      </c>
      <c r="J154" s="48">
        <v>0</v>
      </c>
      <c r="K154" s="48">
        <v>0</v>
      </c>
      <c r="L154" s="48"/>
      <c r="M154" s="48">
        <v>0</v>
      </c>
      <c r="N154" s="48">
        <v>0</v>
      </c>
      <c r="O154" s="48">
        <v>0</v>
      </c>
      <c r="P154" s="48">
        <v>0</v>
      </c>
      <c r="Q154" s="48"/>
      <c r="R154" s="48">
        <v>0</v>
      </c>
      <c r="S154" s="48">
        <v>0</v>
      </c>
      <c r="T154" s="48">
        <v>0</v>
      </c>
      <c r="U154" s="48">
        <v>0</v>
      </c>
      <c r="V154" s="48"/>
      <c r="W154" s="48">
        <v>0</v>
      </c>
      <c r="X154" s="48">
        <v>0</v>
      </c>
      <c r="Y154" s="48">
        <v>0</v>
      </c>
      <c r="Z154" s="48">
        <v>0</v>
      </c>
      <c r="AA154" s="48"/>
      <c r="AB154" s="48">
        <v>0</v>
      </c>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71"/>
      <c r="BD154" s="171"/>
      <c r="BE154" s="171"/>
      <c r="BF154" s="171"/>
    </row>
    <row r="155" spans="1:58" ht="31.5">
      <c r="A155" s="144" t="s">
        <v>748</v>
      </c>
      <c r="B155" s="145" t="s">
        <v>83</v>
      </c>
      <c r="C155" s="48" t="s">
        <v>517</v>
      </c>
      <c r="D155" s="48">
        <v>0</v>
      </c>
      <c r="E155" s="48">
        <v>0</v>
      </c>
      <c r="F155" s="48">
        <v>0</v>
      </c>
      <c r="G155" s="48"/>
      <c r="H155" s="48">
        <v>0</v>
      </c>
      <c r="I155" s="48">
        <v>0</v>
      </c>
      <c r="J155" s="48">
        <v>0</v>
      </c>
      <c r="K155" s="48">
        <v>0</v>
      </c>
      <c r="L155" s="48"/>
      <c r="M155" s="48">
        <v>0</v>
      </c>
      <c r="N155" s="48">
        <v>0</v>
      </c>
      <c r="O155" s="48">
        <v>0</v>
      </c>
      <c r="P155" s="48">
        <v>0</v>
      </c>
      <c r="Q155" s="48"/>
      <c r="R155" s="48">
        <v>0</v>
      </c>
      <c r="S155" s="48">
        <v>0</v>
      </c>
      <c r="T155" s="48">
        <v>0</v>
      </c>
      <c r="U155" s="48">
        <v>0</v>
      </c>
      <c r="V155" s="48"/>
      <c r="W155" s="48">
        <v>0</v>
      </c>
      <c r="X155" s="48">
        <v>0</v>
      </c>
      <c r="Y155" s="48">
        <v>0</v>
      </c>
      <c r="Z155" s="48">
        <v>0</v>
      </c>
      <c r="AA155" s="48"/>
      <c r="AB155" s="48">
        <v>0</v>
      </c>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71"/>
      <c r="BD155" s="171"/>
      <c r="BE155" s="171"/>
      <c r="BF155" s="171"/>
    </row>
    <row r="156" spans="1:58" ht="94.5">
      <c r="A156" s="144" t="s">
        <v>749</v>
      </c>
      <c r="B156" s="145" t="s">
        <v>84</v>
      </c>
      <c r="C156" s="48" t="s">
        <v>518</v>
      </c>
      <c r="D156" s="48">
        <v>0</v>
      </c>
      <c r="E156" s="48">
        <v>0</v>
      </c>
      <c r="F156" s="48">
        <v>0</v>
      </c>
      <c r="G156" s="48"/>
      <c r="H156" s="48">
        <v>0</v>
      </c>
      <c r="I156" s="48">
        <v>0</v>
      </c>
      <c r="J156" s="48">
        <v>0</v>
      </c>
      <c r="K156" s="48">
        <v>0</v>
      </c>
      <c r="L156" s="48"/>
      <c r="M156" s="48">
        <v>0</v>
      </c>
      <c r="N156" s="48">
        <v>0</v>
      </c>
      <c r="O156" s="48">
        <v>0</v>
      </c>
      <c r="P156" s="48">
        <v>0</v>
      </c>
      <c r="Q156" s="48"/>
      <c r="R156" s="48">
        <v>0</v>
      </c>
      <c r="S156" s="48">
        <v>0</v>
      </c>
      <c r="T156" s="48">
        <v>0</v>
      </c>
      <c r="U156" s="48">
        <v>0</v>
      </c>
      <c r="V156" s="48"/>
      <c r="W156" s="48">
        <v>0</v>
      </c>
      <c r="X156" s="48">
        <v>0</v>
      </c>
      <c r="Y156" s="48">
        <v>0</v>
      </c>
      <c r="Z156" s="48">
        <v>0</v>
      </c>
      <c r="AA156" s="48"/>
      <c r="AB156" s="48">
        <v>0</v>
      </c>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71"/>
      <c r="BD156" s="171"/>
      <c r="BE156" s="171"/>
      <c r="BF156" s="171"/>
    </row>
    <row r="157" spans="1:58" ht="126">
      <c r="A157" s="144" t="s">
        <v>750</v>
      </c>
      <c r="B157" s="145" t="s">
        <v>85</v>
      </c>
      <c r="C157" s="48" t="s">
        <v>519</v>
      </c>
      <c r="D157" s="48">
        <v>0</v>
      </c>
      <c r="E157" s="48">
        <v>0</v>
      </c>
      <c r="F157" s="48">
        <v>0</v>
      </c>
      <c r="G157" s="48"/>
      <c r="H157" s="48">
        <v>0</v>
      </c>
      <c r="I157" s="48">
        <v>0</v>
      </c>
      <c r="J157" s="48">
        <v>0</v>
      </c>
      <c r="K157" s="48">
        <v>0</v>
      </c>
      <c r="L157" s="48"/>
      <c r="M157" s="48">
        <v>0</v>
      </c>
      <c r="N157" s="48">
        <v>0</v>
      </c>
      <c r="O157" s="48">
        <v>0</v>
      </c>
      <c r="P157" s="48">
        <v>0</v>
      </c>
      <c r="Q157" s="48"/>
      <c r="R157" s="48">
        <v>0</v>
      </c>
      <c r="S157" s="48">
        <v>0</v>
      </c>
      <c r="T157" s="48">
        <v>0</v>
      </c>
      <c r="U157" s="48">
        <v>0</v>
      </c>
      <c r="V157" s="48"/>
      <c r="W157" s="48">
        <v>0</v>
      </c>
      <c r="X157" s="48">
        <v>0</v>
      </c>
      <c r="Y157" s="48">
        <v>0</v>
      </c>
      <c r="Z157" s="48">
        <v>0</v>
      </c>
      <c r="AA157" s="48"/>
      <c r="AB157" s="48">
        <v>0</v>
      </c>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71"/>
      <c r="BD157" s="171"/>
      <c r="BE157" s="171"/>
      <c r="BF157" s="171"/>
    </row>
    <row r="158" spans="1:58" ht="110.25">
      <c r="A158" s="144" t="s">
        <v>751</v>
      </c>
      <c r="B158" s="145" t="s">
        <v>86</v>
      </c>
      <c r="C158" s="48" t="s">
        <v>520</v>
      </c>
      <c r="D158" s="48">
        <v>0</v>
      </c>
      <c r="E158" s="48">
        <v>0</v>
      </c>
      <c r="F158" s="48">
        <v>0</v>
      </c>
      <c r="G158" s="48"/>
      <c r="H158" s="48">
        <v>0</v>
      </c>
      <c r="I158" s="48">
        <v>0</v>
      </c>
      <c r="J158" s="48">
        <v>0</v>
      </c>
      <c r="K158" s="48">
        <v>0</v>
      </c>
      <c r="L158" s="48"/>
      <c r="M158" s="48">
        <v>0</v>
      </c>
      <c r="N158" s="48">
        <v>0</v>
      </c>
      <c r="O158" s="48">
        <v>0</v>
      </c>
      <c r="P158" s="48">
        <v>0</v>
      </c>
      <c r="Q158" s="48"/>
      <c r="R158" s="48">
        <v>0</v>
      </c>
      <c r="S158" s="48">
        <v>0</v>
      </c>
      <c r="T158" s="48">
        <v>0</v>
      </c>
      <c r="U158" s="48">
        <v>0</v>
      </c>
      <c r="V158" s="48"/>
      <c r="W158" s="48">
        <v>0</v>
      </c>
      <c r="X158" s="48">
        <v>0</v>
      </c>
      <c r="Y158" s="48">
        <v>0</v>
      </c>
      <c r="Z158" s="48">
        <v>0</v>
      </c>
      <c r="AA158" s="48"/>
      <c r="AB158" s="48">
        <v>0</v>
      </c>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71"/>
      <c r="BD158" s="171"/>
      <c r="BE158" s="171"/>
      <c r="BF158" s="171"/>
    </row>
    <row r="159" spans="1:58" ht="94.5">
      <c r="A159" s="144" t="s">
        <v>752</v>
      </c>
      <c r="B159" s="145" t="s">
        <v>87</v>
      </c>
      <c r="C159" s="48" t="s">
        <v>521</v>
      </c>
      <c r="D159" s="48">
        <v>0</v>
      </c>
      <c r="E159" s="48">
        <v>0</v>
      </c>
      <c r="F159" s="48">
        <v>0</v>
      </c>
      <c r="G159" s="48"/>
      <c r="H159" s="48">
        <v>0</v>
      </c>
      <c r="I159" s="48">
        <v>0</v>
      </c>
      <c r="J159" s="48">
        <v>0</v>
      </c>
      <c r="K159" s="48">
        <v>0</v>
      </c>
      <c r="L159" s="48"/>
      <c r="M159" s="48">
        <v>0</v>
      </c>
      <c r="N159" s="48">
        <v>0</v>
      </c>
      <c r="O159" s="48">
        <v>0</v>
      </c>
      <c r="P159" s="48">
        <v>0</v>
      </c>
      <c r="Q159" s="48"/>
      <c r="R159" s="48">
        <v>0</v>
      </c>
      <c r="S159" s="48">
        <v>0</v>
      </c>
      <c r="T159" s="48">
        <v>0</v>
      </c>
      <c r="U159" s="48">
        <v>0</v>
      </c>
      <c r="V159" s="48"/>
      <c r="W159" s="48">
        <v>0</v>
      </c>
      <c r="X159" s="48">
        <v>0</v>
      </c>
      <c r="Y159" s="48">
        <v>0</v>
      </c>
      <c r="Z159" s="48">
        <v>0</v>
      </c>
      <c r="AA159" s="48"/>
      <c r="AB159" s="48">
        <v>0</v>
      </c>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71"/>
      <c r="BD159" s="171"/>
      <c r="BE159" s="171"/>
      <c r="BF159" s="171"/>
    </row>
    <row r="160" spans="1:58" ht="47.25">
      <c r="A160" s="144" t="s">
        <v>753</v>
      </c>
      <c r="B160" s="145" t="s">
        <v>88</v>
      </c>
      <c r="C160" s="48" t="s">
        <v>522</v>
      </c>
      <c r="D160" s="48">
        <v>0</v>
      </c>
      <c r="E160" s="48">
        <v>0</v>
      </c>
      <c r="F160" s="48">
        <v>0</v>
      </c>
      <c r="G160" s="48"/>
      <c r="H160" s="48">
        <v>0</v>
      </c>
      <c r="I160" s="48">
        <v>0</v>
      </c>
      <c r="J160" s="48">
        <v>0</v>
      </c>
      <c r="K160" s="48">
        <v>0</v>
      </c>
      <c r="L160" s="48"/>
      <c r="M160" s="48">
        <v>0</v>
      </c>
      <c r="N160" s="48">
        <v>0</v>
      </c>
      <c r="O160" s="48">
        <v>0</v>
      </c>
      <c r="P160" s="48">
        <v>0</v>
      </c>
      <c r="Q160" s="48"/>
      <c r="R160" s="48">
        <v>0</v>
      </c>
      <c r="S160" s="48">
        <v>0</v>
      </c>
      <c r="T160" s="48">
        <v>0</v>
      </c>
      <c r="U160" s="48">
        <v>0</v>
      </c>
      <c r="V160" s="48"/>
      <c r="W160" s="48">
        <v>0</v>
      </c>
      <c r="X160" s="48">
        <v>0</v>
      </c>
      <c r="Y160" s="48">
        <v>0</v>
      </c>
      <c r="Z160" s="48">
        <v>0</v>
      </c>
      <c r="AA160" s="48"/>
      <c r="AB160" s="48">
        <v>0</v>
      </c>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71"/>
      <c r="BD160" s="171"/>
      <c r="BE160" s="171"/>
      <c r="BF160" s="171"/>
    </row>
    <row r="161" spans="1:58" ht="31.5">
      <c r="A161" s="144" t="s">
        <v>754</v>
      </c>
      <c r="B161" s="145" t="s">
        <v>89</v>
      </c>
      <c r="C161" s="48" t="s">
        <v>523</v>
      </c>
      <c r="D161" s="48">
        <v>0</v>
      </c>
      <c r="E161" s="48">
        <v>0</v>
      </c>
      <c r="F161" s="48">
        <v>0</v>
      </c>
      <c r="G161" s="48"/>
      <c r="H161" s="48">
        <v>0</v>
      </c>
      <c r="I161" s="48">
        <v>0</v>
      </c>
      <c r="J161" s="48">
        <v>0</v>
      </c>
      <c r="K161" s="48">
        <v>0</v>
      </c>
      <c r="L161" s="48"/>
      <c r="M161" s="48">
        <v>0</v>
      </c>
      <c r="N161" s="48">
        <v>0</v>
      </c>
      <c r="O161" s="48">
        <v>0</v>
      </c>
      <c r="P161" s="48">
        <v>0</v>
      </c>
      <c r="Q161" s="48"/>
      <c r="R161" s="48">
        <v>0</v>
      </c>
      <c r="S161" s="48">
        <v>0</v>
      </c>
      <c r="T161" s="48">
        <v>0</v>
      </c>
      <c r="U161" s="48">
        <v>0</v>
      </c>
      <c r="V161" s="48"/>
      <c r="W161" s="48">
        <v>0</v>
      </c>
      <c r="X161" s="48">
        <v>0</v>
      </c>
      <c r="Y161" s="48">
        <v>0</v>
      </c>
      <c r="Z161" s="48">
        <v>0</v>
      </c>
      <c r="AA161" s="48"/>
      <c r="AB161" s="48">
        <v>0</v>
      </c>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71"/>
      <c r="BD161" s="171"/>
      <c r="BE161" s="171"/>
      <c r="BF161" s="171"/>
    </row>
    <row r="162" spans="1:58" ht="47.25">
      <c r="A162" s="144" t="s">
        <v>755</v>
      </c>
      <c r="B162" s="145" t="s">
        <v>90</v>
      </c>
      <c r="C162" s="48" t="s">
        <v>524</v>
      </c>
      <c r="D162" s="48">
        <v>0</v>
      </c>
      <c r="E162" s="48">
        <v>0</v>
      </c>
      <c r="F162" s="48">
        <v>0</v>
      </c>
      <c r="G162" s="48"/>
      <c r="H162" s="48">
        <v>0</v>
      </c>
      <c r="I162" s="48">
        <v>0</v>
      </c>
      <c r="J162" s="48">
        <v>0</v>
      </c>
      <c r="K162" s="48">
        <v>0</v>
      </c>
      <c r="L162" s="48"/>
      <c r="M162" s="48">
        <v>0</v>
      </c>
      <c r="N162" s="48">
        <v>0</v>
      </c>
      <c r="O162" s="48">
        <v>0</v>
      </c>
      <c r="P162" s="48">
        <v>0</v>
      </c>
      <c r="Q162" s="48"/>
      <c r="R162" s="48">
        <v>0</v>
      </c>
      <c r="S162" s="48">
        <v>0</v>
      </c>
      <c r="T162" s="48">
        <v>0</v>
      </c>
      <c r="U162" s="48">
        <v>0</v>
      </c>
      <c r="V162" s="48"/>
      <c r="W162" s="48">
        <v>0</v>
      </c>
      <c r="X162" s="48">
        <v>0</v>
      </c>
      <c r="Y162" s="48">
        <v>0</v>
      </c>
      <c r="Z162" s="48">
        <v>0</v>
      </c>
      <c r="AA162" s="48"/>
      <c r="AB162" s="48">
        <v>0</v>
      </c>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71"/>
      <c r="BD162" s="171"/>
      <c r="BE162" s="171"/>
      <c r="BF162" s="171"/>
    </row>
    <row r="163" spans="1:58" ht="63">
      <c r="A163" s="144" t="s">
        <v>756</v>
      </c>
      <c r="B163" s="145" t="s">
        <v>91</v>
      </c>
      <c r="C163" s="48" t="s">
        <v>525</v>
      </c>
      <c r="D163" s="48">
        <v>0</v>
      </c>
      <c r="E163" s="48">
        <v>0</v>
      </c>
      <c r="F163" s="48">
        <v>0</v>
      </c>
      <c r="G163" s="48"/>
      <c r="H163" s="48">
        <v>0</v>
      </c>
      <c r="I163" s="48">
        <v>0</v>
      </c>
      <c r="J163" s="48">
        <v>0</v>
      </c>
      <c r="K163" s="48">
        <v>0</v>
      </c>
      <c r="L163" s="48"/>
      <c r="M163" s="48">
        <v>0</v>
      </c>
      <c r="N163" s="48">
        <v>0</v>
      </c>
      <c r="O163" s="48">
        <v>0</v>
      </c>
      <c r="P163" s="48">
        <v>0</v>
      </c>
      <c r="Q163" s="48"/>
      <c r="R163" s="48">
        <v>0</v>
      </c>
      <c r="S163" s="48">
        <v>0</v>
      </c>
      <c r="T163" s="48">
        <v>0</v>
      </c>
      <c r="U163" s="48">
        <v>0</v>
      </c>
      <c r="V163" s="48"/>
      <c r="W163" s="48">
        <v>0</v>
      </c>
      <c r="X163" s="48">
        <v>0</v>
      </c>
      <c r="Y163" s="48">
        <v>0</v>
      </c>
      <c r="Z163" s="48">
        <v>0</v>
      </c>
      <c r="AA163" s="48"/>
      <c r="AB163" s="48">
        <v>0</v>
      </c>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71"/>
      <c r="BD163" s="171"/>
      <c r="BE163" s="171"/>
      <c r="BF163" s="171"/>
    </row>
    <row r="164" spans="1:58" ht="173.25">
      <c r="A164" s="144" t="s">
        <v>757</v>
      </c>
      <c r="B164" s="145" t="s">
        <v>92</v>
      </c>
      <c r="C164" s="48" t="s">
        <v>526</v>
      </c>
      <c r="D164" s="48">
        <v>0</v>
      </c>
      <c r="E164" s="48">
        <v>0</v>
      </c>
      <c r="F164" s="48">
        <v>0</v>
      </c>
      <c r="G164" s="48"/>
      <c r="H164" s="48">
        <v>0</v>
      </c>
      <c r="I164" s="48">
        <v>0</v>
      </c>
      <c r="J164" s="48">
        <v>0</v>
      </c>
      <c r="K164" s="48">
        <v>0</v>
      </c>
      <c r="L164" s="48"/>
      <c r="M164" s="48">
        <v>0</v>
      </c>
      <c r="N164" s="48">
        <v>0</v>
      </c>
      <c r="O164" s="48">
        <v>0</v>
      </c>
      <c r="P164" s="48">
        <v>0</v>
      </c>
      <c r="Q164" s="48"/>
      <c r="R164" s="48">
        <v>0</v>
      </c>
      <c r="S164" s="48">
        <v>0</v>
      </c>
      <c r="T164" s="48">
        <v>0</v>
      </c>
      <c r="U164" s="48">
        <v>0</v>
      </c>
      <c r="V164" s="48"/>
      <c r="W164" s="48">
        <v>0</v>
      </c>
      <c r="X164" s="48">
        <v>0</v>
      </c>
      <c r="Y164" s="48">
        <v>0</v>
      </c>
      <c r="Z164" s="48">
        <v>0</v>
      </c>
      <c r="AA164" s="48"/>
      <c r="AB164" s="48">
        <v>0</v>
      </c>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71"/>
      <c r="BD164" s="171"/>
      <c r="BE164" s="171"/>
      <c r="BF164" s="171"/>
    </row>
    <row r="165" spans="1:58" ht="141.75">
      <c r="A165" s="144" t="s">
        <v>758</v>
      </c>
      <c r="B165" s="145" t="s">
        <v>93</v>
      </c>
      <c r="C165" s="48" t="s">
        <v>527</v>
      </c>
      <c r="D165" s="48">
        <v>0</v>
      </c>
      <c r="E165" s="48">
        <v>0</v>
      </c>
      <c r="F165" s="48">
        <v>0</v>
      </c>
      <c r="G165" s="48"/>
      <c r="H165" s="48">
        <v>0</v>
      </c>
      <c r="I165" s="48">
        <v>0</v>
      </c>
      <c r="J165" s="48">
        <v>0</v>
      </c>
      <c r="K165" s="48">
        <v>0</v>
      </c>
      <c r="L165" s="48"/>
      <c r="M165" s="48">
        <v>0</v>
      </c>
      <c r="N165" s="48">
        <v>0</v>
      </c>
      <c r="O165" s="48">
        <v>0</v>
      </c>
      <c r="P165" s="48">
        <v>0</v>
      </c>
      <c r="Q165" s="48"/>
      <c r="R165" s="48">
        <v>0</v>
      </c>
      <c r="S165" s="48">
        <v>0</v>
      </c>
      <c r="T165" s="48">
        <v>0</v>
      </c>
      <c r="U165" s="48">
        <v>0</v>
      </c>
      <c r="V165" s="48"/>
      <c r="W165" s="48">
        <v>0</v>
      </c>
      <c r="X165" s="48">
        <v>0</v>
      </c>
      <c r="Y165" s="48">
        <v>0</v>
      </c>
      <c r="Z165" s="48">
        <v>0</v>
      </c>
      <c r="AA165" s="48"/>
      <c r="AB165" s="48">
        <v>0</v>
      </c>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71"/>
      <c r="BD165" s="171"/>
      <c r="BE165" s="171"/>
      <c r="BF165" s="171"/>
    </row>
    <row r="166" spans="1:58" ht="94.5">
      <c r="A166" s="144" t="s">
        <v>759</v>
      </c>
      <c r="B166" s="145" t="s">
        <v>94</v>
      </c>
      <c r="C166" s="48" t="s">
        <v>528</v>
      </c>
      <c r="D166" s="48">
        <v>0</v>
      </c>
      <c r="E166" s="48">
        <v>0</v>
      </c>
      <c r="F166" s="48">
        <v>0</v>
      </c>
      <c r="G166" s="48"/>
      <c r="H166" s="48">
        <v>0</v>
      </c>
      <c r="I166" s="48">
        <v>0</v>
      </c>
      <c r="J166" s="48">
        <v>0</v>
      </c>
      <c r="K166" s="48">
        <v>0</v>
      </c>
      <c r="L166" s="48"/>
      <c r="M166" s="48">
        <v>0</v>
      </c>
      <c r="N166" s="48">
        <v>0</v>
      </c>
      <c r="O166" s="48">
        <v>0</v>
      </c>
      <c r="P166" s="48">
        <v>0</v>
      </c>
      <c r="Q166" s="48"/>
      <c r="R166" s="48">
        <v>0</v>
      </c>
      <c r="S166" s="48">
        <v>0</v>
      </c>
      <c r="T166" s="48">
        <v>0</v>
      </c>
      <c r="U166" s="48">
        <v>0</v>
      </c>
      <c r="V166" s="48"/>
      <c r="W166" s="48">
        <v>0</v>
      </c>
      <c r="X166" s="48">
        <v>0</v>
      </c>
      <c r="Y166" s="48">
        <v>0</v>
      </c>
      <c r="Z166" s="48">
        <v>0</v>
      </c>
      <c r="AA166" s="48"/>
      <c r="AB166" s="48">
        <v>0</v>
      </c>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71"/>
      <c r="BD166" s="171"/>
      <c r="BE166" s="171"/>
      <c r="BF166" s="171"/>
    </row>
    <row r="167" spans="1:58" ht="173.25">
      <c r="A167" s="144" t="s">
        <v>760</v>
      </c>
      <c r="B167" s="145" t="s">
        <v>95</v>
      </c>
      <c r="C167" s="48" t="s">
        <v>529</v>
      </c>
      <c r="D167" s="48">
        <v>0</v>
      </c>
      <c r="E167" s="48">
        <v>0</v>
      </c>
      <c r="F167" s="48">
        <v>0</v>
      </c>
      <c r="G167" s="48"/>
      <c r="H167" s="48">
        <v>0</v>
      </c>
      <c r="I167" s="48">
        <v>0</v>
      </c>
      <c r="J167" s="48">
        <v>0</v>
      </c>
      <c r="K167" s="48">
        <v>0</v>
      </c>
      <c r="L167" s="48"/>
      <c r="M167" s="48">
        <v>0</v>
      </c>
      <c r="N167" s="48">
        <v>0</v>
      </c>
      <c r="O167" s="48">
        <v>0</v>
      </c>
      <c r="P167" s="48">
        <v>0</v>
      </c>
      <c r="Q167" s="48"/>
      <c r="R167" s="48">
        <v>0</v>
      </c>
      <c r="S167" s="48">
        <v>0</v>
      </c>
      <c r="T167" s="48">
        <v>0</v>
      </c>
      <c r="U167" s="48">
        <v>0</v>
      </c>
      <c r="V167" s="48"/>
      <c r="W167" s="48">
        <v>0</v>
      </c>
      <c r="X167" s="48">
        <v>0</v>
      </c>
      <c r="Y167" s="48">
        <v>0</v>
      </c>
      <c r="Z167" s="48">
        <v>0</v>
      </c>
      <c r="AA167" s="48"/>
      <c r="AB167" s="48">
        <v>0</v>
      </c>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71"/>
      <c r="BD167" s="171"/>
      <c r="BE167" s="171"/>
      <c r="BF167" s="171"/>
    </row>
    <row r="168" spans="1:58" ht="94.5">
      <c r="A168" s="144" t="s">
        <v>761</v>
      </c>
      <c r="B168" s="145" t="s">
        <v>96</v>
      </c>
      <c r="C168" s="48" t="s">
        <v>530</v>
      </c>
      <c r="D168" s="48">
        <v>0</v>
      </c>
      <c r="E168" s="48">
        <v>0</v>
      </c>
      <c r="F168" s="48">
        <v>0</v>
      </c>
      <c r="G168" s="48"/>
      <c r="H168" s="48">
        <v>0</v>
      </c>
      <c r="I168" s="48">
        <v>0</v>
      </c>
      <c r="J168" s="48">
        <v>0</v>
      </c>
      <c r="K168" s="48">
        <v>0</v>
      </c>
      <c r="L168" s="48"/>
      <c r="M168" s="48">
        <v>0</v>
      </c>
      <c r="N168" s="48">
        <v>0</v>
      </c>
      <c r="O168" s="48">
        <v>0</v>
      </c>
      <c r="P168" s="48">
        <v>0</v>
      </c>
      <c r="Q168" s="48"/>
      <c r="R168" s="48">
        <v>0</v>
      </c>
      <c r="S168" s="48">
        <v>0</v>
      </c>
      <c r="T168" s="48">
        <v>0</v>
      </c>
      <c r="U168" s="48">
        <v>0</v>
      </c>
      <c r="V168" s="48"/>
      <c r="W168" s="48">
        <v>0</v>
      </c>
      <c r="X168" s="48">
        <v>0</v>
      </c>
      <c r="Y168" s="48">
        <v>0</v>
      </c>
      <c r="Z168" s="48">
        <v>0</v>
      </c>
      <c r="AA168" s="48"/>
      <c r="AB168" s="48">
        <v>0</v>
      </c>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71"/>
      <c r="BD168" s="171"/>
      <c r="BE168" s="171"/>
      <c r="BF168" s="171"/>
    </row>
    <row r="169" spans="1:58" ht="47.25">
      <c r="A169" s="144" t="s">
        <v>762</v>
      </c>
      <c r="B169" s="145" t="s">
        <v>97</v>
      </c>
      <c r="C169" s="48" t="s">
        <v>531</v>
      </c>
      <c r="D169" s="48">
        <v>0</v>
      </c>
      <c r="E169" s="48">
        <v>0</v>
      </c>
      <c r="F169" s="48">
        <v>0</v>
      </c>
      <c r="G169" s="48"/>
      <c r="H169" s="48">
        <v>0</v>
      </c>
      <c r="I169" s="48">
        <v>0</v>
      </c>
      <c r="J169" s="48">
        <v>0</v>
      </c>
      <c r="K169" s="48">
        <v>0</v>
      </c>
      <c r="L169" s="48"/>
      <c r="M169" s="48">
        <v>0</v>
      </c>
      <c r="N169" s="48">
        <v>0</v>
      </c>
      <c r="O169" s="48">
        <v>0</v>
      </c>
      <c r="P169" s="48">
        <v>0</v>
      </c>
      <c r="Q169" s="48"/>
      <c r="R169" s="48">
        <v>0</v>
      </c>
      <c r="S169" s="48">
        <v>0</v>
      </c>
      <c r="T169" s="48">
        <v>0</v>
      </c>
      <c r="U169" s="48">
        <v>0</v>
      </c>
      <c r="V169" s="48"/>
      <c r="W169" s="48">
        <v>0</v>
      </c>
      <c r="X169" s="48">
        <v>0</v>
      </c>
      <c r="Y169" s="48">
        <v>0</v>
      </c>
      <c r="Z169" s="48">
        <v>0</v>
      </c>
      <c r="AA169" s="48"/>
      <c r="AB169" s="48">
        <v>0</v>
      </c>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71"/>
      <c r="BD169" s="171"/>
      <c r="BE169" s="171"/>
      <c r="BF169" s="171"/>
    </row>
    <row r="170" spans="1:58" s="126" customFormat="1" ht="31.5">
      <c r="A170" s="147" t="s">
        <v>763</v>
      </c>
      <c r="B170" s="150" t="s">
        <v>896</v>
      </c>
      <c r="C170" s="138" t="s">
        <v>532</v>
      </c>
      <c r="D170" s="138">
        <v>0</v>
      </c>
      <c r="E170" s="138">
        <v>0</v>
      </c>
      <c r="F170" s="138">
        <v>0</v>
      </c>
      <c r="G170" s="138"/>
      <c r="H170" s="138">
        <v>0</v>
      </c>
      <c r="I170" s="138">
        <v>0</v>
      </c>
      <c r="J170" s="138">
        <v>0</v>
      </c>
      <c r="K170" s="138">
        <v>0</v>
      </c>
      <c r="L170" s="138"/>
      <c r="M170" s="138">
        <v>0</v>
      </c>
      <c r="N170" s="138">
        <v>0</v>
      </c>
      <c r="O170" s="138">
        <v>0</v>
      </c>
      <c r="P170" s="138">
        <v>0</v>
      </c>
      <c r="Q170" s="138"/>
      <c r="R170" s="138">
        <v>0</v>
      </c>
      <c r="S170" s="138">
        <v>0</v>
      </c>
      <c r="T170" s="138">
        <v>0</v>
      </c>
      <c r="U170" s="138">
        <v>0</v>
      </c>
      <c r="V170" s="138"/>
      <c r="W170" s="138">
        <v>0</v>
      </c>
      <c r="X170" s="138">
        <v>0</v>
      </c>
      <c r="Y170" s="138">
        <v>0</v>
      </c>
      <c r="Z170" s="138">
        <v>0</v>
      </c>
      <c r="AA170" s="138"/>
      <c r="AB170" s="138">
        <v>0</v>
      </c>
      <c r="AC170" s="152">
        <v>0</v>
      </c>
      <c r="AD170" s="152">
        <v>0</v>
      </c>
      <c r="AE170" s="152">
        <v>0</v>
      </c>
      <c r="AF170" s="152"/>
      <c r="AG170" s="152">
        <v>0</v>
      </c>
      <c r="AH170" s="154"/>
      <c r="AI170" s="154"/>
      <c r="AJ170" s="154"/>
      <c r="AK170" s="154"/>
      <c r="AL170" s="154"/>
      <c r="AM170" s="154"/>
      <c r="AN170" s="154"/>
      <c r="AO170" s="154"/>
      <c r="AP170" s="154"/>
      <c r="AQ170" s="154"/>
      <c r="AR170" s="154"/>
      <c r="AS170" s="154"/>
      <c r="AT170" s="154"/>
      <c r="AU170" s="154"/>
      <c r="AV170" s="154"/>
      <c r="AW170" s="154"/>
      <c r="AX170" s="154"/>
      <c r="AY170" s="154"/>
      <c r="AZ170" s="154"/>
      <c r="BA170" s="154"/>
      <c r="BB170" s="1"/>
      <c r="BC170" s="171"/>
      <c r="BD170" s="171"/>
      <c r="BE170" s="171"/>
      <c r="BF170" s="171"/>
    </row>
    <row r="171" spans="1:58" s="126" customFormat="1" ht="31.5">
      <c r="A171" s="147" t="s">
        <v>764</v>
      </c>
      <c r="B171" s="150" t="s">
        <v>898</v>
      </c>
      <c r="C171" s="138" t="s">
        <v>533</v>
      </c>
      <c r="D171" s="138">
        <v>0</v>
      </c>
      <c r="E171" s="138">
        <v>0</v>
      </c>
      <c r="F171" s="138">
        <v>0</v>
      </c>
      <c r="G171" s="138"/>
      <c r="H171" s="138">
        <v>0</v>
      </c>
      <c r="I171" s="138">
        <v>0</v>
      </c>
      <c r="J171" s="138">
        <v>0</v>
      </c>
      <c r="K171" s="138">
        <v>0</v>
      </c>
      <c r="L171" s="138"/>
      <c r="M171" s="138">
        <v>0</v>
      </c>
      <c r="N171" s="138">
        <v>0</v>
      </c>
      <c r="O171" s="138">
        <v>0</v>
      </c>
      <c r="P171" s="138">
        <v>0</v>
      </c>
      <c r="Q171" s="138"/>
      <c r="R171" s="138">
        <v>0</v>
      </c>
      <c r="S171" s="138">
        <v>0</v>
      </c>
      <c r="T171" s="138">
        <v>0</v>
      </c>
      <c r="U171" s="138">
        <v>0</v>
      </c>
      <c r="V171" s="138"/>
      <c r="W171" s="138">
        <v>0</v>
      </c>
      <c r="X171" s="138">
        <v>0</v>
      </c>
      <c r="Y171" s="138">
        <v>0</v>
      </c>
      <c r="Z171" s="138">
        <v>0</v>
      </c>
      <c r="AA171" s="138"/>
      <c r="AB171" s="138">
        <v>0</v>
      </c>
      <c r="AC171" s="152">
        <v>0</v>
      </c>
      <c r="AD171" s="152">
        <v>0</v>
      </c>
      <c r="AE171" s="152">
        <v>0.97</v>
      </c>
      <c r="AF171" s="152"/>
      <c r="AG171" s="152">
        <v>0</v>
      </c>
      <c r="AH171" s="152">
        <v>0</v>
      </c>
      <c r="AI171" s="152">
        <v>0</v>
      </c>
      <c r="AJ171" s="152">
        <v>0.64</v>
      </c>
      <c r="AK171" s="152"/>
      <c r="AL171" s="152">
        <v>0</v>
      </c>
      <c r="AM171" s="152">
        <v>0</v>
      </c>
      <c r="AN171" s="152">
        <v>0</v>
      </c>
      <c r="AO171" s="152">
        <v>0.33</v>
      </c>
      <c r="AP171" s="152"/>
      <c r="AQ171" s="152">
        <v>0</v>
      </c>
      <c r="AR171" s="152">
        <v>0</v>
      </c>
      <c r="AS171" s="152">
        <v>0</v>
      </c>
      <c r="AT171" s="152">
        <v>0</v>
      </c>
      <c r="AU171" s="152"/>
      <c r="AV171" s="152">
        <v>0</v>
      </c>
      <c r="AW171" s="152">
        <v>0</v>
      </c>
      <c r="AX171" s="152">
        <v>0</v>
      </c>
      <c r="AY171" s="152">
        <v>0</v>
      </c>
      <c r="AZ171" s="152"/>
      <c r="BA171" s="152">
        <v>0</v>
      </c>
      <c r="BB171" s="1" t="s">
        <v>353</v>
      </c>
      <c r="BC171" s="171"/>
      <c r="BD171" s="171"/>
      <c r="BE171" s="171"/>
      <c r="BF171" s="171"/>
    </row>
    <row r="172" spans="1:58">
      <c r="B172" s="180"/>
    </row>
    <row r="174" spans="1:58" ht="22.5">
      <c r="B174" s="155" t="s">
        <v>902</v>
      </c>
    </row>
    <row r="181" spans="2:13" ht="21.75">
      <c r="B181" s="418" t="s">
        <v>903</v>
      </c>
      <c r="C181" s="418"/>
      <c r="D181" s="418"/>
      <c r="E181" s="418"/>
      <c r="F181" s="156"/>
      <c r="G181" s="156"/>
      <c r="H181" s="156"/>
      <c r="I181" s="156"/>
      <c r="J181" s="156"/>
      <c r="K181" s="418" t="s">
        <v>904</v>
      </c>
      <c r="L181" s="418"/>
      <c r="M181" s="418"/>
    </row>
  </sheetData>
  <autoFilter ref="A25:BI171"/>
  <mergeCells count="27">
    <mergeCell ref="A17:AB17"/>
    <mergeCell ref="A9:AB9"/>
    <mergeCell ref="A11:AB11"/>
    <mergeCell ref="A12:AB12"/>
    <mergeCell ref="A14:AB14"/>
    <mergeCell ref="A15:AB15"/>
    <mergeCell ref="A18:AB18"/>
    <mergeCell ref="A20:AB20"/>
    <mergeCell ref="A21:A24"/>
    <mergeCell ref="B21:B24"/>
    <mergeCell ref="C21:C24"/>
    <mergeCell ref="D21:BA21"/>
    <mergeCell ref="AM23:AQ23"/>
    <mergeCell ref="AR23:AV23"/>
    <mergeCell ref="AW23:BA23"/>
    <mergeCell ref="B181:E181"/>
    <mergeCell ref="K181:M181"/>
    <mergeCell ref="BB21:BB24"/>
    <mergeCell ref="D22:AB22"/>
    <mergeCell ref="AC22:BA22"/>
    <mergeCell ref="D23:H23"/>
    <mergeCell ref="I23:M23"/>
    <mergeCell ref="N23:R23"/>
    <mergeCell ref="S23:W23"/>
    <mergeCell ref="X23:AB23"/>
    <mergeCell ref="AC23:AG23"/>
    <mergeCell ref="AH23:AL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zoomScale="85" zoomScaleNormal="85" workbookViewId="0">
      <pane xSplit="2" ySplit="19" topLeftCell="C32" activePane="bottomRight" state="frozen"/>
      <selection pane="topRight" activeCell="C1" sqref="C1"/>
      <selection pane="bottomLeft" activeCell="A20" sqref="A20"/>
      <selection pane="bottomRight" activeCell="O37" sqref="O37"/>
    </sheetView>
  </sheetViews>
  <sheetFormatPr defaultRowHeight="15" outlineLevelCol="1"/>
  <cols>
    <col min="1" max="1" width="4.42578125" style="110" bestFit="1" customWidth="1"/>
    <col min="2" max="2" width="50.140625" style="111" customWidth="1"/>
    <col min="3" max="3" width="18.28515625" style="111" customWidth="1"/>
    <col min="4" max="4" width="18.28515625" style="111" customWidth="1" outlineLevel="1"/>
    <col min="5" max="5" width="12.42578125" style="111" bestFit="1" customWidth="1"/>
    <col min="6" max="9" width="12.42578125" style="111" customWidth="1"/>
    <col min="10" max="10" width="12.42578125" style="111" bestFit="1" customWidth="1"/>
    <col min="11" max="11" width="15" style="111" customWidth="1"/>
    <col min="12" max="12" width="15.85546875" style="111" bestFit="1" customWidth="1"/>
    <col min="13" max="13" width="15.140625" style="111" bestFit="1" customWidth="1"/>
    <col min="14" max="14" width="18.28515625" style="111" bestFit="1" customWidth="1"/>
    <col min="15" max="15" width="20.7109375" style="111" customWidth="1"/>
    <col min="16" max="16" width="19.28515625" style="111" customWidth="1"/>
    <col min="17" max="17" width="15.140625" style="111" customWidth="1"/>
    <col min="18" max="16384" width="9.140625" style="110"/>
  </cols>
  <sheetData>
    <row r="1" spans="1:18" ht="18.75">
      <c r="A1" s="51"/>
      <c r="B1" s="51"/>
      <c r="C1" s="51"/>
      <c r="D1" s="51"/>
      <c r="E1" s="51"/>
      <c r="F1" s="51"/>
      <c r="G1" s="51"/>
      <c r="H1" s="51"/>
      <c r="I1" s="51"/>
      <c r="J1" s="51"/>
      <c r="K1" s="51"/>
      <c r="L1" s="51"/>
      <c r="M1" s="51"/>
      <c r="N1" s="51"/>
      <c r="O1" s="51"/>
      <c r="P1" s="51"/>
      <c r="Q1" s="51"/>
      <c r="R1" s="55" t="s">
        <v>860</v>
      </c>
    </row>
    <row r="2" spans="1:18" ht="18.75">
      <c r="A2" s="51"/>
      <c r="B2" s="51"/>
      <c r="C2" s="51"/>
      <c r="D2" s="51"/>
      <c r="E2" s="51"/>
      <c r="F2" s="51"/>
      <c r="G2" s="51"/>
      <c r="H2" s="51"/>
      <c r="I2" s="51"/>
      <c r="J2" s="51"/>
      <c r="K2" s="51"/>
      <c r="L2" s="51"/>
      <c r="M2" s="51"/>
      <c r="N2" s="51"/>
      <c r="O2" s="51"/>
      <c r="P2" s="51"/>
      <c r="Q2" s="51"/>
      <c r="R2" s="56" t="s">
        <v>544</v>
      </c>
    </row>
    <row r="3" spans="1:18" ht="18.75">
      <c r="A3" s="51"/>
      <c r="B3" s="51"/>
      <c r="C3" s="51"/>
      <c r="D3" s="51"/>
      <c r="E3" s="51"/>
      <c r="F3" s="51"/>
      <c r="G3" s="51"/>
      <c r="H3" s="51"/>
      <c r="I3" s="51"/>
      <c r="J3" s="51"/>
      <c r="K3" s="51"/>
      <c r="L3" s="51"/>
      <c r="M3" s="51"/>
      <c r="N3" s="51"/>
      <c r="O3" s="51"/>
      <c r="P3" s="51"/>
      <c r="Q3" s="51"/>
      <c r="R3" s="56" t="s">
        <v>545</v>
      </c>
    </row>
    <row r="4" spans="1:18" ht="18.75">
      <c r="A4" s="346" t="s">
        <v>569</v>
      </c>
      <c r="B4" s="346"/>
      <c r="C4" s="346"/>
      <c r="D4" s="346"/>
      <c r="E4" s="346"/>
      <c r="F4" s="346"/>
      <c r="G4" s="346"/>
      <c r="H4" s="346"/>
      <c r="I4" s="346"/>
      <c r="J4" s="346"/>
      <c r="K4" s="346"/>
      <c r="L4" s="346"/>
      <c r="M4" s="346"/>
      <c r="N4" s="346"/>
      <c r="O4" s="346"/>
      <c r="P4" s="346"/>
      <c r="Q4" s="346"/>
      <c r="R4" s="346"/>
    </row>
    <row r="5" spans="1:18" ht="16.5" customHeight="1">
      <c r="A5" s="51"/>
      <c r="B5" s="51"/>
      <c r="C5" s="51"/>
      <c r="D5" s="51"/>
      <c r="E5" s="51"/>
      <c r="F5" s="51"/>
      <c r="G5" s="51"/>
      <c r="H5" s="51"/>
      <c r="I5" s="51"/>
      <c r="J5" s="51"/>
      <c r="K5" s="51"/>
      <c r="L5" s="51"/>
      <c r="M5" s="51"/>
      <c r="N5" s="51"/>
      <c r="O5" s="51"/>
      <c r="P5" s="51"/>
      <c r="Q5" s="51"/>
      <c r="R5" s="51"/>
    </row>
    <row r="6" spans="1:18" ht="15.75" customHeight="1">
      <c r="A6" s="348" t="s">
        <v>862</v>
      </c>
      <c r="B6" s="348"/>
      <c r="C6" s="348"/>
      <c r="D6" s="348"/>
      <c r="E6" s="348"/>
      <c r="F6" s="348"/>
      <c r="G6" s="348"/>
      <c r="H6" s="348"/>
      <c r="I6" s="348"/>
      <c r="J6" s="348"/>
      <c r="K6" s="348"/>
      <c r="L6" s="348"/>
      <c r="M6" s="348"/>
      <c r="N6" s="348"/>
      <c r="O6" s="348"/>
      <c r="P6" s="348"/>
      <c r="Q6" s="348"/>
      <c r="R6" s="348"/>
    </row>
    <row r="7" spans="1:18" ht="18.75" customHeight="1">
      <c r="A7" s="348" t="s">
        <v>538</v>
      </c>
      <c r="B7" s="348"/>
      <c r="C7" s="348"/>
      <c r="D7" s="348"/>
      <c r="E7" s="348"/>
      <c r="F7" s="348"/>
      <c r="G7" s="348"/>
      <c r="H7" s="348"/>
      <c r="I7" s="348"/>
      <c r="J7" s="348"/>
      <c r="K7" s="348"/>
      <c r="L7" s="348"/>
      <c r="M7" s="348"/>
      <c r="N7" s="348"/>
      <c r="O7" s="348"/>
      <c r="P7" s="348"/>
      <c r="Q7" s="348"/>
      <c r="R7" s="348"/>
    </row>
    <row r="8" spans="1:18" ht="18.75">
      <c r="A8" s="52"/>
      <c r="B8" s="52"/>
      <c r="C8" s="52"/>
      <c r="D8" s="52"/>
      <c r="E8" s="52"/>
      <c r="F8" s="52"/>
      <c r="G8" s="52"/>
      <c r="H8" s="52"/>
      <c r="I8" s="52"/>
      <c r="J8" s="52"/>
      <c r="K8" s="52"/>
      <c r="L8" s="52"/>
      <c r="M8" s="52"/>
      <c r="N8" s="52"/>
      <c r="O8" s="52"/>
      <c r="P8" s="52"/>
      <c r="Q8" s="52"/>
      <c r="R8" s="52"/>
    </row>
    <row r="9" spans="1:18" ht="18.75">
      <c r="A9" s="344" t="s">
        <v>863</v>
      </c>
      <c r="B9" s="344"/>
      <c r="C9" s="344"/>
      <c r="D9" s="344"/>
      <c r="E9" s="344"/>
      <c r="F9" s="344"/>
      <c r="G9" s="344"/>
      <c r="H9" s="344"/>
      <c r="I9" s="344"/>
      <c r="J9" s="344"/>
      <c r="K9" s="344"/>
      <c r="L9" s="344"/>
      <c r="M9" s="344"/>
      <c r="N9" s="344"/>
      <c r="O9" s="344"/>
      <c r="P9" s="344"/>
      <c r="Q9" s="344"/>
      <c r="R9" s="344"/>
    </row>
    <row r="10" spans="1:18" ht="15.75">
      <c r="A10" s="333" t="s">
        <v>540</v>
      </c>
      <c r="B10" s="333"/>
      <c r="C10" s="333"/>
      <c r="D10" s="333"/>
      <c r="E10" s="333"/>
      <c r="F10" s="333"/>
      <c r="G10" s="333"/>
      <c r="H10" s="333"/>
      <c r="I10" s="333"/>
      <c r="J10" s="333"/>
      <c r="K10" s="333"/>
      <c r="L10" s="333"/>
      <c r="M10" s="333"/>
      <c r="N10" s="333"/>
      <c r="O10" s="333"/>
      <c r="P10" s="333"/>
      <c r="Q10" s="333"/>
      <c r="R10" s="333"/>
    </row>
    <row r="11" spans="1:18" ht="15.75">
      <c r="A11" s="53"/>
      <c r="B11" s="53"/>
      <c r="C11" s="53"/>
      <c r="D11" s="53"/>
      <c r="E11" s="53"/>
      <c r="F11" s="53"/>
      <c r="G11" s="53"/>
      <c r="H11" s="53"/>
      <c r="I11" s="53"/>
      <c r="J11" s="53"/>
      <c r="K11" s="53"/>
      <c r="L11" s="53"/>
      <c r="M11" s="53"/>
      <c r="N11" s="53"/>
      <c r="O11" s="53"/>
      <c r="P11" s="53"/>
      <c r="Q11" s="53"/>
      <c r="R11" s="53"/>
    </row>
    <row r="12" spans="1:18" s="111" customFormat="1" ht="15" customHeight="1">
      <c r="A12" s="344" t="s">
        <v>864</v>
      </c>
      <c r="B12" s="344"/>
      <c r="C12" s="344"/>
      <c r="D12" s="344"/>
      <c r="E12" s="344"/>
      <c r="F12" s="344"/>
      <c r="G12" s="344"/>
      <c r="H12" s="344"/>
      <c r="I12" s="344"/>
      <c r="J12" s="344"/>
      <c r="K12" s="344"/>
      <c r="L12" s="344"/>
      <c r="M12" s="344"/>
      <c r="N12" s="344"/>
      <c r="O12" s="344"/>
      <c r="P12" s="344"/>
      <c r="Q12" s="344"/>
      <c r="R12" s="344"/>
    </row>
    <row r="13" spans="1:18" s="111" customFormat="1" ht="15" customHeight="1">
      <c r="A13" s="333" t="s">
        <v>541</v>
      </c>
      <c r="B13" s="333"/>
      <c r="C13" s="333"/>
      <c r="D13" s="333"/>
      <c r="E13" s="333"/>
      <c r="F13" s="333"/>
      <c r="G13" s="333"/>
      <c r="H13" s="333"/>
      <c r="I13" s="333"/>
      <c r="J13" s="333"/>
      <c r="K13" s="333"/>
      <c r="L13" s="333"/>
      <c r="M13" s="333"/>
      <c r="N13" s="333"/>
      <c r="O13" s="333"/>
      <c r="P13" s="333"/>
      <c r="Q13" s="333"/>
      <c r="R13" s="333"/>
    </row>
    <row r="14" spans="1:18" ht="15.75">
      <c r="A14" s="108"/>
      <c r="B14" s="109"/>
      <c r="C14" s="109"/>
      <c r="D14" s="109"/>
      <c r="E14" s="109"/>
      <c r="F14" s="109"/>
      <c r="G14" s="109"/>
      <c r="H14" s="109"/>
      <c r="I14" s="109"/>
      <c r="J14" s="109"/>
      <c r="K14" s="109"/>
      <c r="L14" s="109"/>
      <c r="M14" s="109"/>
      <c r="N14" s="109"/>
      <c r="O14" s="109"/>
      <c r="P14" s="109"/>
      <c r="Q14" s="109"/>
      <c r="R14" s="73"/>
    </row>
    <row r="15" spans="1:18">
      <c r="A15" s="428" t="s">
        <v>861</v>
      </c>
      <c r="B15" s="428"/>
      <c r="C15" s="428"/>
      <c r="D15" s="428"/>
      <c r="E15" s="428"/>
      <c r="F15" s="428"/>
      <c r="G15" s="428"/>
      <c r="H15" s="428"/>
      <c r="I15" s="428"/>
      <c r="J15" s="428"/>
      <c r="K15" s="428"/>
      <c r="L15" s="428"/>
      <c r="M15" s="428"/>
      <c r="N15" s="428"/>
      <c r="O15" s="428"/>
      <c r="P15" s="428"/>
      <c r="Q15" s="428"/>
      <c r="R15" s="428"/>
    </row>
    <row r="16" spans="1:18">
      <c r="A16" s="421" t="s">
        <v>549</v>
      </c>
      <c r="B16" s="421" t="s">
        <v>550</v>
      </c>
      <c r="C16" s="421" t="s">
        <v>390</v>
      </c>
      <c r="D16" s="421" t="s">
        <v>1068</v>
      </c>
      <c r="E16" s="421"/>
      <c r="F16" s="421"/>
      <c r="G16" s="421"/>
      <c r="H16" s="421"/>
      <c r="I16" s="421"/>
      <c r="J16" s="421"/>
      <c r="K16" s="430" t="s">
        <v>1069</v>
      </c>
      <c r="L16" s="431"/>
      <c r="M16" s="432"/>
      <c r="N16" s="421" t="s">
        <v>1070</v>
      </c>
      <c r="O16" s="421"/>
      <c r="P16" s="421"/>
      <c r="Q16" s="421"/>
      <c r="R16" s="123"/>
    </row>
    <row r="17" spans="1:28" ht="45" customHeight="1">
      <c r="A17" s="429"/>
      <c r="B17" s="421"/>
      <c r="C17" s="421"/>
      <c r="D17" s="424" t="s">
        <v>566</v>
      </c>
      <c r="E17" s="424" t="s">
        <v>563</v>
      </c>
      <c r="F17" s="424" t="s">
        <v>564</v>
      </c>
      <c r="G17" s="423" t="s">
        <v>831</v>
      </c>
      <c r="H17" s="423" t="s">
        <v>832</v>
      </c>
      <c r="I17" s="423" t="s">
        <v>833</v>
      </c>
      <c r="J17" s="424" t="s">
        <v>567</v>
      </c>
      <c r="K17" s="421" t="s">
        <v>1071</v>
      </c>
      <c r="L17" s="421" t="s">
        <v>1072</v>
      </c>
      <c r="M17" s="425" t="s">
        <v>1073</v>
      </c>
      <c r="N17" s="421" t="s">
        <v>1074</v>
      </c>
      <c r="O17" s="421" t="s">
        <v>1075</v>
      </c>
      <c r="P17" s="421" t="s">
        <v>1076</v>
      </c>
      <c r="Q17" s="421" t="s">
        <v>1077</v>
      </c>
      <c r="R17" s="123"/>
    </row>
    <row r="18" spans="1:28" ht="92.25" customHeight="1">
      <c r="A18" s="429"/>
      <c r="B18" s="421"/>
      <c r="C18" s="421"/>
      <c r="D18" s="424"/>
      <c r="E18" s="424"/>
      <c r="F18" s="424"/>
      <c r="G18" s="423"/>
      <c r="H18" s="423"/>
      <c r="I18" s="423"/>
      <c r="J18" s="424"/>
      <c r="K18" s="421"/>
      <c r="L18" s="421"/>
      <c r="M18" s="426"/>
      <c r="N18" s="421"/>
      <c r="O18" s="421"/>
      <c r="P18" s="421"/>
      <c r="Q18" s="421"/>
      <c r="R18" s="123"/>
    </row>
    <row r="19" spans="1:28" s="114" customFormat="1" ht="15.75">
      <c r="A19" s="112"/>
      <c r="B19" s="112" t="s">
        <v>35</v>
      </c>
      <c r="C19" s="87"/>
      <c r="D19" s="87">
        <f>D20+D29</f>
        <v>0</v>
      </c>
      <c r="E19" s="87">
        <f t="shared" ref="E19:I19" si="0">E20+E29</f>
        <v>726</v>
      </c>
      <c r="F19" s="87">
        <f t="shared" si="0"/>
        <v>0</v>
      </c>
      <c r="G19" s="87">
        <f t="shared" si="0"/>
        <v>98</v>
      </c>
      <c r="H19" s="87">
        <f t="shared" si="0"/>
        <v>65</v>
      </c>
      <c r="I19" s="87">
        <f t="shared" si="0"/>
        <v>31.24</v>
      </c>
      <c r="J19" s="88"/>
      <c r="K19" s="88"/>
      <c r="L19" s="88"/>
      <c r="M19" s="88"/>
      <c r="N19" s="88"/>
      <c r="O19" s="88"/>
      <c r="P19" s="88"/>
      <c r="Q19" s="88"/>
      <c r="R19" s="113"/>
      <c r="S19" s="113"/>
      <c r="T19" s="113"/>
      <c r="U19" s="113"/>
      <c r="V19" s="113"/>
      <c r="W19" s="113"/>
      <c r="X19" s="113"/>
      <c r="Y19" s="113"/>
      <c r="Z19" s="113"/>
      <c r="AA19" s="113"/>
      <c r="AB19" s="113"/>
    </row>
    <row r="20" spans="1:28" s="114" customFormat="1" ht="28.5">
      <c r="A20" s="112">
        <v>1</v>
      </c>
      <c r="B20" s="112" t="s">
        <v>261</v>
      </c>
      <c r="C20" s="87"/>
      <c r="D20" s="87">
        <f>SUM(D21:D28)</f>
        <v>0</v>
      </c>
      <c r="E20" s="87">
        <f t="shared" ref="E20:I20" si="1">SUM(E21:E28)</f>
        <v>380</v>
      </c>
      <c r="F20" s="87">
        <f t="shared" si="1"/>
        <v>0</v>
      </c>
      <c r="G20" s="87">
        <f t="shared" si="1"/>
        <v>0</v>
      </c>
      <c r="H20" s="87">
        <f t="shared" si="1"/>
        <v>0</v>
      </c>
      <c r="I20" s="87">
        <f t="shared" si="1"/>
        <v>0</v>
      </c>
      <c r="J20" s="87"/>
      <c r="K20" s="87"/>
      <c r="L20" s="87"/>
      <c r="M20" s="87"/>
      <c r="N20" s="87"/>
      <c r="O20" s="87"/>
      <c r="P20" s="87"/>
      <c r="Q20" s="87"/>
      <c r="R20" s="115"/>
      <c r="S20" s="115"/>
      <c r="T20" s="115"/>
      <c r="U20" s="115"/>
      <c r="V20" s="115" t="s">
        <v>834</v>
      </c>
      <c r="W20" s="115"/>
      <c r="X20" s="115"/>
      <c r="Y20" s="116"/>
      <c r="Z20" s="116"/>
      <c r="AA20" s="116"/>
      <c r="AB20" s="116"/>
    </row>
    <row r="21" spans="1:28" s="114" customFormat="1" ht="30">
      <c r="A21" s="117" t="s">
        <v>36</v>
      </c>
      <c r="B21" s="118" t="str">
        <f>'[21]11.1'!A20</f>
        <v>Реконструкция ПС 110/35/6 "Северная". Установка Т-3 мощностью 40 МВА</v>
      </c>
      <c r="C21" s="119" t="s">
        <v>414</v>
      </c>
      <c r="D21" s="119"/>
      <c r="E21" s="87">
        <v>40</v>
      </c>
      <c r="F21" s="119"/>
      <c r="G21" s="119"/>
      <c r="H21" s="119"/>
      <c r="I21" s="119"/>
      <c r="J21" s="119"/>
      <c r="K21" s="119">
        <v>2016</v>
      </c>
      <c r="L21" s="119">
        <v>2017</v>
      </c>
      <c r="M21" s="119" t="s">
        <v>34</v>
      </c>
      <c r="N21" s="119" t="s">
        <v>34</v>
      </c>
      <c r="O21" s="119" t="s">
        <v>34</v>
      </c>
      <c r="P21" s="119" t="s">
        <v>835</v>
      </c>
      <c r="Q21" s="119" t="s">
        <v>34</v>
      </c>
      <c r="R21" s="115"/>
      <c r="S21" s="115"/>
      <c r="T21" s="115"/>
      <c r="U21" s="115"/>
      <c r="V21" s="115"/>
      <c r="W21" s="115"/>
      <c r="X21" s="115"/>
      <c r="Y21" s="116"/>
      <c r="Z21" s="116"/>
      <c r="AA21" s="116"/>
      <c r="AB21" s="116"/>
    </row>
    <row r="22" spans="1:28" s="114" customFormat="1" ht="45">
      <c r="A22" s="117" t="s">
        <v>45</v>
      </c>
      <c r="B22" s="118" t="str">
        <f>'[21]11.1'!A43</f>
        <v>Реконструкция ПС 110/10 кВ "Почтовая". Замена трансформаторов 2×10 МВА на трансформаторы 2×40 МВА</v>
      </c>
      <c r="C22" s="119" t="s">
        <v>415</v>
      </c>
      <c r="D22" s="119"/>
      <c r="E22" s="120">
        <v>80</v>
      </c>
      <c r="F22" s="119"/>
      <c r="G22" s="119"/>
      <c r="H22" s="119"/>
      <c r="I22" s="119"/>
      <c r="J22" s="119"/>
      <c r="K22" s="119">
        <v>2016</v>
      </c>
      <c r="L22" s="119">
        <v>2017</v>
      </c>
      <c r="M22" s="119" t="s">
        <v>34</v>
      </c>
      <c r="N22" s="119" t="s">
        <v>34</v>
      </c>
      <c r="O22" s="119" t="s">
        <v>34</v>
      </c>
      <c r="P22" s="119" t="s">
        <v>835</v>
      </c>
      <c r="Q22" s="119" t="s">
        <v>34</v>
      </c>
      <c r="R22" s="121"/>
      <c r="S22" s="121"/>
      <c r="T22" s="121"/>
      <c r="U22" s="121"/>
      <c r="V22" s="121"/>
      <c r="W22" s="121"/>
      <c r="X22" s="121"/>
      <c r="Y22" s="116"/>
      <c r="Z22" s="116"/>
      <c r="AA22" s="116"/>
      <c r="AB22" s="116"/>
    </row>
    <row r="23" spans="1:28" s="114" customFormat="1" ht="30">
      <c r="A23" s="117" t="s">
        <v>264</v>
      </c>
      <c r="B23" s="118" t="str">
        <f>'[21]11.1'!A66</f>
        <v xml:space="preserve">Реконструкция ПС 110/10 кВ Юго-Западная. Установка Т-3 мощностью 40 МВА.       </v>
      </c>
      <c r="C23" s="119" t="s">
        <v>416</v>
      </c>
      <c r="D23" s="119"/>
      <c r="E23" s="120">
        <v>40</v>
      </c>
      <c r="F23" s="119"/>
      <c r="G23" s="119"/>
      <c r="H23" s="119"/>
      <c r="I23" s="119"/>
      <c r="J23" s="119"/>
      <c r="K23" s="119">
        <v>2016</v>
      </c>
      <c r="L23" s="119">
        <v>2017</v>
      </c>
      <c r="M23" s="119" t="s">
        <v>34</v>
      </c>
      <c r="N23" s="119" t="s">
        <v>34</v>
      </c>
      <c r="O23" s="119" t="s">
        <v>34</v>
      </c>
      <c r="P23" s="119" t="s">
        <v>835</v>
      </c>
      <c r="Q23" s="119" t="s">
        <v>34</v>
      </c>
      <c r="R23" s="121"/>
      <c r="S23" s="121"/>
      <c r="T23" s="121"/>
      <c r="U23" s="121"/>
      <c r="V23" s="121"/>
      <c r="W23" s="121"/>
      <c r="X23" s="121"/>
      <c r="Y23" s="116"/>
      <c r="Z23" s="116"/>
      <c r="AA23" s="116"/>
      <c r="AB23" s="116"/>
    </row>
    <row r="24" spans="1:28" s="114" customFormat="1" ht="30">
      <c r="A24" s="117" t="s">
        <v>265</v>
      </c>
      <c r="B24" s="118" t="str">
        <f>'[21]11.1'!A89</f>
        <v>Реконструкция ПС 110/6-10 кВ "Северо-Восточная". Установка Т-3 мощностью 40 МВА</v>
      </c>
      <c r="C24" s="119" t="s">
        <v>417</v>
      </c>
      <c r="D24" s="119"/>
      <c r="E24" s="120">
        <v>40</v>
      </c>
      <c r="F24" s="119"/>
      <c r="G24" s="119"/>
      <c r="H24" s="119"/>
      <c r="I24" s="119"/>
      <c r="J24" s="119"/>
      <c r="K24" s="119">
        <v>2016</v>
      </c>
      <c r="L24" s="119">
        <v>2017</v>
      </c>
      <c r="M24" s="119" t="s">
        <v>34</v>
      </c>
      <c r="N24" s="119" t="s">
        <v>34</v>
      </c>
      <c r="O24" s="119" t="s">
        <v>34</v>
      </c>
      <c r="P24" s="119" t="s">
        <v>835</v>
      </c>
      <c r="Q24" s="119" t="s">
        <v>34</v>
      </c>
      <c r="R24" s="121"/>
      <c r="S24" s="121"/>
      <c r="T24" s="121"/>
      <c r="U24" s="121"/>
      <c r="V24" s="121"/>
      <c r="W24" s="121"/>
      <c r="X24" s="121"/>
      <c r="Y24" s="116"/>
      <c r="Z24" s="116"/>
      <c r="AA24" s="116"/>
      <c r="AB24" s="116"/>
    </row>
    <row r="25" spans="1:28" s="114" customFormat="1" ht="15.75">
      <c r="A25" s="117" t="s">
        <v>266</v>
      </c>
      <c r="B25" s="118" t="str">
        <f>'[21]11.1'!A319</f>
        <v>Реконструкция ПС-110 кВ "Туапсе город"</v>
      </c>
      <c r="C25" s="119" t="s">
        <v>396</v>
      </c>
      <c r="D25" s="119"/>
      <c r="E25" s="120">
        <v>75</v>
      </c>
      <c r="F25" s="119"/>
      <c r="G25" s="119"/>
      <c r="H25" s="119"/>
      <c r="I25" s="119"/>
      <c r="J25" s="119"/>
      <c r="K25" s="119">
        <v>2015</v>
      </c>
      <c r="L25" s="119">
        <v>2018</v>
      </c>
      <c r="M25" s="119" t="s">
        <v>34</v>
      </c>
      <c r="N25" s="119" t="s">
        <v>34</v>
      </c>
      <c r="O25" s="119" t="s">
        <v>34</v>
      </c>
      <c r="P25" s="119" t="s">
        <v>34</v>
      </c>
      <c r="Q25" s="119" t="s">
        <v>34</v>
      </c>
      <c r="R25" s="121"/>
      <c r="S25" s="121"/>
      <c r="T25" s="121"/>
      <c r="U25" s="121"/>
      <c r="V25" s="121"/>
      <c r="W25" s="121"/>
      <c r="X25" s="121"/>
      <c r="Y25" s="116"/>
      <c r="Z25" s="116"/>
      <c r="AA25" s="116"/>
      <c r="AB25" s="116"/>
    </row>
    <row r="26" spans="1:28" s="114" customFormat="1" ht="15.75">
      <c r="A26" s="117" t="s">
        <v>836</v>
      </c>
      <c r="B26" s="118" t="str">
        <f>'[21]11.1'!A342</f>
        <v xml:space="preserve">Реконструкция ПС 110/35/10 кВ "Хаджох" </v>
      </c>
      <c r="C26" s="119" t="s">
        <v>418</v>
      </c>
      <c r="D26" s="119"/>
      <c r="E26" s="120">
        <v>25</v>
      </c>
      <c r="F26" s="119"/>
      <c r="G26" s="119"/>
      <c r="H26" s="119"/>
      <c r="I26" s="119"/>
      <c r="J26" s="119"/>
      <c r="K26" s="119">
        <v>2009</v>
      </c>
      <c r="L26" s="119">
        <v>2017</v>
      </c>
      <c r="M26" s="119" t="s">
        <v>34</v>
      </c>
      <c r="N26" s="119" t="s">
        <v>837</v>
      </c>
      <c r="O26" s="119" t="s">
        <v>837</v>
      </c>
      <c r="P26" s="119" t="s">
        <v>837</v>
      </c>
      <c r="Q26" s="119" t="s">
        <v>837</v>
      </c>
      <c r="R26" s="121"/>
      <c r="S26" s="121"/>
      <c r="T26" s="121"/>
      <c r="U26" s="121"/>
      <c r="V26" s="121"/>
      <c r="W26" s="121"/>
      <c r="X26" s="121"/>
      <c r="Y26" s="116"/>
      <c r="Z26" s="116"/>
      <c r="AA26" s="116"/>
      <c r="AB26" s="116"/>
    </row>
    <row r="27" spans="1:28" s="114" customFormat="1" ht="60">
      <c r="A27" s="117" t="s">
        <v>838</v>
      </c>
      <c r="B27" s="118" t="str">
        <f>'[21]11.1'!A365</f>
        <v>Реконструкция ПС 35/10 кВ "Пионерская" с переводом на напряжение 110 кВ и установкой трансформаторов 2х40 МВА напряжением 110/35/10 кВ</v>
      </c>
      <c r="C27" s="119" t="s">
        <v>419</v>
      </c>
      <c r="D27" s="119"/>
      <c r="E27" s="120">
        <v>80</v>
      </c>
      <c r="F27" s="119"/>
      <c r="G27" s="119"/>
      <c r="H27" s="119"/>
      <c r="I27" s="119"/>
      <c r="J27" s="119"/>
      <c r="K27" s="119">
        <v>2015</v>
      </c>
      <c r="L27" s="119">
        <v>2017</v>
      </c>
      <c r="M27" s="119" t="s">
        <v>34</v>
      </c>
      <c r="N27" s="119" t="s">
        <v>34</v>
      </c>
      <c r="O27" s="119" t="s">
        <v>34</v>
      </c>
      <c r="P27" s="119" t="s">
        <v>34</v>
      </c>
      <c r="Q27" s="119" t="s">
        <v>34</v>
      </c>
      <c r="R27" s="121"/>
      <c r="S27" s="121"/>
      <c r="T27" s="121"/>
      <c r="U27" s="121"/>
      <c r="V27" s="121"/>
      <c r="W27" s="121"/>
      <c r="X27" s="121"/>
      <c r="Y27" s="116"/>
      <c r="Z27" s="116"/>
      <c r="AA27" s="116"/>
      <c r="AB27" s="116"/>
    </row>
    <row r="28" spans="1:28" s="114" customFormat="1" ht="45">
      <c r="A28" s="117" t="s">
        <v>839</v>
      </c>
      <c r="B28" s="118" t="str">
        <f>'[21]11.1'!A388</f>
        <v>Реконструкция ПС 110/6 кВ "НовоРЭС" (устройство блочно-модульного здания ОПУ и ЗРУ с вакуумными выключателями)</v>
      </c>
      <c r="C28" s="119" t="s">
        <v>420</v>
      </c>
      <c r="D28" s="119"/>
      <c r="E28" s="120"/>
      <c r="F28" s="119"/>
      <c r="G28" s="119"/>
      <c r="H28" s="119"/>
      <c r="I28" s="119"/>
      <c r="J28" s="119" t="s">
        <v>840</v>
      </c>
      <c r="K28" s="119">
        <v>2015</v>
      </c>
      <c r="L28" s="119">
        <v>2017</v>
      </c>
      <c r="M28" s="119" t="s">
        <v>34</v>
      </c>
      <c r="N28" s="119" t="s">
        <v>34</v>
      </c>
      <c r="O28" s="119" t="s">
        <v>34</v>
      </c>
      <c r="P28" s="119" t="s">
        <v>34</v>
      </c>
      <c r="Q28" s="119" t="s">
        <v>34</v>
      </c>
      <c r="R28" s="121"/>
      <c r="S28" s="121"/>
      <c r="T28" s="121"/>
      <c r="U28" s="121"/>
      <c r="V28" s="121"/>
      <c r="W28" s="121"/>
      <c r="X28" s="121"/>
      <c r="Y28" s="116"/>
      <c r="Z28" s="116"/>
      <c r="AA28" s="116"/>
      <c r="AB28" s="116"/>
    </row>
    <row r="29" spans="1:28" s="114" customFormat="1" ht="15.75">
      <c r="A29" s="112" t="s">
        <v>269</v>
      </c>
      <c r="B29" s="112" t="s">
        <v>270</v>
      </c>
      <c r="C29" s="119"/>
      <c r="D29" s="119">
        <f>SUM(D30:D40)</f>
        <v>0</v>
      </c>
      <c r="E29" s="119">
        <f t="shared" ref="E29:I29" si="2">SUM(E30:E40)</f>
        <v>346</v>
      </c>
      <c r="F29" s="119">
        <f t="shared" si="2"/>
        <v>0</v>
      </c>
      <c r="G29" s="119">
        <f t="shared" si="2"/>
        <v>98</v>
      </c>
      <c r="H29" s="119">
        <f t="shared" si="2"/>
        <v>65</v>
      </c>
      <c r="I29" s="119">
        <f t="shared" si="2"/>
        <v>31.24</v>
      </c>
      <c r="J29" s="119"/>
      <c r="K29" s="119"/>
      <c r="L29" s="119"/>
      <c r="M29" s="119" t="s">
        <v>34</v>
      </c>
      <c r="N29" s="119"/>
      <c r="O29" s="119"/>
      <c r="P29" s="119"/>
      <c r="Q29" s="119"/>
      <c r="R29" s="115"/>
      <c r="S29" s="115"/>
      <c r="T29" s="115"/>
      <c r="U29" s="115"/>
      <c r="V29" s="115"/>
      <c r="W29" s="115"/>
      <c r="X29" s="115"/>
      <c r="Y29" s="116"/>
      <c r="Z29" s="116"/>
      <c r="AA29" s="116"/>
      <c r="AB29" s="116"/>
    </row>
    <row r="30" spans="1:28" s="114" customFormat="1" ht="60">
      <c r="A30" s="117" t="s">
        <v>50</v>
      </c>
      <c r="B30" s="118" t="str">
        <f>'[21]11.1'!A112</f>
        <v>«Строительство заходов КЛ 110 кВ КТЭЦ – ЗИП, ОБД – Северная (4 КЛ-110 кВ, L=2,5  км) и Лорис-Пашковская (2-х цепная ВЛ-110 кВ,  L=0,7  км) на ПС 220 Восточная Промзона»</v>
      </c>
      <c r="C30" s="119" t="s">
        <v>511</v>
      </c>
      <c r="D30" s="119"/>
      <c r="E30" s="87"/>
      <c r="F30" s="119"/>
      <c r="G30" s="119"/>
      <c r="H30" s="119"/>
      <c r="I30" s="119">
        <v>10.7</v>
      </c>
      <c r="J30" s="119"/>
      <c r="K30" s="119">
        <v>2016</v>
      </c>
      <c r="L30" s="119">
        <v>2017</v>
      </c>
      <c r="M30" s="119" t="s">
        <v>34</v>
      </c>
      <c r="N30" s="119" t="s">
        <v>34</v>
      </c>
      <c r="O30" s="119" t="s">
        <v>34</v>
      </c>
      <c r="P30" s="119" t="s">
        <v>34</v>
      </c>
      <c r="Q30" s="119" t="s">
        <v>34</v>
      </c>
      <c r="R30" s="115"/>
      <c r="S30" s="115"/>
      <c r="T30" s="115"/>
      <c r="U30" s="115"/>
      <c r="V30" s="115"/>
      <c r="W30" s="115"/>
      <c r="X30" s="115"/>
      <c r="Y30" s="116"/>
      <c r="Z30" s="116"/>
      <c r="AA30" s="116"/>
      <c r="AB30" s="116"/>
    </row>
    <row r="31" spans="1:28" s="114" customFormat="1" ht="30">
      <c r="A31" s="117" t="s">
        <v>51</v>
      </c>
      <c r="B31" s="118" t="str">
        <f>'[21]11.1'!A135</f>
        <v>Строительство 2-х КЛ-110 кВ "Восточная Промзона - Северная"</v>
      </c>
      <c r="C31" s="119" t="s">
        <v>512</v>
      </c>
      <c r="D31" s="119"/>
      <c r="E31" s="120"/>
      <c r="F31" s="119"/>
      <c r="G31" s="119"/>
      <c r="H31" s="119"/>
      <c r="I31" s="119">
        <v>17</v>
      </c>
      <c r="J31" s="119"/>
      <c r="K31" s="119">
        <v>2016</v>
      </c>
      <c r="L31" s="119">
        <v>2017</v>
      </c>
      <c r="M31" s="119" t="s">
        <v>34</v>
      </c>
      <c r="N31" s="119" t="s">
        <v>34</v>
      </c>
      <c r="O31" s="119" t="s">
        <v>34</v>
      </c>
      <c r="P31" s="119" t="s">
        <v>34</v>
      </c>
      <c r="Q31" s="119" t="s">
        <v>34</v>
      </c>
      <c r="R31" s="121"/>
      <c r="S31" s="121"/>
      <c r="T31" s="121"/>
      <c r="U31" s="121"/>
      <c r="V31" s="121"/>
      <c r="W31" s="121"/>
      <c r="X31" s="121"/>
      <c r="Y31" s="116"/>
      <c r="Z31" s="116"/>
      <c r="AA31" s="116"/>
      <c r="AB31" s="116"/>
    </row>
    <row r="32" spans="1:28" s="114" customFormat="1" ht="60">
      <c r="A32" s="117" t="s">
        <v>841</v>
      </c>
      <c r="B32" s="118" t="str">
        <f>'[21]11.1'!A158</f>
        <v>Строительство ПС 110/10/6  кВ Дальняя  с установкой трансформаторов 2х16 МВА. Демонтаж существующей ПС 110/35/6 кВ с переводом нагрузки на новую ПС</v>
      </c>
      <c r="C32" s="119" t="s">
        <v>513</v>
      </c>
      <c r="D32" s="119"/>
      <c r="E32" s="120">
        <v>32</v>
      </c>
      <c r="F32" s="119"/>
      <c r="G32" s="119"/>
      <c r="H32" s="119"/>
      <c r="I32" s="119"/>
      <c r="J32" s="119"/>
      <c r="K32" s="119">
        <v>2016</v>
      </c>
      <c r="L32" s="119">
        <v>2017</v>
      </c>
      <c r="M32" s="119" t="s">
        <v>34</v>
      </c>
      <c r="N32" s="119" t="s">
        <v>34</v>
      </c>
      <c r="O32" s="119" t="s">
        <v>34</v>
      </c>
      <c r="P32" s="119" t="s">
        <v>34</v>
      </c>
      <c r="Q32" s="119" t="s">
        <v>34</v>
      </c>
      <c r="R32" s="121"/>
      <c r="S32" s="121"/>
      <c r="T32" s="121"/>
      <c r="U32" s="121"/>
      <c r="V32" s="121"/>
      <c r="W32" s="121"/>
      <c r="X32" s="121"/>
      <c r="Y32" s="116"/>
      <c r="Z32" s="116"/>
      <c r="AA32" s="116"/>
      <c r="AB32" s="116"/>
    </row>
    <row r="33" spans="1:28" s="114" customFormat="1" ht="60">
      <c r="A33" s="117" t="s">
        <v>842</v>
      </c>
      <c r="B33" s="118" t="str">
        <f>'[21]11.1'!A181</f>
        <v>Строительство ПС 110/35/10 кВ "Адыгейская"  с установкой тр-ов  2х16 МВА. с заходами ВЛ-110 кВ от ВЛ-110 кВ "Шенджи-Мартанская" (2х0,5км) и ВЛ-35 кВ ПС Адыгейская - НС-15.</v>
      </c>
      <c r="C33" s="119" t="s">
        <v>507</v>
      </c>
      <c r="D33" s="119"/>
      <c r="E33" s="120">
        <v>32</v>
      </c>
      <c r="F33" s="119"/>
      <c r="G33" s="119"/>
      <c r="H33" s="119"/>
      <c r="I33" s="119"/>
      <c r="J33" s="119"/>
      <c r="K33" s="119">
        <v>2015</v>
      </c>
      <c r="L33" s="119">
        <v>2016</v>
      </c>
      <c r="M33" s="119" t="s">
        <v>34</v>
      </c>
      <c r="N33" s="119" t="s">
        <v>837</v>
      </c>
      <c r="O33" s="119" t="s">
        <v>837</v>
      </c>
      <c r="P33" s="119" t="s">
        <v>837</v>
      </c>
      <c r="Q33" s="119" t="s">
        <v>837</v>
      </c>
      <c r="R33" s="121"/>
      <c r="S33" s="121"/>
      <c r="T33" s="121"/>
      <c r="U33" s="121"/>
      <c r="V33" s="121"/>
      <c r="W33" s="121"/>
      <c r="X33" s="121"/>
      <c r="Y33" s="116"/>
      <c r="Z33" s="116"/>
      <c r="AA33" s="116"/>
      <c r="AB33" s="116"/>
    </row>
    <row r="34" spans="1:28" s="114" customFormat="1" ht="30">
      <c r="A34" s="117" t="s">
        <v>843</v>
      </c>
      <c r="B34" s="118" t="str">
        <f>'[21]11.1'!A204</f>
        <v>Строительство ПС 220 кВ «Порт» (Договор ТП №21200-15-00262292-4/РТМ-92 от 01.10.2015)</v>
      </c>
      <c r="C34" s="119" t="s">
        <v>516</v>
      </c>
      <c r="D34" s="119"/>
      <c r="E34" s="120">
        <v>282</v>
      </c>
      <c r="F34" s="119"/>
      <c r="G34" s="119"/>
      <c r="H34" s="119"/>
      <c r="I34" s="119"/>
      <c r="J34" s="119"/>
      <c r="K34" s="119">
        <v>2015</v>
      </c>
      <c r="L34" s="119">
        <v>2017</v>
      </c>
      <c r="M34" s="119" t="s">
        <v>34</v>
      </c>
      <c r="N34" s="119" t="s">
        <v>34</v>
      </c>
      <c r="O34" s="119" t="s">
        <v>34</v>
      </c>
      <c r="P34" s="119" t="s">
        <v>34</v>
      </c>
      <c r="Q34" s="119" t="s">
        <v>34</v>
      </c>
      <c r="R34" s="121"/>
      <c r="S34" s="121"/>
      <c r="T34" s="121"/>
      <c r="U34" s="121"/>
      <c r="V34" s="121"/>
      <c r="W34" s="121"/>
      <c r="X34" s="121"/>
      <c r="Y34" s="116"/>
      <c r="Z34" s="116"/>
      <c r="AA34" s="116"/>
      <c r="AB34" s="116"/>
    </row>
    <row r="35" spans="1:28" s="114" customFormat="1" ht="45">
      <c r="A35" s="117" t="s">
        <v>844</v>
      </c>
      <c r="B35" s="118" t="str">
        <f>'[21]11.1'!A227</f>
        <v>Строительство ЛЭП 220 кВ «Тамань – Порт» 1,2 цепь (Договор ТП №21200-15-00262292-4/РТМ-92 от 01.10.2015)</v>
      </c>
      <c r="C35" s="119" t="s">
        <v>517</v>
      </c>
      <c r="D35" s="119"/>
      <c r="E35" s="120"/>
      <c r="F35" s="119"/>
      <c r="G35" s="119"/>
      <c r="H35" s="119">
        <v>65</v>
      </c>
      <c r="I35" s="119"/>
      <c r="J35" s="119"/>
      <c r="K35" s="119">
        <v>2015</v>
      </c>
      <c r="L35" s="119">
        <v>2017</v>
      </c>
      <c r="M35" s="119" t="s">
        <v>34</v>
      </c>
      <c r="N35" s="119" t="s">
        <v>34</v>
      </c>
      <c r="O35" s="119" t="s">
        <v>34</v>
      </c>
      <c r="P35" s="119" t="s">
        <v>34</v>
      </c>
      <c r="Q35" s="119" t="s">
        <v>34</v>
      </c>
      <c r="R35" s="121"/>
      <c r="S35" s="121"/>
      <c r="T35" s="121"/>
      <c r="U35" s="121"/>
      <c r="V35" s="121"/>
      <c r="W35" s="121"/>
      <c r="X35" s="121"/>
      <c r="Y35" s="116"/>
      <c r="Z35" s="116"/>
      <c r="AA35" s="116"/>
      <c r="AB35" s="116"/>
    </row>
    <row r="36" spans="1:28" s="114" customFormat="1" ht="45">
      <c r="A36" s="117" t="s">
        <v>845</v>
      </c>
      <c r="B36" s="118" t="str">
        <f>'[21]11.1'!A250</f>
        <v>Строительство ЛЭП 110 кВ Портовая тяговая- Вышестеблиевская тяговая» (Договор ТП №21200-15-00262292-4/РТМ-92 от 01.10.2015)</v>
      </c>
      <c r="C36" s="119" t="s">
        <v>522</v>
      </c>
      <c r="D36" s="119"/>
      <c r="E36" s="120"/>
      <c r="F36" s="119"/>
      <c r="G36" s="119">
        <v>39</v>
      </c>
      <c r="H36" s="119"/>
      <c r="I36" s="119"/>
      <c r="J36" s="119"/>
      <c r="K36" s="119">
        <v>2015</v>
      </c>
      <c r="L36" s="119">
        <v>2017</v>
      </c>
      <c r="M36" s="119" t="s">
        <v>34</v>
      </c>
      <c r="N36" s="119" t="s">
        <v>34</v>
      </c>
      <c r="O36" s="119" t="s">
        <v>34</v>
      </c>
      <c r="P36" s="119" t="s">
        <v>34</v>
      </c>
      <c r="Q36" s="119" t="s">
        <v>34</v>
      </c>
      <c r="R36" s="121"/>
      <c r="S36" s="121"/>
      <c r="T36" s="121"/>
      <c r="U36" s="121"/>
      <c r="V36" s="121"/>
      <c r="W36" s="121"/>
      <c r="X36" s="121"/>
      <c r="Y36" s="116"/>
      <c r="Z36" s="116"/>
      <c r="AA36" s="116"/>
      <c r="AB36" s="116"/>
    </row>
    <row r="37" spans="1:28" s="114" customFormat="1" ht="45">
      <c r="A37" s="117" t="s">
        <v>846</v>
      </c>
      <c r="B37" s="118" t="str">
        <f>'[21]11.1'!A273</f>
        <v xml:space="preserve">Строительство ЛЭП 110 кВ « Порт- Портовая тяговая» (Договор ТП №21200-15-00262292-4/РТМ-92 от 01.10.2015)  </v>
      </c>
      <c r="C37" s="119" t="s">
        <v>523</v>
      </c>
      <c r="D37" s="119"/>
      <c r="E37" s="120"/>
      <c r="F37" s="119"/>
      <c r="G37" s="119">
        <v>10</v>
      </c>
      <c r="H37" s="119"/>
      <c r="I37" s="119"/>
      <c r="J37" s="119"/>
      <c r="K37" s="119">
        <v>2015</v>
      </c>
      <c r="L37" s="119">
        <v>2017</v>
      </c>
      <c r="M37" s="119" t="s">
        <v>34</v>
      </c>
      <c r="N37" s="119" t="s">
        <v>34</v>
      </c>
      <c r="O37" s="119" t="s">
        <v>34</v>
      </c>
      <c r="P37" s="119" t="s">
        <v>34</v>
      </c>
      <c r="Q37" s="119" t="s">
        <v>34</v>
      </c>
      <c r="R37" s="121"/>
      <c r="S37" s="121"/>
      <c r="T37" s="121"/>
      <c r="U37" s="121"/>
      <c r="V37" s="121"/>
      <c r="W37" s="121"/>
      <c r="X37" s="121"/>
      <c r="Y37" s="116"/>
      <c r="Z37" s="116"/>
      <c r="AA37" s="116"/>
      <c r="AB37" s="116"/>
    </row>
    <row r="38" spans="1:28" s="114" customFormat="1" ht="45">
      <c r="A38" s="117" t="s">
        <v>847</v>
      </c>
      <c r="B38" s="118" t="str">
        <f>'[21]11.1'!A296</f>
        <v>Строительство ЛЭП 110 кВ Вышестеблиевская 220-Вышестеблиевская тяговая» (Договор ТП №21200-15-00262292-4/РТМ-92 от 01.10.2015)</v>
      </c>
      <c r="C38" s="119" t="s">
        <v>524</v>
      </c>
      <c r="D38" s="119"/>
      <c r="E38" s="120"/>
      <c r="F38" s="119"/>
      <c r="G38" s="119">
        <v>6</v>
      </c>
      <c r="H38" s="119"/>
      <c r="I38" s="119"/>
      <c r="J38" s="119"/>
      <c r="K38" s="119">
        <v>2015</v>
      </c>
      <c r="L38" s="119">
        <v>2017</v>
      </c>
      <c r="M38" s="119" t="s">
        <v>34</v>
      </c>
      <c r="N38" s="119" t="s">
        <v>34</v>
      </c>
      <c r="O38" s="119" t="s">
        <v>34</v>
      </c>
      <c r="P38" s="119" t="s">
        <v>34</v>
      </c>
      <c r="Q38" s="119" t="s">
        <v>34</v>
      </c>
      <c r="R38" s="121"/>
      <c r="S38" s="121"/>
      <c r="T38" s="121"/>
      <c r="U38" s="121"/>
      <c r="V38" s="121"/>
      <c r="W38" s="121"/>
      <c r="X38" s="121"/>
      <c r="Y38" s="116"/>
      <c r="Z38" s="116"/>
      <c r="AA38" s="116"/>
      <c r="AB38" s="116"/>
    </row>
    <row r="39" spans="1:28" s="114" customFormat="1" ht="30">
      <c r="A39" s="117" t="s">
        <v>848</v>
      </c>
      <c r="B39" s="118" t="str">
        <f>'[21]11.1'!A411</f>
        <v>Строительство ВЛ 110 кВ Лабинск-2-Советская</v>
      </c>
      <c r="C39" s="119" t="s">
        <v>849</v>
      </c>
      <c r="D39" s="119"/>
      <c r="E39" s="120"/>
      <c r="F39" s="119"/>
      <c r="G39" s="119">
        <v>43</v>
      </c>
      <c r="H39" s="119"/>
      <c r="I39" s="119"/>
      <c r="J39" s="119"/>
      <c r="K39" s="119">
        <v>2018</v>
      </c>
      <c r="L39" s="119">
        <v>2020</v>
      </c>
      <c r="M39" s="119" t="s">
        <v>34</v>
      </c>
      <c r="N39" s="119" t="s">
        <v>34</v>
      </c>
      <c r="O39" s="119" t="s">
        <v>34</v>
      </c>
      <c r="P39" s="119" t="s">
        <v>34</v>
      </c>
      <c r="Q39" s="119" t="s">
        <v>34</v>
      </c>
      <c r="R39" s="121"/>
      <c r="S39" s="121"/>
      <c r="T39" s="121"/>
      <c r="U39" s="121"/>
      <c r="V39" s="121"/>
      <c r="W39" s="121"/>
      <c r="X39" s="121"/>
      <c r="Y39" s="116"/>
      <c r="Z39" s="116"/>
      <c r="AA39" s="116"/>
      <c r="AB39" s="116"/>
    </row>
    <row r="40" spans="1:28" s="114" customFormat="1" ht="30">
      <c r="A40" s="117" t="s">
        <v>850</v>
      </c>
      <c r="B40" s="118" t="str">
        <f>'[21]11.1'!A434</f>
        <v>Строительство КЛ-110 кВ между ПС 110/10 кВ РИП - Южная, ПВПу-1х630/110 (1х3,5 км)</v>
      </c>
      <c r="C40" s="119" t="s">
        <v>851</v>
      </c>
      <c r="D40" s="119"/>
      <c r="E40" s="120"/>
      <c r="F40" s="119"/>
      <c r="G40" s="119"/>
      <c r="H40" s="119"/>
      <c r="I40" s="119">
        <v>3.54</v>
      </c>
      <c r="J40" s="119"/>
      <c r="K40" s="119">
        <v>2016</v>
      </c>
      <c r="L40" s="119">
        <v>2019</v>
      </c>
      <c r="M40" s="119" t="s">
        <v>34</v>
      </c>
      <c r="N40" s="119" t="s">
        <v>34</v>
      </c>
      <c r="O40" s="119" t="s">
        <v>34</v>
      </c>
      <c r="P40" s="119" t="s">
        <v>34</v>
      </c>
      <c r="Q40" s="119" t="s">
        <v>34</v>
      </c>
      <c r="R40" s="121"/>
      <c r="S40" s="121"/>
      <c r="T40" s="121"/>
      <c r="U40" s="121"/>
      <c r="V40" s="121"/>
      <c r="W40" s="121"/>
      <c r="X40" s="121"/>
      <c r="Y40" s="116"/>
      <c r="Z40" s="116"/>
      <c r="AA40" s="116"/>
      <c r="AB40" s="116"/>
    </row>
    <row r="41" spans="1:28">
      <c r="A41" s="108"/>
      <c r="B41" s="109"/>
      <c r="C41" s="109"/>
      <c r="D41" s="109"/>
      <c r="E41" s="109"/>
      <c r="F41" s="109"/>
      <c r="G41" s="109"/>
      <c r="H41" s="109"/>
      <c r="I41" s="109"/>
      <c r="J41" s="109"/>
      <c r="K41" s="109"/>
      <c r="L41" s="109"/>
      <c r="M41" s="109"/>
      <c r="N41" s="109"/>
      <c r="O41" s="109"/>
      <c r="P41" s="109"/>
      <c r="Q41" s="109"/>
    </row>
    <row r="42" spans="1:28" ht="18">
      <c r="B42" s="108" t="s">
        <v>852</v>
      </c>
      <c r="C42" s="109"/>
      <c r="D42" s="109"/>
      <c r="E42" s="109"/>
      <c r="F42" s="109"/>
      <c r="G42" s="109"/>
      <c r="H42" s="109"/>
      <c r="I42" s="109"/>
      <c r="J42" s="109"/>
      <c r="K42" s="109"/>
      <c r="L42" s="109"/>
      <c r="M42" s="109"/>
      <c r="N42" s="109"/>
      <c r="O42" s="109"/>
      <c r="P42" s="109"/>
      <c r="Q42" s="109"/>
    </row>
    <row r="43" spans="1:28" ht="18">
      <c r="A43" s="108"/>
      <c r="B43" s="111" t="s">
        <v>853</v>
      </c>
      <c r="C43" s="109"/>
      <c r="D43" s="109"/>
      <c r="E43" s="109"/>
      <c r="F43" s="109"/>
      <c r="G43" s="109"/>
      <c r="H43" s="109"/>
      <c r="I43" s="109"/>
      <c r="J43" s="109"/>
      <c r="K43" s="109"/>
      <c r="L43" s="109"/>
      <c r="M43" s="109"/>
      <c r="N43" s="109"/>
      <c r="O43" s="109"/>
      <c r="P43" s="109"/>
      <c r="Q43" s="109"/>
    </row>
    <row r="44" spans="1:28" ht="18">
      <c r="B44" s="111" t="s">
        <v>854</v>
      </c>
    </row>
    <row r="45" spans="1:28">
      <c r="B45" s="427" t="s">
        <v>855</v>
      </c>
      <c r="C45" s="427"/>
      <c r="D45" s="427"/>
      <c r="E45" s="427"/>
      <c r="F45" s="427"/>
      <c r="G45" s="427"/>
      <c r="H45" s="427"/>
      <c r="I45" s="427"/>
      <c r="J45" s="427"/>
      <c r="K45" s="427"/>
      <c r="L45" s="427"/>
      <c r="M45" s="427"/>
      <c r="N45" s="427"/>
      <c r="O45" s="427"/>
      <c r="P45" s="427"/>
      <c r="Q45" s="427"/>
    </row>
    <row r="46" spans="1:28">
      <c r="B46" s="422" t="s">
        <v>856</v>
      </c>
      <c r="C46" s="422"/>
      <c r="D46" s="422"/>
      <c r="E46" s="422"/>
      <c r="F46" s="422"/>
      <c r="G46" s="422"/>
      <c r="H46" s="422"/>
      <c r="I46" s="422"/>
      <c r="J46" s="422"/>
      <c r="K46" s="422"/>
      <c r="L46" s="422"/>
      <c r="M46" s="422"/>
      <c r="N46" s="422"/>
      <c r="O46" s="422"/>
      <c r="P46" s="422"/>
      <c r="Q46" s="422"/>
    </row>
    <row r="47" spans="1:28">
      <c r="B47" s="422" t="s">
        <v>857</v>
      </c>
      <c r="C47" s="422"/>
      <c r="D47" s="422"/>
      <c r="E47" s="422"/>
      <c r="F47" s="422"/>
      <c r="G47" s="422"/>
      <c r="H47" s="422"/>
      <c r="I47" s="422"/>
      <c r="J47" s="422"/>
      <c r="K47" s="422"/>
      <c r="L47" s="422"/>
      <c r="M47" s="422"/>
      <c r="N47" s="422"/>
      <c r="O47" s="422"/>
      <c r="P47" s="422"/>
      <c r="Q47" s="422"/>
    </row>
    <row r="48" spans="1:28">
      <c r="B48" s="422" t="s">
        <v>858</v>
      </c>
      <c r="C48" s="422"/>
      <c r="D48" s="422"/>
      <c r="E48" s="422"/>
      <c r="F48" s="422"/>
      <c r="G48" s="422"/>
      <c r="H48" s="422"/>
      <c r="I48" s="422"/>
      <c r="J48" s="422"/>
      <c r="K48" s="422"/>
      <c r="L48" s="422"/>
      <c r="M48" s="422"/>
      <c r="N48" s="422"/>
      <c r="O48" s="422"/>
      <c r="P48" s="422"/>
      <c r="Q48" s="422"/>
    </row>
    <row r="49" spans="2:17">
      <c r="B49" s="422" t="s">
        <v>859</v>
      </c>
      <c r="C49" s="422"/>
      <c r="D49" s="422"/>
      <c r="E49" s="422"/>
      <c r="F49" s="422"/>
      <c r="G49" s="422"/>
      <c r="H49" s="422"/>
      <c r="I49" s="422"/>
      <c r="J49" s="422"/>
      <c r="K49" s="422"/>
      <c r="L49" s="422"/>
      <c r="M49" s="422"/>
      <c r="N49" s="422"/>
      <c r="O49" s="422"/>
      <c r="P49" s="422"/>
      <c r="Q49" s="422"/>
    </row>
  </sheetData>
  <mergeCells count="33">
    <mergeCell ref="A12:R12"/>
    <mergeCell ref="A13:R13"/>
    <mergeCell ref="B45:Q45"/>
    <mergeCell ref="B46:Q46"/>
    <mergeCell ref="A15:R15"/>
    <mergeCell ref="A16:A18"/>
    <mergeCell ref="B16:B18"/>
    <mergeCell ref="Q17:Q18"/>
    <mergeCell ref="D16:J16"/>
    <mergeCell ref="K16:M16"/>
    <mergeCell ref="N16:Q16"/>
    <mergeCell ref="D17:D18"/>
    <mergeCell ref="E17:E18"/>
    <mergeCell ref="F17:F18"/>
    <mergeCell ref="G17:G18"/>
    <mergeCell ref="H17:H18"/>
    <mergeCell ref="A4:R4"/>
    <mergeCell ref="A6:R6"/>
    <mergeCell ref="A7:R7"/>
    <mergeCell ref="A9:R9"/>
    <mergeCell ref="A10:R10"/>
    <mergeCell ref="C16:C18"/>
    <mergeCell ref="P17:P18"/>
    <mergeCell ref="B47:Q47"/>
    <mergeCell ref="B48:Q48"/>
    <mergeCell ref="B49:Q49"/>
    <mergeCell ref="I17:I18"/>
    <mergeCell ref="J17:J18"/>
    <mergeCell ref="K17:K18"/>
    <mergeCell ref="L17:L18"/>
    <mergeCell ref="M17:M18"/>
    <mergeCell ref="N17:N18"/>
    <mergeCell ref="O17:O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L13" sqref="L13"/>
    </sheetView>
  </sheetViews>
  <sheetFormatPr defaultRowHeight="12.75"/>
  <cols>
    <col min="1" max="1" width="9.140625" style="201"/>
    <col min="2" max="2" width="22" style="201" customWidth="1"/>
    <col min="3" max="3" width="27.5703125" style="201" customWidth="1"/>
    <col min="4" max="11" width="10.7109375" style="201" customWidth="1"/>
    <col min="12" max="16384" width="9.140625" style="201"/>
  </cols>
  <sheetData>
    <row r="1" spans="1:11" ht="62.25" customHeight="1">
      <c r="A1" s="434" t="s">
        <v>1080</v>
      </c>
      <c r="B1" s="434"/>
      <c r="C1" s="434"/>
      <c r="D1" s="434"/>
      <c r="E1" s="434"/>
      <c r="F1" s="434"/>
      <c r="G1" s="434"/>
      <c r="H1" s="434"/>
      <c r="I1" s="434"/>
      <c r="J1" s="434"/>
      <c r="K1" s="434"/>
    </row>
    <row r="2" spans="1:11" ht="15">
      <c r="A2" s="435" t="s">
        <v>22</v>
      </c>
      <c r="B2" s="437" t="s">
        <v>23</v>
      </c>
      <c r="C2" s="437" t="s">
        <v>1081</v>
      </c>
      <c r="D2" s="439" t="s">
        <v>1082</v>
      </c>
      <c r="E2" s="439"/>
      <c r="F2" s="439" t="s">
        <v>1083</v>
      </c>
      <c r="G2" s="439"/>
      <c r="H2" s="439" t="s">
        <v>1084</v>
      </c>
      <c r="I2" s="439"/>
      <c r="J2" s="439" t="s">
        <v>1085</v>
      </c>
      <c r="K2" s="439"/>
    </row>
    <row r="3" spans="1:11" ht="30">
      <c r="A3" s="436"/>
      <c r="B3" s="438"/>
      <c r="C3" s="438"/>
      <c r="D3" s="311" t="s">
        <v>1086</v>
      </c>
      <c r="E3" s="311">
        <v>2016</v>
      </c>
      <c r="F3" s="311" t="s">
        <v>1086</v>
      </c>
      <c r="G3" s="311">
        <v>2016</v>
      </c>
      <c r="H3" s="311" t="s">
        <v>1086</v>
      </c>
      <c r="I3" s="311">
        <v>2016</v>
      </c>
      <c r="J3" s="311" t="s">
        <v>1086</v>
      </c>
      <c r="K3" s="311">
        <v>2016</v>
      </c>
    </row>
    <row r="4" spans="1:11" ht="114.75">
      <c r="A4" s="312"/>
      <c r="B4" s="313" t="s">
        <v>49</v>
      </c>
      <c r="C4" s="313" t="s">
        <v>1087</v>
      </c>
      <c r="D4" s="312"/>
      <c r="E4" s="313">
        <v>32</v>
      </c>
      <c r="F4" s="313"/>
      <c r="G4" s="314" t="s">
        <v>1088</v>
      </c>
      <c r="H4" s="312"/>
      <c r="I4" s="315" t="s">
        <v>34</v>
      </c>
      <c r="J4" s="312"/>
      <c r="K4" s="315" t="s">
        <v>34</v>
      </c>
    </row>
    <row r="5" spans="1:11">
      <c r="A5" s="312">
        <v>2</v>
      </c>
      <c r="B5" s="312"/>
      <c r="C5" s="312"/>
      <c r="D5" s="312"/>
      <c r="E5" s="312"/>
      <c r="F5" s="312"/>
      <c r="G5" s="312"/>
      <c r="H5" s="312"/>
      <c r="I5" s="312"/>
      <c r="J5" s="312"/>
      <c r="K5" s="312"/>
    </row>
    <row r="6" spans="1:11">
      <c r="A6" s="312">
        <v>3</v>
      </c>
      <c r="B6" s="312"/>
      <c r="C6" s="312"/>
      <c r="D6" s="312"/>
      <c r="E6" s="312"/>
      <c r="F6" s="312"/>
      <c r="G6" s="312"/>
      <c r="H6" s="312"/>
      <c r="I6" s="312"/>
      <c r="J6" s="312"/>
      <c r="K6" s="312"/>
    </row>
    <row r="7" spans="1:11" s="316" customFormat="1"/>
    <row r="8" spans="1:11" s="316" customFormat="1"/>
    <row r="9" spans="1:11" s="316" customFormat="1">
      <c r="B9" s="433" t="s">
        <v>1089</v>
      </c>
      <c r="C9" s="433"/>
      <c r="D9" s="433"/>
      <c r="E9" s="433"/>
      <c r="F9" s="433"/>
      <c r="G9" s="433"/>
      <c r="H9" s="433"/>
      <c r="I9" s="433"/>
      <c r="J9" s="433"/>
      <c r="K9" s="433"/>
    </row>
    <row r="10" spans="1:11" s="316" customFormat="1"/>
    <row r="11" spans="1:11" s="316" customFormat="1"/>
    <row r="12" spans="1:11" s="316" customFormat="1"/>
    <row r="13" spans="1:11" s="316" customFormat="1"/>
    <row r="14" spans="1:11" s="316" customFormat="1"/>
    <row r="15" spans="1:11" s="316" customFormat="1"/>
    <row r="16" spans="1:11" s="316" customFormat="1"/>
    <row r="17" s="316" customFormat="1"/>
    <row r="18" s="316" customFormat="1"/>
    <row r="19" s="316" customFormat="1"/>
    <row r="20" s="316" customFormat="1"/>
    <row r="21" s="316" customFormat="1"/>
    <row r="22" s="316" customFormat="1"/>
    <row r="23" s="316" customFormat="1"/>
    <row r="24" s="316" customFormat="1"/>
    <row r="25" s="316" customFormat="1"/>
    <row r="26" s="316" customFormat="1"/>
    <row r="27" s="316" customFormat="1"/>
    <row r="28" s="316" customFormat="1"/>
    <row r="29" s="316" customFormat="1"/>
    <row r="30" s="316" customFormat="1"/>
    <row r="31" s="316" customFormat="1"/>
    <row r="32" s="316" customFormat="1"/>
    <row r="33" s="316" customFormat="1"/>
    <row r="34" s="316" customFormat="1"/>
    <row r="35" s="316" customFormat="1"/>
    <row r="36" s="316" customFormat="1"/>
    <row r="37" s="316" customFormat="1"/>
    <row r="38" s="316" customFormat="1"/>
    <row r="39" s="316" customFormat="1"/>
    <row r="40" s="316" customFormat="1"/>
    <row r="41" s="316" customFormat="1"/>
  </sheetData>
  <mergeCells count="9">
    <mergeCell ref="B9:K9"/>
    <mergeCell ref="A1:K1"/>
    <mergeCell ref="A2:A3"/>
    <mergeCell ref="B2:B3"/>
    <mergeCell ref="C2:C3"/>
    <mergeCell ref="D2:E2"/>
    <mergeCell ref="F2:G2"/>
    <mergeCell ref="H2:I2"/>
    <mergeCell ref="J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2"/>
  <sheetViews>
    <sheetView topLeftCell="A256" zoomScale="70" zoomScaleNormal="70" workbookViewId="0">
      <selection activeCell="F260" sqref="F260"/>
    </sheetView>
  </sheetViews>
  <sheetFormatPr defaultRowHeight="15.75"/>
  <cols>
    <col min="1" max="1" width="9.140625" style="51"/>
    <col min="2" max="2" width="52.42578125" style="51" customWidth="1"/>
    <col min="3" max="3" width="15.5703125" style="51" customWidth="1"/>
    <col min="4" max="4" width="22.140625" style="252" customWidth="1"/>
    <col min="5" max="5" width="16.5703125" style="51" customWidth="1"/>
    <col min="6" max="6" width="14.5703125" style="51" customWidth="1"/>
    <col min="7" max="7" width="13.42578125" style="51" customWidth="1"/>
    <col min="8" max="8" width="31.140625" style="51" customWidth="1"/>
    <col min="9" max="9" width="26.7109375" style="51" customWidth="1"/>
    <col min="10" max="10" width="26.7109375" style="253" customWidth="1"/>
    <col min="11" max="11" width="19.5703125" style="51" customWidth="1"/>
    <col min="12" max="15" width="12.42578125" style="51" customWidth="1"/>
    <col min="16" max="16" width="10.42578125" style="51" customWidth="1"/>
    <col min="17" max="17" width="12.5703125" style="51" customWidth="1"/>
    <col min="18" max="18" width="10.42578125" style="51" customWidth="1"/>
    <col min="19" max="19" width="9" style="51" customWidth="1"/>
    <col min="20" max="21" width="12.140625" style="51" customWidth="1"/>
    <col min="22" max="22" width="25.85546875" style="51" customWidth="1"/>
    <col min="23" max="23" width="14.5703125" style="51" customWidth="1"/>
    <col min="24" max="24" width="12.42578125" style="51" customWidth="1"/>
    <col min="25" max="25" width="32.7109375" style="51" customWidth="1"/>
    <col min="26" max="27" width="12.140625" style="51" customWidth="1"/>
    <col min="28" max="28" width="13.85546875" style="51" customWidth="1"/>
    <col min="29" max="29" width="12.140625" style="51" customWidth="1"/>
    <col min="30" max="30" width="26" style="51" customWidth="1"/>
    <col min="31" max="68" width="12.140625" style="51" customWidth="1"/>
    <col min="69" max="69" width="13.85546875" style="51" customWidth="1"/>
    <col min="70" max="70" width="13.140625" style="51" customWidth="1"/>
    <col min="71" max="71" width="16.140625" style="51" customWidth="1"/>
    <col min="72" max="72" width="17.28515625" style="51" customWidth="1"/>
    <col min="73" max="73" width="14.85546875" style="51" customWidth="1"/>
    <col min="74" max="74" width="13.42578125" style="51" customWidth="1"/>
    <col min="75" max="75" width="20" style="51" customWidth="1"/>
    <col min="76" max="16384" width="9.140625" style="51"/>
  </cols>
  <sheetData>
    <row r="1" spans="1:27" ht="18.75">
      <c r="Y1" s="55" t="s">
        <v>1022</v>
      </c>
      <c r="AA1" s="254"/>
    </row>
    <row r="2" spans="1:27" ht="18.75">
      <c r="Y2" s="56" t="s">
        <v>544</v>
      </c>
      <c r="AA2" s="254"/>
    </row>
    <row r="3" spans="1:27" ht="18.75">
      <c r="Y3" s="56" t="s">
        <v>545</v>
      </c>
      <c r="AA3" s="254"/>
    </row>
    <row r="4" spans="1:27" ht="18.75">
      <c r="A4" s="346" t="s">
        <v>569</v>
      </c>
      <c r="B4" s="346"/>
      <c r="C4" s="346"/>
      <c r="D4" s="347"/>
      <c r="E4" s="346"/>
      <c r="F4" s="346"/>
      <c r="G4" s="346"/>
      <c r="H4" s="346"/>
      <c r="I4" s="346"/>
      <c r="J4" s="346"/>
      <c r="K4" s="346"/>
      <c r="L4" s="346"/>
      <c r="M4" s="346"/>
      <c r="N4" s="346"/>
      <c r="O4" s="346"/>
      <c r="P4" s="346"/>
      <c r="Q4" s="346"/>
      <c r="R4" s="346"/>
      <c r="S4" s="346"/>
      <c r="T4" s="346"/>
      <c r="U4" s="346"/>
      <c r="V4" s="346"/>
      <c r="W4" s="346"/>
      <c r="X4" s="346"/>
      <c r="Y4" s="346"/>
      <c r="Z4" s="346"/>
      <c r="AA4" s="346"/>
    </row>
    <row r="5" spans="1:27" ht="18.75">
      <c r="AA5" s="56"/>
    </row>
    <row r="6" spans="1:27" ht="18.75">
      <c r="A6" s="348" t="s">
        <v>1023</v>
      </c>
      <c r="B6" s="348"/>
      <c r="C6" s="348"/>
      <c r="D6" s="349"/>
      <c r="E6" s="348"/>
      <c r="F6" s="348"/>
      <c r="G6" s="348"/>
      <c r="H6" s="348"/>
      <c r="I6" s="348"/>
      <c r="J6" s="348"/>
      <c r="K6" s="348"/>
      <c r="L6" s="348"/>
      <c r="M6" s="348"/>
      <c r="N6" s="348"/>
      <c r="O6" s="348"/>
      <c r="P6" s="348"/>
      <c r="Q6" s="348"/>
      <c r="R6" s="348"/>
      <c r="S6" s="348"/>
      <c r="T6" s="348"/>
      <c r="U6" s="348"/>
      <c r="V6" s="348"/>
      <c r="W6" s="348"/>
      <c r="X6" s="348"/>
      <c r="Y6" s="348"/>
      <c r="Z6" s="348"/>
      <c r="AA6" s="348"/>
    </row>
    <row r="7" spans="1:27" ht="18.75">
      <c r="A7" s="348" t="s">
        <v>538</v>
      </c>
      <c r="B7" s="348"/>
      <c r="C7" s="348"/>
      <c r="D7" s="349"/>
      <c r="E7" s="348"/>
      <c r="F7" s="348"/>
      <c r="G7" s="348"/>
      <c r="H7" s="348"/>
      <c r="I7" s="348"/>
      <c r="J7" s="348"/>
      <c r="K7" s="348"/>
      <c r="L7" s="348"/>
      <c r="M7" s="348"/>
      <c r="N7" s="348"/>
      <c r="O7" s="348"/>
      <c r="P7" s="348"/>
      <c r="Q7" s="348"/>
      <c r="R7" s="348"/>
      <c r="S7" s="348"/>
      <c r="T7" s="348"/>
      <c r="U7" s="348"/>
      <c r="V7" s="348"/>
      <c r="W7" s="348"/>
      <c r="X7" s="348"/>
      <c r="Y7" s="348"/>
      <c r="Z7" s="348"/>
      <c r="AA7" s="348"/>
    </row>
    <row r="8" spans="1:27" ht="18.75">
      <c r="A8" s="52"/>
      <c r="B8" s="52"/>
      <c r="C8" s="52"/>
      <c r="D8" s="255"/>
      <c r="E8" s="52"/>
      <c r="F8" s="52"/>
      <c r="G8" s="52"/>
      <c r="H8" s="52"/>
      <c r="I8" s="52"/>
      <c r="J8" s="256"/>
      <c r="K8" s="52"/>
      <c r="L8" s="52"/>
      <c r="M8" s="52"/>
      <c r="N8" s="52"/>
      <c r="O8" s="52"/>
      <c r="P8" s="52"/>
      <c r="Q8" s="52"/>
      <c r="R8" s="52"/>
      <c r="S8" s="52"/>
      <c r="T8" s="52"/>
      <c r="U8" s="52"/>
      <c r="V8" s="52"/>
      <c r="W8" s="52"/>
      <c r="X8" s="52"/>
      <c r="Y8" s="52"/>
      <c r="Z8" s="52"/>
      <c r="AA8" s="52"/>
    </row>
    <row r="9" spans="1:27" ht="20.25">
      <c r="A9" s="350" t="s">
        <v>1024</v>
      </c>
      <c r="B9" s="351"/>
      <c r="C9" s="351"/>
      <c r="D9" s="351"/>
      <c r="E9" s="351"/>
      <c r="F9" s="351"/>
      <c r="G9" s="351"/>
      <c r="H9" s="351"/>
      <c r="I9" s="351"/>
      <c r="J9" s="351"/>
      <c r="K9" s="351"/>
      <c r="L9" s="351"/>
      <c r="M9" s="351"/>
      <c r="N9" s="351"/>
      <c r="O9" s="351"/>
      <c r="P9" s="351"/>
      <c r="Q9" s="351"/>
      <c r="R9" s="351"/>
      <c r="S9" s="351"/>
      <c r="T9" s="351"/>
      <c r="U9" s="351"/>
      <c r="V9" s="351"/>
      <c r="W9" s="351"/>
      <c r="X9" s="351"/>
      <c r="Y9" s="351"/>
      <c r="Z9" s="257"/>
      <c r="AA9" s="257"/>
    </row>
    <row r="10" spans="1:27">
      <c r="A10" s="333" t="s">
        <v>540</v>
      </c>
      <c r="B10" s="333"/>
      <c r="C10" s="333"/>
      <c r="D10" s="334"/>
      <c r="E10" s="333"/>
      <c r="F10" s="333"/>
      <c r="G10" s="333"/>
      <c r="H10" s="333"/>
      <c r="I10" s="333"/>
      <c r="J10" s="333"/>
      <c r="K10" s="333"/>
      <c r="L10" s="333"/>
      <c r="M10" s="333"/>
      <c r="N10" s="333"/>
      <c r="O10" s="333"/>
      <c r="P10" s="333"/>
      <c r="Q10" s="333"/>
      <c r="R10" s="333"/>
      <c r="S10" s="333"/>
      <c r="T10" s="333"/>
      <c r="U10" s="333"/>
      <c r="V10" s="333"/>
      <c r="W10" s="333"/>
      <c r="X10" s="333"/>
      <c r="Y10" s="333"/>
      <c r="Z10" s="333"/>
      <c r="AA10" s="333"/>
    </row>
    <row r="11" spans="1:27">
      <c r="A11" s="53"/>
      <c r="B11" s="53"/>
      <c r="C11" s="53"/>
      <c r="D11" s="258"/>
      <c r="E11" s="53"/>
      <c r="F11" s="53"/>
      <c r="G11" s="53"/>
      <c r="H11" s="53"/>
      <c r="I11" s="53"/>
      <c r="J11" s="259"/>
      <c r="K11" s="53"/>
      <c r="L11" s="53"/>
      <c r="M11" s="53"/>
      <c r="N11" s="53"/>
      <c r="O11" s="53"/>
      <c r="P11" s="53"/>
      <c r="Q11" s="53"/>
      <c r="R11" s="53"/>
      <c r="S11" s="53"/>
      <c r="T11" s="53"/>
      <c r="U11" s="53"/>
      <c r="V11" s="53"/>
      <c r="W11" s="53"/>
      <c r="X11" s="53"/>
      <c r="Y11" s="53"/>
      <c r="Z11" s="53"/>
      <c r="AA11" s="53"/>
    </row>
    <row r="12" spans="1:27" ht="18.75">
      <c r="A12" s="344" t="s">
        <v>1025</v>
      </c>
      <c r="B12" s="344"/>
      <c r="C12" s="344"/>
      <c r="D12" s="345"/>
      <c r="E12" s="344"/>
      <c r="F12" s="344"/>
      <c r="G12" s="344"/>
      <c r="H12" s="344"/>
      <c r="I12" s="344"/>
      <c r="J12" s="344"/>
      <c r="K12" s="344"/>
      <c r="L12" s="344"/>
      <c r="M12" s="344"/>
      <c r="N12" s="344"/>
      <c r="O12" s="344"/>
      <c r="P12" s="344"/>
      <c r="Q12" s="344"/>
      <c r="R12" s="344"/>
      <c r="S12" s="344"/>
      <c r="T12" s="344"/>
      <c r="U12" s="344"/>
      <c r="V12" s="344"/>
      <c r="W12" s="344"/>
      <c r="X12" s="344"/>
      <c r="Y12" s="344"/>
      <c r="Z12" s="344"/>
      <c r="AA12" s="344"/>
    </row>
    <row r="13" spans="1:27">
      <c r="A13" s="333" t="s">
        <v>541</v>
      </c>
      <c r="B13" s="333"/>
      <c r="C13" s="333"/>
      <c r="D13" s="334"/>
      <c r="E13" s="333"/>
      <c r="F13" s="333"/>
      <c r="G13" s="333"/>
      <c r="H13" s="333"/>
      <c r="I13" s="333"/>
      <c r="J13" s="333"/>
      <c r="K13" s="333"/>
      <c r="L13" s="333"/>
      <c r="M13" s="333"/>
      <c r="N13" s="333"/>
      <c r="O13" s="333"/>
      <c r="P13" s="333"/>
      <c r="Q13" s="333"/>
      <c r="R13" s="333"/>
      <c r="S13" s="333"/>
      <c r="T13" s="333"/>
      <c r="U13" s="333"/>
      <c r="V13" s="333"/>
      <c r="W13" s="333"/>
      <c r="X13" s="333"/>
      <c r="Y13" s="333"/>
      <c r="Z13" s="333"/>
      <c r="AA13" s="333"/>
    </row>
    <row r="14" spans="1:27" s="253" customFormat="1" ht="18.75">
      <c r="D14" s="260"/>
      <c r="E14" s="261" t="e">
        <f>E15-E21</f>
        <v>#VALUE!</v>
      </c>
      <c r="F14" s="261">
        <f t="shared" ref="F14:K14" si="0">F15-F21</f>
        <v>-22772.7995995286</v>
      </c>
      <c r="G14" s="261"/>
      <c r="H14" s="261">
        <f t="shared" si="0"/>
        <v>-40.554839999997057</v>
      </c>
      <c r="I14" s="261">
        <f t="shared" si="0"/>
        <v>-3725.5426202319686</v>
      </c>
      <c r="J14" s="261">
        <f t="shared" si="0"/>
        <v>0</v>
      </c>
      <c r="K14" s="261">
        <f t="shared" si="0"/>
        <v>0</v>
      </c>
      <c r="L14" s="261"/>
      <c r="M14" s="261"/>
      <c r="N14" s="261"/>
      <c r="AA14" s="262"/>
    </row>
    <row r="15" spans="1:27" s="253" customFormat="1">
      <c r="A15" s="263"/>
      <c r="D15" s="260"/>
      <c r="E15" s="261">
        <v>662.75216072161084</v>
      </c>
      <c r="F15" s="261">
        <v>3392.6583470547316</v>
      </c>
      <c r="G15" s="264"/>
      <c r="H15" s="261">
        <v>25323.451223424607</v>
      </c>
      <c r="I15" s="261">
        <v>21638.463443192635</v>
      </c>
      <c r="J15" s="261">
        <v>4445.7352846099993</v>
      </c>
      <c r="K15" s="264">
        <v>21638.463443192642</v>
      </c>
      <c r="L15" s="264">
        <f>L21-N21-P21-R21-T21</f>
        <v>0</v>
      </c>
      <c r="M15" s="265">
        <f>M21-O21-Q21</f>
        <v>0</v>
      </c>
      <c r="N15" s="261"/>
      <c r="R15" s="266"/>
    </row>
    <row r="16" spans="1:27" ht="20.25">
      <c r="A16" s="335" t="s">
        <v>1078</v>
      </c>
      <c r="B16" s="335"/>
      <c r="C16" s="335"/>
      <c r="D16" s="336"/>
      <c r="E16" s="335"/>
      <c r="F16" s="335"/>
      <c r="G16" s="335"/>
      <c r="H16" s="335"/>
      <c r="I16" s="335"/>
      <c r="J16" s="335"/>
      <c r="K16" s="335"/>
      <c r="L16" s="335"/>
      <c r="M16" s="335"/>
      <c r="N16" s="335"/>
      <c r="O16" s="335"/>
      <c r="P16" s="335"/>
      <c r="Q16" s="335"/>
      <c r="R16" s="335"/>
      <c r="S16" s="335"/>
      <c r="T16" s="335"/>
      <c r="U16" s="335"/>
      <c r="V16" s="335"/>
      <c r="W16" s="335"/>
      <c r="X16" s="335"/>
      <c r="Y16" s="335"/>
      <c r="Z16" s="267"/>
      <c r="AA16" s="267"/>
    </row>
    <row r="17" spans="1:27">
      <c r="A17" s="326" t="s">
        <v>549</v>
      </c>
      <c r="B17" s="326" t="s">
        <v>1026</v>
      </c>
      <c r="C17" s="337" t="s">
        <v>20</v>
      </c>
      <c r="D17" s="340" t="s">
        <v>551</v>
      </c>
      <c r="E17" s="326" t="s">
        <v>1027</v>
      </c>
      <c r="F17" s="326"/>
      <c r="G17" s="326"/>
      <c r="H17" s="327" t="s">
        <v>1028</v>
      </c>
      <c r="I17" s="327" t="s">
        <v>1029</v>
      </c>
      <c r="J17" s="341" t="s">
        <v>1030</v>
      </c>
      <c r="K17" s="327" t="s">
        <v>1031</v>
      </c>
      <c r="L17" s="330" t="s">
        <v>1032</v>
      </c>
      <c r="M17" s="331"/>
      <c r="N17" s="331"/>
      <c r="O17" s="331"/>
      <c r="P17" s="331"/>
      <c r="Q17" s="331"/>
      <c r="R17" s="331"/>
      <c r="S17" s="331"/>
      <c r="T17" s="331"/>
      <c r="U17" s="332"/>
      <c r="V17" s="327" t="s">
        <v>1033</v>
      </c>
      <c r="W17" s="326" t="s">
        <v>1034</v>
      </c>
      <c r="X17" s="326"/>
      <c r="Y17" s="326" t="s">
        <v>973</v>
      </c>
      <c r="Z17" s="268"/>
      <c r="AA17" s="268"/>
    </row>
    <row r="18" spans="1:27">
      <c r="A18" s="326"/>
      <c r="B18" s="326"/>
      <c r="C18" s="338"/>
      <c r="D18" s="340"/>
      <c r="E18" s="326"/>
      <c r="F18" s="326"/>
      <c r="G18" s="326"/>
      <c r="H18" s="328"/>
      <c r="I18" s="328"/>
      <c r="J18" s="342"/>
      <c r="K18" s="328"/>
      <c r="L18" s="330" t="s">
        <v>555</v>
      </c>
      <c r="M18" s="332"/>
      <c r="N18" s="330" t="s">
        <v>556</v>
      </c>
      <c r="O18" s="332"/>
      <c r="P18" s="330" t="s">
        <v>557</v>
      </c>
      <c r="Q18" s="332"/>
      <c r="R18" s="330" t="s">
        <v>873</v>
      </c>
      <c r="S18" s="332"/>
      <c r="T18" s="330" t="s">
        <v>559</v>
      </c>
      <c r="U18" s="332"/>
      <c r="V18" s="328"/>
      <c r="W18" s="326" t="s">
        <v>1035</v>
      </c>
      <c r="X18" s="326" t="s">
        <v>33</v>
      </c>
      <c r="Y18" s="326"/>
    </row>
    <row r="19" spans="1:27" ht="222">
      <c r="A19" s="326"/>
      <c r="B19" s="326"/>
      <c r="C19" s="339"/>
      <c r="D19" s="340"/>
      <c r="E19" s="122" t="s">
        <v>1036</v>
      </c>
      <c r="F19" s="122" t="s">
        <v>1037</v>
      </c>
      <c r="G19" s="122" t="s">
        <v>1038</v>
      </c>
      <c r="H19" s="329"/>
      <c r="I19" s="329"/>
      <c r="J19" s="343"/>
      <c r="K19" s="329"/>
      <c r="L19" s="70" t="s">
        <v>392</v>
      </c>
      <c r="M19" s="70" t="s">
        <v>393</v>
      </c>
      <c r="N19" s="70" t="s">
        <v>392</v>
      </c>
      <c r="O19" s="70" t="s">
        <v>393</v>
      </c>
      <c r="P19" s="70" t="s">
        <v>392</v>
      </c>
      <c r="Q19" s="70" t="s">
        <v>393</v>
      </c>
      <c r="R19" s="70" t="s">
        <v>392</v>
      </c>
      <c r="S19" s="70" t="s">
        <v>393</v>
      </c>
      <c r="T19" s="70" t="s">
        <v>392</v>
      </c>
      <c r="U19" s="70" t="s">
        <v>393</v>
      </c>
      <c r="V19" s="329"/>
      <c r="W19" s="326"/>
      <c r="X19" s="326"/>
      <c r="Y19" s="326"/>
    </row>
    <row r="20" spans="1:27">
      <c r="A20" s="70">
        <v>1</v>
      </c>
      <c r="B20" s="70">
        <f>A20+1</f>
        <v>2</v>
      </c>
      <c r="C20" s="269">
        <f t="shared" ref="C20:Y20" si="1">B20+1</f>
        <v>3</v>
      </c>
      <c r="D20" s="270">
        <f t="shared" si="1"/>
        <v>4</v>
      </c>
      <c r="E20" s="70">
        <f t="shared" si="1"/>
        <v>5</v>
      </c>
      <c r="F20" s="70">
        <f t="shared" si="1"/>
        <v>6</v>
      </c>
      <c r="G20" s="70">
        <f t="shared" si="1"/>
        <v>7</v>
      </c>
      <c r="H20" s="70">
        <f t="shared" si="1"/>
        <v>8</v>
      </c>
      <c r="I20" s="70">
        <f t="shared" si="1"/>
        <v>9</v>
      </c>
      <c r="J20" s="271">
        <f t="shared" si="1"/>
        <v>10</v>
      </c>
      <c r="K20" s="70">
        <f t="shared" si="1"/>
        <v>11</v>
      </c>
      <c r="L20" s="70">
        <f t="shared" si="1"/>
        <v>12</v>
      </c>
      <c r="M20" s="70">
        <f t="shared" si="1"/>
        <v>13</v>
      </c>
      <c r="N20" s="70">
        <f t="shared" si="1"/>
        <v>14</v>
      </c>
      <c r="O20" s="70">
        <f t="shared" si="1"/>
        <v>15</v>
      </c>
      <c r="P20" s="70">
        <f t="shared" si="1"/>
        <v>16</v>
      </c>
      <c r="Q20" s="70">
        <f t="shared" si="1"/>
        <v>17</v>
      </c>
      <c r="R20" s="70">
        <f t="shared" si="1"/>
        <v>18</v>
      </c>
      <c r="S20" s="70">
        <f t="shared" si="1"/>
        <v>19</v>
      </c>
      <c r="T20" s="70">
        <f t="shared" si="1"/>
        <v>20</v>
      </c>
      <c r="U20" s="70">
        <f t="shared" si="1"/>
        <v>21</v>
      </c>
      <c r="V20" s="70">
        <f t="shared" si="1"/>
        <v>22</v>
      </c>
      <c r="W20" s="70">
        <f t="shared" si="1"/>
        <v>23</v>
      </c>
      <c r="X20" s="70">
        <f t="shared" si="1"/>
        <v>24</v>
      </c>
      <c r="Y20" s="70">
        <f t="shared" si="1"/>
        <v>25</v>
      </c>
    </row>
    <row r="21" spans="1:27">
      <c r="A21" s="272"/>
      <c r="B21" s="272" t="s">
        <v>35</v>
      </c>
      <c r="C21" s="272"/>
      <c r="D21" s="273"/>
      <c r="E21" s="272" t="s">
        <v>34</v>
      </c>
      <c r="F21" s="272">
        <f t="shared" ref="F21:U21" si="2">F22+F190</f>
        <v>26165.45794658333</v>
      </c>
      <c r="G21" s="274" t="s">
        <v>34</v>
      </c>
      <c r="H21" s="272">
        <f t="shared" si="2"/>
        <v>25364.006063424604</v>
      </c>
      <c r="I21" s="272">
        <f t="shared" si="2"/>
        <v>25364.006063424604</v>
      </c>
      <c r="J21" s="272">
        <f t="shared" si="2"/>
        <v>4445.7352846100002</v>
      </c>
      <c r="K21" s="272">
        <f t="shared" si="2"/>
        <v>21638.463443192642</v>
      </c>
      <c r="L21" s="272">
        <f t="shared" si="2"/>
        <v>5525.7983515388369</v>
      </c>
      <c r="M21" s="272">
        <f t="shared" si="2"/>
        <v>2257.1800906480003</v>
      </c>
      <c r="N21" s="272">
        <f t="shared" si="2"/>
        <v>306.67868254926987</v>
      </c>
      <c r="O21" s="272">
        <f t="shared" si="2"/>
        <v>1043.5670463299998</v>
      </c>
      <c r="P21" s="272">
        <f t="shared" si="2"/>
        <v>1097.896407950082</v>
      </c>
      <c r="Q21" s="272">
        <f t="shared" si="2"/>
        <v>1213.6130443180002</v>
      </c>
      <c r="R21" s="272">
        <f t="shared" si="2"/>
        <v>1805.4134848962917</v>
      </c>
      <c r="S21" s="272">
        <f t="shared" si="2"/>
        <v>0</v>
      </c>
      <c r="T21" s="272">
        <f t="shared" si="2"/>
        <v>2315.8097761431909</v>
      </c>
      <c r="U21" s="272">
        <f t="shared" si="2"/>
        <v>0</v>
      </c>
      <c r="V21" s="272">
        <f>K21-M21</f>
        <v>19381.28335254464</v>
      </c>
      <c r="W21" s="275">
        <f>M21-(N21+P21)</f>
        <v>852.60500014864829</v>
      </c>
      <c r="X21" s="276">
        <f>(M21/SUM(N21+P21))-1</f>
        <v>0.60701987805118462</v>
      </c>
      <c r="Y21" s="277"/>
      <c r="Z21" s="67"/>
      <c r="AA21" s="67"/>
    </row>
    <row r="22" spans="1:27">
      <c r="A22" s="272" t="s">
        <v>260</v>
      </c>
      <c r="B22" s="272" t="s">
        <v>261</v>
      </c>
      <c r="C22" s="272"/>
      <c r="D22" s="278"/>
      <c r="E22" s="272" t="s">
        <v>34</v>
      </c>
      <c r="F22" s="272">
        <f t="shared" ref="F22:U22" si="3">F23+F36+F41+F45+F46</f>
        <v>10125.360876417826</v>
      </c>
      <c r="G22" s="274" t="s">
        <v>34</v>
      </c>
      <c r="H22" s="272">
        <f t="shared" si="3"/>
        <v>9072.0170485609688</v>
      </c>
      <c r="I22" s="272">
        <f t="shared" si="3"/>
        <v>9072.0170485609688</v>
      </c>
      <c r="J22" s="272">
        <f t="shared" si="3"/>
        <v>692.52134714999988</v>
      </c>
      <c r="K22" s="272">
        <f t="shared" si="3"/>
        <v>7797.3668780717717</v>
      </c>
      <c r="L22" s="272">
        <f t="shared" si="3"/>
        <v>3180.266463379528</v>
      </c>
      <c r="M22" s="272">
        <f t="shared" si="3"/>
        <v>294.28709284000013</v>
      </c>
      <c r="N22" s="272">
        <f t="shared" si="3"/>
        <v>157.99471904987934</v>
      </c>
      <c r="O22" s="272">
        <f t="shared" si="3"/>
        <v>144.71416035000001</v>
      </c>
      <c r="P22" s="272">
        <f t="shared" si="3"/>
        <v>712.73303122007235</v>
      </c>
      <c r="Q22" s="272">
        <f t="shared" si="3"/>
        <v>149.57293249000003</v>
      </c>
      <c r="R22" s="272">
        <f t="shared" si="3"/>
        <v>1010.2246539116572</v>
      </c>
      <c r="S22" s="272">
        <f t="shared" si="3"/>
        <v>0</v>
      </c>
      <c r="T22" s="272">
        <f t="shared" si="3"/>
        <v>1299.314059197917</v>
      </c>
      <c r="U22" s="272">
        <f t="shared" si="3"/>
        <v>0</v>
      </c>
      <c r="V22" s="272">
        <f t="shared" ref="V22:V85" si="4">K22-M22</f>
        <v>7503.0797852317719</v>
      </c>
      <c r="W22" s="275">
        <f t="shared" ref="W22:W85" si="5">M22-(N22+P22)</f>
        <v>-576.44065742995156</v>
      </c>
      <c r="X22" s="276">
        <f t="shared" ref="X22:X85" si="6">(M22/SUM(N22+P22))-1</f>
        <v>-0.66202169076526807</v>
      </c>
      <c r="Y22" s="277"/>
    </row>
    <row r="23" spans="1:27" ht="31.5">
      <c r="A23" s="272" t="s">
        <v>36</v>
      </c>
      <c r="B23" s="272" t="s">
        <v>262</v>
      </c>
      <c r="C23" s="272"/>
      <c r="D23" s="278"/>
      <c r="E23" s="272" t="s">
        <v>34</v>
      </c>
      <c r="F23" s="272">
        <f t="shared" ref="F23:U23" si="7">SUM(F24:F35)</f>
        <v>1107.3671406298783</v>
      </c>
      <c r="G23" s="274" t="s">
        <v>34</v>
      </c>
      <c r="H23" s="272">
        <f t="shared" si="7"/>
        <v>945.02780179168758</v>
      </c>
      <c r="I23" s="272">
        <f t="shared" si="7"/>
        <v>945.02780179168758</v>
      </c>
      <c r="J23" s="272">
        <f t="shared" si="7"/>
        <v>0</v>
      </c>
      <c r="K23" s="272">
        <f t="shared" si="7"/>
        <v>927.29180505285331</v>
      </c>
      <c r="L23" s="272">
        <f t="shared" si="7"/>
        <v>506.27701801280324</v>
      </c>
      <c r="M23" s="272">
        <f t="shared" si="7"/>
        <v>36.99724046</v>
      </c>
      <c r="N23" s="272">
        <f t="shared" si="7"/>
        <v>37.114642866567401</v>
      </c>
      <c r="O23" s="272">
        <f t="shared" si="7"/>
        <v>11.102510710000001</v>
      </c>
      <c r="P23" s="272">
        <f t="shared" si="7"/>
        <v>173.68169147890762</v>
      </c>
      <c r="Q23" s="272">
        <f t="shared" si="7"/>
        <v>25.89472975</v>
      </c>
      <c r="R23" s="272">
        <f t="shared" si="7"/>
        <v>122.67951835639208</v>
      </c>
      <c r="S23" s="272">
        <f t="shared" si="7"/>
        <v>0</v>
      </c>
      <c r="T23" s="272">
        <f t="shared" si="7"/>
        <v>172.80116531093614</v>
      </c>
      <c r="U23" s="272">
        <f t="shared" si="7"/>
        <v>0</v>
      </c>
      <c r="V23" s="272">
        <f t="shared" si="4"/>
        <v>890.29456459285325</v>
      </c>
      <c r="W23" s="275">
        <f t="shared" si="5"/>
        <v>-173.79909388547503</v>
      </c>
      <c r="X23" s="276">
        <f t="shared" si="6"/>
        <v>-0.82448821714629505</v>
      </c>
      <c r="Y23" s="279"/>
    </row>
    <row r="24" spans="1:27" ht="94.5">
      <c r="A24" s="33" t="s">
        <v>573</v>
      </c>
      <c r="B24" s="280" t="s">
        <v>37</v>
      </c>
      <c r="C24" s="277" t="s">
        <v>1</v>
      </c>
      <c r="D24" s="274" t="s">
        <v>396</v>
      </c>
      <c r="E24" s="34" t="s">
        <v>34</v>
      </c>
      <c r="F24" s="34">
        <v>571.06486762287398</v>
      </c>
      <c r="G24" s="274" t="s">
        <v>34</v>
      </c>
      <c r="H24" s="34">
        <v>483.28133133012801</v>
      </c>
      <c r="I24" s="274">
        <v>483.28133133012801</v>
      </c>
      <c r="J24" s="33">
        <v>0</v>
      </c>
      <c r="K24" s="274">
        <v>483.28133133012801</v>
      </c>
      <c r="L24" s="274">
        <v>158.70887047394228</v>
      </c>
      <c r="M24" s="274">
        <v>0</v>
      </c>
      <c r="N24" s="274">
        <v>14.1708049289818</v>
      </c>
      <c r="O24" s="274">
        <v>0</v>
      </c>
      <c r="P24" s="274">
        <v>31.58</v>
      </c>
      <c r="Q24" s="274">
        <v>0</v>
      </c>
      <c r="R24" s="274">
        <v>51.708065544960483</v>
      </c>
      <c r="S24" s="274"/>
      <c r="T24" s="274">
        <v>61.25</v>
      </c>
      <c r="U24" s="281"/>
      <c r="V24" s="272">
        <f t="shared" si="4"/>
        <v>483.28133133012801</v>
      </c>
      <c r="W24" s="275">
        <f t="shared" si="5"/>
        <v>-45.7508049289818</v>
      </c>
      <c r="X24" s="276">
        <f t="shared" si="6"/>
        <v>-1</v>
      </c>
      <c r="Y24" s="277" t="s">
        <v>324</v>
      </c>
    </row>
    <row r="25" spans="1:27" ht="126">
      <c r="A25" s="33" t="s">
        <v>574</v>
      </c>
      <c r="B25" s="280" t="s">
        <v>52</v>
      </c>
      <c r="C25" s="277" t="s">
        <v>2</v>
      </c>
      <c r="D25" s="274" t="s">
        <v>397</v>
      </c>
      <c r="E25" s="34" t="s">
        <v>34</v>
      </c>
      <c r="F25" s="34">
        <v>283.09205978119797</v>
      </c>
      <c r="G25" s="274" t="s">
        <v>34</v>
      </c>
      <c r="H25" s="34">
        <v>229.43837937585599</v>
      </c>
      <c r="I25" s="274">
        <v>229.43837937585599</v>
      </c>
      <c r="J25" s="33">
        <v>0</v>
      </c>
      <c r="K25" s="274">
        <v>229.43837937585599</v>
      </c>
      <c r="L25" s="274">
        <v>229.43837937585599</v>
      </c>
      <c r="M25" s="274">
        <v>0</v>
      </c>
      <c r="N25" s="274">
        <v>22.943837937585599</v>
      </c>
      <c r="O25" s="274">
        <v>0</v>
      </c>
      <c r="P25" s="274">
        <v>45.887675875171198</v>
      </c>
      <c r="Q25" s="274">
        <v>0</v>
      </c>
      <c r="R25" s="274">
        <v>68.831513812756796</v>
      </c>
      <c r="S25" s="274"/>
      <c r="T25" s="274">
        <v>91.775351750342409</v>
      </c>
      <c r="U25" s="281"/>
      <c r="V25" s="272">
        <f t="shared" si="4"/>
        <v>229.43837937585599</v>
      </c>
      <c r="W25" s="275">
        <f t="shared" si="5"/>
        <v>-68.831513812756796</v>
      </c>
      <c r="X25" s="276">
        <f t="shared" si="6"/>
        <v>-1</v>
      </c>
      <c r="Y25" s="277" t="s">
        <v>332</v>
      </c>
    </row>
    <row r="26" spans="1:27" ht="110.25">
      <c r="A26" s="33" t="s">
        <v>575</v>
      </c>
      <c r="B26" s="280" t="s">
        <v>64</v>
      </c>
      <c r="C26" s="277" t="s">
        <v>4</v>
      </c>
      <c r="D26" s="274" t="s">
        <v>398</v>
      </c>
      <c r="E26" s="34" t="s">
        <v>34</v>
      </c>
      <c r="F26" s="34">
        <v>70.761961290322574</v>
      </c>
      <c r="G26" s="274" t="s">
        <v>34</v>
      </c>
      <c r="H26" s="34">
        <v>54.840519999999998</v>
      </c>
      <c r="I26" s="274">
        <v>54.840519999999998</v>
      </c>
      <c r="J26" s="33">
        <v>0</v>
      </c>
      <c r="K26" s="274">
        <v>40.292722937953272</v>
      </c>
      <c r="L26" s="274">
        <v>40.292202937953199</v>
      </c>
      <c r="M26" s="274">
        <v>14.997</v>
      </c>
      <c r="N26" s="274">
        <v>0</v>
      </c>
      <c r="O26" s="274">
        <v>0</v>
      </c>
      <c r="P26" s="274">
        <v>40.292202937953199</v>
      </c>
      <c r="Q26" s="274">
        <v>14.997</v>
      </c>
      <c r="R26" s="274">
        <v>0</v>
      </c>
      <c r="S26" s="274"/>
      <c r="T26" s="274">
        <v>0</v>
      </c>
      <c r="U26" s="281"/>
      <c r="V26" s="272">
        <f t="shared" si="4"/>
        <v>25.295722937953272</v>
      </c>
      <c r="W26" s="275">
        <f t="shared" si="5"/>
        <v>-25.295202937953199</v>
      </c>
      <c r="X26" s="276">
        <f t="shared" si="6"/>
        <v>-0.62779399222489296</v>
      </c>
      <c r="Y26" s="277" t="s">
        <v>325</v>
      </c>
    </row>
    <row r="27" spans="1:27" ht="47.25">
      <c r="A27" s="33" t="s">
        <v>576</v>
      </c>
      <c r="B27" s="280" t="s">
        <v>66</v>
      </c>
      <c r="C27" s="277" t="s">
        <v>56</v>
      </c>
      <c r="D27" s="274" t="s">
        <v>399</v>
      </c>
      <c r="E27" s="34" t="s">
        <v>34</v>
      </c>
      <c r="F27" s="34">
        <v>10.19036</v>
      </c>
      <c r="G27" s="274" t="s">
        <v>34</v>
      </c>
      <c r="H27" s="34">
        <v>8.8531577567876507</v>
      </c>
      <c r="I27" s="274">
        <v>8.8531577567876507</v>
      </c>
      <c r="J27" s="33">
        <v>0</v>
      </c>
      <c r="K27" s="274">
        <v>8.1649580799999999</v>
      </c>
      <c r="L27" s="274">
        <v>3.7031577567876504</v>
      </c>
      <c r="M27" s="274">
        <v>8.1649580799999999</v>
      </c>
      <c r="N27" s="274">
        <v>0</v>
      </c>
      <c r="O27" s="274">
        <v>8.1649580799999999</v>
      </c>
      <c r="P27" s="274">
        <v>0</v>
      </c>
      <c r="Q27" s="274">
        <v>0</v>
      </c>
      <c r="R27" s="274">
        <v>0</v>
      </c>
      <c r="S27" s="274"/>
      <c r="T27" s="274">
        <v>3.7031577567876504</v>
      </c>
      <c r="U27" s="281"/>
      <c r="V27" s="272">
        <f t="shared" si="4"/>
        <v>0</v>
      </c>
      <c r="W27" s="275">
        <f t="shared" si="5"/>
        <v>8.1649580799999999</v>
      </c>
      <c r="X27" s="276"/>
      <c r="Y27" s="277" t="s">
        <v>237</v>
      </c>
    </row>
    <row r="28" spans="1:27" ht="94.5">
      <c r="A28" s="33" t="s">
        <v>577</v>
      </c>
      <c r="B28" s="280" t="s">
        <v>76</v>
      </c>
      <c r="C28" s="277" t="s">
        <v>4</v>
      </c>
      <c r="D28" s="274" t="s">
        <v>400</v>
      </c>
      <c r="E28" s="34" t="s">
        <v>34</v>
      </c>
      <c r="F28" s="34">
        <v>1.1612903225806452</v>
      </c>
      <c r="G28" s="274" t="s">
        <v>34</v>
      </c>
      <c r="H28" s="34">
        <v>0.9</v>
      </c>
      <c r="I28" s="274">
        <v>0.9</v>
      </c>
      <c r="J28" s="33">
        <v>0</v>
      </c>
      <c r="K28" s="274">
        <v>0.9</v>
      </c>
      <c r="L28" s="274">
        <v>0.9</v>
      </c>
      <c r="M28" s="274">
        <v>0</v>
      </c>
      <c r="N28" s="274">
        <v>0</v>
      </c>
      <c r="O28" s="274">
        <v>0</v>
      </c>
      <c r="P28" s="274">
        <v>0.9</v>
      </c>
      <c r="Q28" s="274">
        <v>0</v>
      </c>
      <c r="R28" s="274">
        <v>0</v>
      </c>
      <c r="S28" s="274"/>
      <c r="T28" s="274">
        <v>0</v>
      </c>
      <c r="U28" s="281"/>
      <c r="V28" s="272">
        <f t="shared" si="4"/>
        <v>0.9</v>
      </c>
      <c r="W28" s="275">
        <f t="shared" si="5"/>
        <v>-0.9</v>
      </c>
      <c r="X28" s="276">
        <f t="shared" si="6"/>
        <v>-1</v>
      </c>
      <c r="Y28" s="277" t="s">
        <v>346</v>
      </c>
    </row>
    <row r="29" spans="1:27" ht="94.5">
      <c r="A29" s="33" t="s">
        <v>578</v>
      </c>
      <c r="B29" s="280" t="s">
        <v>77</v>
      </c>
      <c r="C29" s="277" t="s">
        <v>3</v>
      </c>
      <c r="D29" s="274" t="s">
        <v>401</v>
      </c>
      <c r="E29" s="34" t="s">
        <v>34</v>
      </c>
      <c r="F29" s="34">
        <v>0.90322580645161277</v>
      </c>
      <c r="G29" s="274" t="s">
        <v>34</v>
      </c>
      <c r="H29" s="34">
        <v>0.7</v>
      </c>
      <c r="I29" s="274">
        <v>0.7</v>
      </c>
      <c r="J29" s="33">
        <v>0</v>
      </c>
      <c r="K29" s="274">
        <v>0.7</v>
      </c>
      <c r="L29" s="274">
        <v>0.7</v>
      </c>
      <c r="M29" s="274">
        <v>0</v>
      </c>
      <c r="N29" s="274">
        <v>0</v>
      </c>
      <c r="O29" s="274">
        <v>0</v>
      </c>
      <c r="P29" s="274">
        <v>0.7</v>
      </c>
      <c r="Q29" s="274">
        <v>0</v>
      </c>
      <c r="R29" s="274">
        <v>0</v>
      </c>
      <c r="S29" s="274"/>
      <c r="T29" s="274">
        <v>0</v>
      </c>
      <c r="U29" s="281"/>
      <c r="V29" s="272">
        <f t="shared" si="4"/>
        <v>0.7</v>
      </c>
      <c r="W29" s="275">
        <f t="shared" si="5"/>
        <v>-0.7</v>
      </c>
      <c r="X29" s="276">
        <f t="shared" si="6"/>
        <v>-1</v>
      </c>
      <c r="Y29" s="277" t="s">
        <v>346</v>
      </c>
    </row>
    <row r="30" spans="1:27" ht="94.5">
      <c r="A30" s="33" t="s">
        <v>579</v>
      </c>
      <c r="B30" s="280" t="s">
        <v>78</v>
      </c>
      <c r="C30" s="277" t="s">
        <v>3</v>
      </c>
      <c r="D30" s="274" t="s">
        <v>402</v>
      </c>
      <c r="E30" s="34" t="s">
        <v>34</v>
      </c>
      <c r="F30" s="34">
        <v>0.90322580645161277</v>
      </c>
      <c r="G30" s="274" t="s">
        <v>34</v>
      </c>
      <c r="H30" s="34">
        <v>0.7</v>
      </c>
      <c r="I30" s="274">
        <v>0.7</v>
      </c>
      <c r="J30" s="33">
        <v>0</v>
      </c>
      <c r="K30" s="274">
        <v>0.7</v>
      </c>
      <c r="L30" s="274">
        <v>0.7</v>
      </c>
      <c r="M30" s="274">
        <v>0</v>
      </c>
      <c r="N30" s="274">
        <v>0</v>
      </c>
      <c r="O30" s="274">
        <v>0</v>
      </c>
      <c r="P30" s="274">
        <v>0.7</v>
      </c>
      <c r="Q30" s="274">
        <v>0</v>
      </c>
      <c r="R30" s="274">
        <v>0</v>
      </c>
      <c r="S30" s="274"/>
      <c r="T30" s="274">
        <v>0</v>
      </c>
      <c r="U30" s="281"/>
      <c r="V30" s="272">
        <f t="shared" si="4"/>
        <v>0.7</v>
      </c>
      <c r="W30" s="275">
        <f t="shared" si="5"/>
        <v>-0.7</v>
      </c>
      <c r="X30" s="276">
        <f t="shared" si="6"/>
        <v>-1</v>
      </c>
      <c r="Y30" s="277" t="s">
        <v>346</v>
      </c>
    </row>
    <row r="31" spans="1:27" ht="31.5">
      <c r="A31" s="33" t="s">
        <v>580</v>
      </c>
      <c r="B31" s="280" t="s">
        <v>100</v>
      </c>
      <c r="C31" s="277" t="s">
        <v>3</v>
      </c>
      <c r="D31" s="274" t="s">
        <v>403</v>
      </c>
      <c r="E31" s="34" t="s">
        <v>34</v>
      </c>
      <c r="F31" s="34">
        <v>7.1239600000000003</v>
      </c>
      <c r="G31" s="274" t="s">
        <v>34</v>
      </c>
      <c r="H31" s="34">
        <v>6.5625600000000004</v>
      </c>
      <c r="I31" s="274">
        <v>6.5625600000000004</v>
      </c>
      <c r="J31" s="33">
        <v>0</v>
      </c>
      <c r="K31" s="274">
        <v>6.5625600000000004</v>
      </c>
      <c r="L31" s="274">
        <v>2.5225541393480899</v>
      </c>
      <c r="M31" s="274">
        <v>0</v>
      </c>
      <c r="N31" s="274">
        <v>0</v>
      </c>
      <c r="O31" s="274">
        <v>0</v>
      </c>
      <c r="P31" s="274">
        <v>0</v>
      </c>
      <c r="Q31" s="274">
        <v>0</v>
      </c>
      <c r="R31" s="274">
        <v>0.32516</v>
      </c>
      <c r="S31" s="274"/>
      <c r="T31" s="274">
        <v>2.19739413934809</v>
      </c>
      <c r="U31" s="281"/>
      <c r="V31" s="272">
        <f t="shared" si="4"/>
        <v>6.5625600000000004</v>
      </c>
      <c r="W31" s="275">
        <f t="shared" si="5"/>
        <v>0</v>
      </c>
      <c r="X31" s="276"/>
      <c r="Y31" s="277" t="s">
        <v>229</v>
      </c>
    </row>
    <row r="32" spans="1:27" ht="110.25">
      <c r="A32" s="33" t="s">
        <v>581</v>
      </c>
      <c r="B32" s="280" t="s">
        <v>106</v>
      </c>
      <c r="C32" s="277" t="s">
        <v>6</v>
      </c>
      <c r="D32" s="274" t="s">
        <v>404</v>
      </c>
      <c r="E32" s="34" t="s">
        <v>34</v>
      </c>
      <c r="F32" s="34">
        <v>11.915149999999999</v>
      </c>
      <c r="G32" s="274" t="s">
        <v>34</v>
      </c>
      <c r="H32" s="34">
        <v>11.411049999999999</v>
      </c>
      <c r="I32" s="274">
        <v>11.411049999999999</v>
      </c>
      <c r="J32" s="33">
        <v>0</v>
      </c>
      <c r="K32" s="274">
        <v>11.411049999999999</v>
      </c>
      <c r="L32" s="274">
        <v>11.411049999999999</v>
      </c>
      <c r="M32" s="274">
        <v>0</v>
      </c>
      <c r="N32" s="274">
        <v>0</v>
      </c>
      <c r="O32" s="274">
        <v>0</v>
      </c>
      <c r="P32" s="274">
        <v>0.56041999999999992</v>
      </c>
      <c r="Q32" s="274">
        <v>0</v>
      </c>
      <c r="R32" s="274">
        <v>0</v>
      </c>
      <c r="S32" s="274"/>
      <c r="T32" s="274">
        <v>10.850629999999999</v>
      </c>
      <c r="U32" s="281"/>
      <c r="V32" s="272">
        <f t="shared" si="4"/>
        <v>11.411049999999999</v>
      </c>
      <c r="W32" s="275">
        <f t="shared" si="5"/>
        <v>-0.56041999999999992</v>
      </c>
      <c r="X32" s="276">
        <f t="shared" si="6"/>
        <v>-1</v>
      </c>
      <c r="Y32" s="277" t="s">
        <v>349</v>
      </c>
    </row>
    <row r="33" spans="1:25" ht="63">
      <c r="A33" s="33" t="s">
        <v>582</v>
      </c>
      <c r="B33" s="280" t="s">
        <v>11</v>
      </c>
      <c r="C33" s="277" t="s">
        <v>3</v>
      </c>
      <c r="D33" s="274" t="s">
        <v>405</v>
      </c>
      <c r="E33" s="34" t="s">
        <v>34</v>
      </c>
      <c r="F33" s="34">
        <v>10.4595</v>
      </c>
      <c r="G33" s="274" t="s">
        <v>34</v>
      </c>
      <c r="H33" s="34">
        <v>8.5492633289160089</v>
      </c>
      <c r="I33" s="274">
        <v>8.5492633289160089</v>
      </c>
      <c r="J33" s="33">
        <v>0</v>
      </c>
      <c r="K33" s="274">
        <v>6.0492633289160089</v>
      </c>
      <c r="L33" s="274">
        <v>6.0492633289160089</v>
      </c>
      <c r="M33" s="274">
        <v>0</v>
      </c>
      <c r="N33" s="274">
        <v>0</v>
      </c>
      <c r="O33" s="274">
        <v>0</v>
      </c>
      <c r="P33" s="274">
        <v>1.2098526657832018</v>
      </c>
      <c r="Q33" s="274">
        <v>0</v>
      </c>
      <c r="R33" s="274">
        <v>1.8147789986748024</v>
      </c>
      <c r="S33" s="274"/>
      <c r="T33" s="274">
        <v>3.0246316644580049</v>
      </c>
      <c r="U33" s="281"/>
      <c r="V33" s="272">
        <f t="shared" si="4"/>
        <v>6.0492633289160089</v>
      </c>
      <c r="W33" s="275">
        <f t="shared" si="5"/>
        <v>-1.2098526657832018</v>
      </c>
      <c r="X33" s="276">
        <f t="shared" si="6"/>
        <v>-1</v>
      </c>
      <c r="Y33" s="277" t="s">
        <v>338</v>
      </c>
    </row>
    <row r="34" spans="1:25" ht="47.25">
      <c r="A34" s="33" t="s">
        <v>583</v>
      </c>
      <c r="B34" s="280" t="s">
        <v>138</v>
      </c>
      <c r="C34" s="277" t="s">
        <v>1</v>
      </c>
      <c r="D34" s="274" t="s">
        <v>406</v>
      </c>
      <c r="E34" s="34" t="s">
        <v>34</v>
      </c>
      <c r="F34" s="34">
        <v>42.734480000000005</v>
      </c>
      <c r="G34" s="274" t="s">
        <v>34</v>
      </c>
      <c r="H34" s="34">
        <v>42.734480000000005</v>
      </c>
      <c r="I34" s="274">
        <v>42.734480000000005</v>
      </c>
      <c r="J34" s="33">
        <v>0</v>
      </c>
      <c r="K34" s="274">
        <v>42.734480000000005</v>
      </c>
      <c r="L34" s="274">
        <v>9.4244800000000009</v>
      </c>
      <c r="M34" s="274">
        <v>10.359881489999999</v>
      </c>
      <c r="N34" s="274">
        <v>0</v>
      </c>
      <c r="O34" s="274">
        <v>0</v>
      </c>
      <c r="P34" s="274">
        <v>9.4244800000000009</v>
      </c>
      <c r="Q34" s="274">
        <v>10.359881489999999</v>
      </c>
      <c r="R34" s="274">
        <v>0</v>
      </c>
      <c r="S34" s="274"/>
      <c r="T34" s="274">
        <v>0</v>
      </c>
      <c r="U34" s="281"/>
      <c r="V34" s="272">
        <f t="shared" si="4"/>
        <v>32.374598510000006</v>
      </c>
      <c r="W34" s="275">
        <f t="shared" si="5"/>
        <v>0.9354014899999985</v>
      </c>
      <c r="X34" s="276">
        <f t="shared" si="6"/>
        <v>9.9252318430300468E-2</v>
      </c>
      <c r="Y34" s="277" t="s">
        <v>366</v>
      </c>
    </row>
    <row r="35" spans="1:25" ht="47.25">
      <c r="A35" s="33" t="s">
        <v>584</v>
      </c>
      <c r="B35" s="280" t="s">
        <v>139</v>
      </c>
      <c r="C35" s="277" t="s">
        <v>1</v>
      </c>
      <c r="D35" s="274" t="s">
        <v>407</v>
      </c>
      <c r="E35" s="34" t="s">
        <v>34</v>
      </c>
      <c r="F35" s="34">
        <v>97.057060000000007</v>
      </c>
      <c r="G35" s="274" t="s">
        <v>34</v>
      </c>
      <c r="H35" s="34">
        <v>97.057060000000007</v>
      </c>
      <c r="I35" s="274">
        <v>97.057060000000007</v>
      </c>
      <c r="J35" s="33">
        <v>0</v>
      </c>
      <c r="K35" s="274">
        <v>97.057060000000007</v>
      </c>
      <c r="L35" s="274">
        <v>42.427059999999997</v>
      </c>
      <c r="M35" s="274">
        <v>3.47540089</v>
      </c>
      <c r="N35" s="274">
        <v>0</v>
      </c>
      <c r="O35" s="274">
        <v>2.9375526299999999</v>
      </c>
      <c r="P35" s="274">
        <v>42.427059999999997</v>
      </c>
      <c r="Q35" s="274">
        <v>0.53784826000000019</v>
      </c>
      <c r="R35" s="274">
        <v>0</v>
      </c>
      <c r="S35" s="274"/>
      <c r="T35" s="274">
        <v>0</v>
      </c>
      <c r="U35" s="281"/>
      <c r="V35" s="272">
        <f t="shared" si="4"/>
        <v>93.581659110000004</v>
      </c>
      <c r="W35" s="275">
        <f t="shared" si="5"/>
        <v>-38.951659109999994</v>
      </c>
      <c r="X35" s="276">
        <f t="shared" si="6"/>
        <v>-0.91808527647213833</v>
      </c>
      <c r="Y35" s="277" t="s">
        <v>367</v>
      </c>
    </row>
    <row r="36" spans="1:25" ht="31.5">
      <c r="A36" s="272" t="s">
        <v>45</v>
      </c>
      <c r="B36" s="272" t="s">
        <v>263</v>
      </c>
      <c r="C36" s="272"/>
      <c r="D36" s="272"/>
      <c r="E36" s="272" t="s">
        <v>34</v>
      </c>
      <c r="F36" s="272">
        <f t="shared" ref="F36:T36" si="8">SUM(F37:F40)</f>
        <v>561.56463370226368</v>
      </c>
      <c r="G36" s="272" t="s">
        <v>34</v>
      </c>
      <c r="H36" s="272">
        <f t="shared" si="8"/>
        <v>532.10574439070956</v>
      </c>
      <c r="I36" s="272">
        <f t="shared" si="8"/>
        <v>532.10574439070956</v>
      </c>
      <c r="J36" s="272">
        <f t="shared" si="8"/>
        <v>7.6737500000000001</v>
      </c>
      <c r="K36" s="272">
        <f t="shared" si="8"/>
        <v>511.70945124647551</v>
      </c>
      <c r="L36" s="272">
        <f t="shared" si="8"/>
        <v>140.3361988956913</v>
      </c>
      <c r="M36" s="272">
        <f t="shared" si="8"/>
        <v>7.4278471699999997</v>
      </c>
      <c r="N36" s="272">
        <f t="shared" si="8"/>
        <v>20</v>
      </c>
      <c r="O36" s="272">
        <f t="shared" si="8"/>
        <v>0</v>
      </c>
      <c r="P36" s="272">
        <f t="shared" si="8"/>
        <v>30</v>
      </c>
      <c r="Q36" s="272">
        <f t="shared" si="8"/>
        <v>7.4278471699999997</v>
      </c>
      <c r="R36" s="272">
        <f t="shared" si="8"/>
        <v>40</v>
      </c>
      <c r="S36" s="272">
        <f t="shared" si="8"/>
        <v>0</v>
      </c>
      <c r="T36" s="272">
        <f t="shared" si="8"/>
        <v>50.336198895691297</v>
      </c>
      <c r="U36" s="272">
        <f>SUM(U37:U40)</f>
        <v>0</v>
      </c>
      <c r="V36" s="272">
        <f t="shared" si="4"/>
        <v>504.2816040764755</v>
      </c>
      <c r="W36" s="275">
        <f t="shared" si="5"/>
        <v>-42.57215283</v>
      </c>
      <c r="X36" s="276">
        <f t="shared" si="6"/>
        <v>-0.85144305659999997</v>
      </c>
      <c r="Y36" s="272"/>
    </row>
    <row r="37" spans="1:25" ht="94.5">
      <c r="A37" s="277" t="s">
        <v>585</v>
      </c>
      <c r="B37" s="280" t="s">
        <v>140</v>
      </c>
      <c r="C37" s="277" t="s">
        <v>172</v>
      </c>
      <c r="D37" s="274" t="s">
        <v>408</v>
      </c>
      <c r="E37" s="34" t="s">
        <v>34</v>
      </c>
      <c r="F37" s="34">
        <v>419.77433000000002</v>
      </c>
      <c r="G37" s="274" t="s">
        <v>34</v>
      </c>
      <c r="H37" s="34">
        <v>410.45347239513495</v>
      </c>
      <c r="I37" s="274">
        <v>410.45347239513495</v>
      </c>
      <c r="J37" s="33">
        <v>0</v>
      </c>
      <c r="K37" s="274">
        <v>400.45044728090085</v>
      </c>
      <c r="L37" s="274">
        <v>133.6137145396321</v>
      </c>
      <c r="M37" s="274">
        <v>0</v>
      </c>
      <c r="N37" s="274">
        <v>20</v>
      </c>
      <c r="O37" s="274">
        <v>0</v>
      </c>
      <c r="P37" s="274">
        <v>30</v>
      </c>
      <c r="Q37" s="274">
        <v>0</v>
      </c>
      <c r="R37" s="274">
        <v>40</v>
      </c>
      <c r="S37" s="274"/>
      <c r="T37" s="274">
        <v>43.613714539632099</v>
      </c>
      <c r="U37" s="281"/>
      <c r="V37" s="272">
        <f t="shared" si="4"/>
        <v>400.45044728090085</v>
      </c>
      <c r="W37" s="275">
        <f t="shared" si="5"/>
        <v>-50</v>
      </c>
      <c r="X37" s="276">
        <f t="shared" si="6"/>
        <v>-1</v>
      </c>
      <c r="Y37" s="277" t="s">
        <v>368</v>
      </c>
    </row>
    <row r="38" spans="1:25" ht="63">
      <c r="A38" s="277" t="s">
        <v>586</v>
      </c>
      <c r="B38" s="280" t="s">
        <v>312</v>
      </c>
      <c r="C38" s="277" t="s">
        <v>2</v>
      </c>
      <c r="D38" s="278">
        <v>1300057</v>
      </c>
      <c r="E38" s="34" t="s">
        <v>34</v>
      </c>
      <c r="F38" s="34">
        <v>22.865756000000001</v>
      </c>
      <c r="G38" s="274" t="s">
        <v>34</v>
      </c>
      <c r="H38" s="34">
        <v>22.865756000000001</v>
      </c>
      <c r="I38" s="274">
        <v>22.865756000000001</v>
      </c>
      <c r="J38" s="33">
        <v>7.6737500000000001</v>
      </c>
      <c r="K38" s="274">
        <v>12.47248797</v>
      </c>
      <c r="L38" s="274">
        <v>0</v>
      </c>
      <c r="M38" s="274">
        <v>7.4278471699999997</v>
      </c>
      <c r="N38" s="274">
        <v>0</v>
      </c>
      <c r="O38" s="274">
        <v>0</v>
      </c>
      <c r="P38" s="274">
        <v>0</v>
      </c>
      <c r="Q38" s="274">
        <v>7.4278471699999997</v>
      </c>
      <c r="R38" s="274">
        <v>0</v>
      </c>
      <c r="S38" s="274"/>
      <c r="T38" s="274">
        <v>0</v>
      </c>
      <c r="U38" s="281"/>
      <c r="V38" s="272">
        <f t="shared" si="4"/>
        <v>5.0446407999999998</v>
      </c>
      <c r="W38" s="275">
        <f t="shared" si="5"/>
        <v>7.4278471699999997</v>
      </c>
      <c r="X38" s="276"/>
      <c r="Y38" s="277" t="s">
        <v>236</v>
      </c>
    </row>
    <row r="39" spans="1:25" ht="47.25">
      <c r="A39" s="277" t="s">
        <v>587</v>
      </c>
      <c r="B39" s="280" t="s">
        <v>141</v>
      </c>
      <c r="C39" s="277" t="s">
        <v>3</v>
      </c>
      <c r="D39" s="274" t="s">
        <v>409</v>
      </c>
      <c r="E39" s="34" t="s">
        <v>34</v>
      </c>
      <c r="F39" s="34">
        <v>48.716686968663701</v>
      </c>
      <c r="G39" s="274" t="s">
        <v>34</v>
      </c>
      <c r="H39" s="34">
        <v>39.974673368945801</v>
      </c>
      <c r="I39" s="274">
        <v>39.974673368945801</v>
      </c>
      <c r="J39" s="33">
        <v>0</v>
      </c>
      <c r="K39" s="274">
        <v>39.974673368945801</v>
      </c>
      <c r="L39" s="274">
        <v>2.4178852745192998</v>
      </c>
      <c r="M39" s="274">
        <v>0</v>
      </c>
      <c r="N39" s="274">
        <v>0</v>
      </c>
      <c r="O39" s="274">
        <v>0</v>
      </c>
      <c r="P39" s="274">
        <v>0</v>
      </c>
      <c r="Q39" s="274">
        <v>0</v>
      </c>
      <c r="R39" s="274">
        <v>0</v>
      </c>
      <c r="S39" s="274"/>
      <c r="T39" s="274">
        <v>2.4178852745192998</v>
      </c>
      <c r="U39" s="281"/>
      <c r="V39" s="272">
        <f t="shared" si="4"/>
        <v>39.974673368945801</v>
      </c>
      <c r="W39" s="275">
        <f t="shared" si="5"/>
        <v>0</v>
      </c>
      <c r="X39" s="276"/>
      <c r="Y39" s="277" t="s">
        <v>232</v>
      </c>
    </row>
    <row r="40" spans="1:25" ht="63">
      <c r="A40" s="277" t="s">
        <v>588</v>
      </c>
      <c r="B40" s="33" t="s">
        <v>142</v>
      </c>
      <c r="C40" s="33" t="s">
        <v>62</v>
      </c>
      <c r="D40" s="274" t="s">
        <v>410</v>
      </c>
      <c r="E40" s="34" t="s">
        <v>34</v>
      </c>
      <c r="F40" s="34">
        <v>70.2078607336</v>
      </c>
      <c r="G40" s="274" t="s">
        <v>34</v>
      </c>
      <c r="H40" s="34">
        <v>58.811842626628902</v>
      </c>
      <c r="I40" s="274">
        <v>58.811842626628902</v>
      </c>
      <c r="J40" s="33">
        <v>0</v>
      </c>
      <c r="K40" s="274">
        <v>58.811842626628902</v>
      </c>
      <c r="L40" s="274">
        <v>4.3045990815398998</v>
      </c>
      <c r="M40" s="274">
        <v>0</v>
      </c>
      <c r="N40" s="274">
        <v>0</v>
      </c>
      <c r="O40" s="274">
        <v>0</v>
      </c>
      <c r="P40" s="274">
        <v>0</v>
      </c>
      <c r="Q40" s="274">
        <v>0</v>
      </c>
      <c r="R40" s="274">
        <v>0</v>
      </c>
      <c r="S40" s="274"/>
      <c r="T40" s="274">
        <v>4.3045990815398998</v>
      </c>
      <c r="U40" s="281"/>
      <c r="V40" s="272">
        <f t="shared" si="4"/>
        <v>58.811842626628902</v>
      </c>
      <c r="W40" s="275">
        <f t="shared" si="5"/>
        <v>0</v>
      </c>
      <c r="X40" s="276"/>
      <c r="Y40" s="33" t="s">
        <v>232</v>
      </c>
    </row>
    <row r="41" spans="1:25">
      <c r="A41" s="272" t="s">
        <v>264</v>
      </c>
      <c r="B41" s="272" t="s">
        <v>166</v>
      </c>
      <c r="C41" s="272"/>
      <c r="D41" s="272"/>
      <c r="E41" s="272" t="s">
        <v>34</v>
      </c>
      <c r="F41" s="272">
        <f t="shared" ref="F41:U41" si="9">SUM(F42:F44)</f>
        <v>394.60986686272838</v>
      </c>
      <c r="G41" s="272" t="s">
        <v>34</v>
      </c>
      <c r="H41" s="272">
        <f t="shared" si="9"/>
        <v>370.9923714195304</v>
      </c>
      <c r="I41" s="272">
        <f t="shared" si="9"/>
        <v>370.9923714195304</v>
      </c>
      <c r="J41" s="272">
        <f t="shared" si="9"/>
        <v>0</v>
      </c>
      <c r="K41" s="272">
        <f t="shared" si="9"/>
        <v>363.9923714195304</v>
      </c>
      <c r="L41" s="272">
        <f t="shared" si="9"/>
        <v>64.713981568982405</v>
      </c>
      <c r="M41" s="272">
        <f t="shared" si="9"/>
        <v>1.5444900000000001</v>
      </c>
      <c r="N41" s="272">
        <f t="shared" si="9"/>
        <v>6.4713981568982408</v>
      </c>
      <c r="O41" s="272">
        <f t="shared" si="9"/>
        <v>4.4840000000000005E-2</v>
      </c>
      <c r="P41" s="272">
        <f t="shared" si="9"/>
        <v>12.942796313796482</v>
      </c>
      <c r="Q41" s="272">
        <f t="shared" si="9"/>
        <v>1.4996500000000001</v>
      </c>
      <c r="R41" s="272">
        <f t="shared" si="9"/>
        <v>19.414194470694717</v>
      </c>
      <c r="S41" s="272">
        <f t="shared" si="9"/>
        <v>0</v>
      </c>
      <c r="T41" s="272">
        <f t="shared" si="9"/>
        <v>25.885592627592963</v>
      </c>
      <c r="U41" s="272">
        <f t="shared" si="9"/>
        <v>0</v>
      </c>
      <c r="V41" s="272">
        <f t="shared" si="4"/>
        <v>362.4478814195304</v>
      </c>
      <c r="W41" s="275">
        <f t="shared" si="5"/>
        <v>-17.869704470694725</v>
      </c>
      <c r="X41" s="276">
        <f t="shared" si="6"/>
        <v>-0.92044532147180391</v>
      </c>
      <c r="Y41" s="277"/>
    </row>
    <row r="42" spans="1:25" ht="94.5">
      <c r="A42" s="277" t="s">
        <v>589</v>
      </c>
      <c r="B42" s="280" t="s">
        <v>143</v>
      </c>
      <c r="C42" s="277" t="s">
        <v>8</v>
      </c>
      <c r="D42" s="274" t="s">
        <v>411</v>
      </c>
      <c r="E42" s="34" t="s">
        <v>34</v>
      </c>
      <c r="F42" s="34">
        <v>175.21202</v>
      </c>
      <c r="G42" s="274" t="s">
        <v>34</v>
      </c>
      <c r="H42" s="34">
        <v>175.21202</v>
      </c>
      <c r="I42" s="274">
        <v>175.21202</v>
      </c>
      <c r="J42" s="33">
        <v>0</v>
      </c>
      <c r="K42" s="274">
        <v>175.21202</v>
      </c>
      <c r="L42" s="274">
        <v>29.559000000000001</v>
      </c>
      <c r="M42" s="274">
        <v>4.4840000000000005E-2</v>
      </c>
      <c r="N42" s="274">
        <v>2.9559000000000002</v>
      </c>
      <c r="O42" s="274">
        <v>4.4840000000000005E-2</v>
      </c>
      <c r="P42" s="274">
        <v>5.9118000000000004</v>
      </c>
      <c r="Q42" s="274">
        <v>0</v>
      </c>
      <c r="R42" s="274">
        <v>8.8676999999999992</v>
      </c>
      <c r="S42" s="274"/>
      <c r="T42" s="274">
        <v>11.823600000000003</v>
      </c>
      <c r="U42" s="281"/>
      <c r="V42" s="272">
        <f t="shared" si="4"/>
        <v>175.16718</v>
      </c>
      <c r="W42" s="275">
        <f t="shared" si="5"/>
        <v>-8.8228600000000004</v>
      </c>
      <c r="X42" s="276">
        <f t="shared" si="6"/>
        <v>-0.99494344644045241</v>
      </c>
      <c r="Y42" s="277" t="s">
        <v>369</v>
      </c>
    </row>
    <row r="43" spans="1:25" ht="78.75">
      <c r="A43" s="277" t="s">
        <v>590</v>
      </c>
      <c r="B43" s="280" t="s">
        <v>144</v>
      </c>
      <c r="C43" s="277" t="s">
        <v>62</v>
      </c>
      <c r="D43" s="274" t="s">
        <v>412</v>
      </c>
      <c r="E43" s="34" t="s">
        <v>34</v>
      </c>
      <c r="F43" s="34">
        <v>6.4031303071833703</v>
      </c>
      <c r="G43" s="274" t="s">
        <v>34</v>
      </c>
      <c r="H43" s="34">
        <v>5.1549815689824001</v>
      </c>
      <c r="I43" s="274">
        <v>5.1549815689824001</v>
      </c>
      <c r="J43" s="33">
        <v>0</v>
      </c>
      <c r="K43" s="274">
        <v>5.1549815689824001</v>
      </c>
      <c r="L43" s="274">
        <v>5.1549815689824001</v>
      </c>
      <c r="M43" s="274">
        <v>0</v>
      </c>
      <c r="N43" s="274">
        <v>0.51549815689824008</v>
      </c>
      <c r="O43" s="274">
        <v>0</v>
      </c>
      <c r="P43" s="274">
        <v>1.0309963137964802</v>
      </c>
      <c r="Q43" s="274">
        <v>0</v>
      </c>
      <c r="R43" s="274">
        <v>1.5464944706947199</v>
      </c>
      <c r="S43" s="274"/>
      <c r="T43" s="274">
        <v>2.0619926275929599</v>
      </c>
      <c r="U43" s="281"/>
      <c r="V43" s="272">
        <f t="shared" si="4"/>
        <v>5.1549815689824001</v>
      </c>
      <c r="W43" s="275">
        <f t="shared" si="5"/>
        <v>-1.5464944706947201</v>
      </c>
      <c r="X43" s="276">
        <f t="shared" si="6"/>
        <v>-1</v>
      </c>
      <c r="Y43" s="277" t="s">
        <v>370</v>
      </c>
    </row>
    <row r="44" spans="1:25" ht="78.75">
      <c r="A44" s="277" t="s">
        <v>591</v>
      </c>
      <c r="B44" s="33" t="s">
        <v>145</v>
      </c>
      <c r="C44" s="33" t="s">
        <v>7</v>
      </c>
      <c r="D44" s="274" t="s">
        <v>413</v>
      </c>
      <c r="E44" s="34" t="s">
        <v>34</v>
      </c>
      <c r="F44" s="34">
        <v>212.99471655554498</v>
      </c>
      <c r="G44" s="274" t="s">
        <v>34</v>
      </c>
      <c r="H44" s="34">
        <v>190.62536985054803</v>
      </c>
      <c r="I44" s="274">
        <v>190.62536985054803</v>
      </c>
      <c r="J44" s="33">
        <v>0</v>
      </c>
      <c r="K44" s="274">
        <v>183.62536985054803</v>
      </c>
      <c r="L44" s="274">
        <v>30</v>
      </c>
      <c r="M44" s="274">
        <v>1.4996500000000001</v>
      </c>
      <c r="N44" s="274">
        <v>3.0000000000000004</v>
      </c>
      <c r="O44" s="274">
        <v>0</v>
      </c>
      <c r="P44" s="274">
        <v>6.0000000000000009</v>
      </c>
      <c r="Q44" s="274">
        <v>1.4996500000000001</v>
      </c>
      <c r="R44" s="274">
        <v>8.9999999999999982</v>
      </c>
      <c r="S44" s="274"/>
      <c r="T44" s="274">
        <v>12.000000000000002</v>
      </c>
      <c r="U44" s="281"/>
      <c r="V44" s="272">
        <f t="shared" si="4"/>
        <v>182.12571985054802</v>
      </c>
      <c r="W44" s="275">
        <f t="shared" si="5"/>
        <v>-7.5003500000000018</v>
      </c>
      <c r="X44" s="276">
        <f t="shared" si="6"/>
        <v>-0.83337222222222218</v>
      </c>
      <c r="Y44" s="33" t="s">
        <v>371</v>
      </c>
    </row>
    <row r="45" spans="1:25" ht="47.25">
      <c r="A45" s="272" t="s">
        <v>265</v>
      </c>
      <c r="B45" s="272" t="s">
        <v>267</v>
      </c>
      <c r="C45" s="272"/>
      <c r="D45" s="278"/>
      <c r="E45" s="34" t="s">
        <v>34</v>
      </c>
      <c r="F45" s="34">
        <v>0</v>
      </c>
      <c r="G45" s="274" t="s">
        <v>34</v>
      </c>
      <c r="H45" s="34">
        <v>0</v>
      </c>
      <c r="I45" s="274"/>
      <c r="J45" s="33">
        <v>0</v>
      </c>
      <c r="K45" s="274"/>
      <c r="L45" s="274"/>
      <c r="M45" s="274"/>
      <c r="N45" s="274"/>
      <c r="O45" s="274"/>
      <c r="P45" s="274"/>
      <c r="Q45" s="274"/>
      <c r="R45" s="274"/>
      <c r="S45" s="274"/>
      <c r="T45" s="274"/>
      <c r="U45" s="281"/>
      <c r="V45" s="272">
        <f t="shared" si="4"/>
        <v>0</v>
      </c>
      <c r="W45" s="275">
        <f t="shared" si="5"/>
        <v>0</v>
      </c>
      <c r="X45" s="276"/>
      <c r="Y45" s="272"/>
    </row>
    <row r="46" spans="1:25" ht="31.5">
      <c r="A46" s="272" t="s">
        <v>266</v>
      </c>
      <c r="B46" s="272" t="s">
        <v>268</v>
      </c>
      <c r="C46" s="272"/>
      <c r="D46" s="272"/>
      <c r="E46" s="272" t="s">
        <v>34</v>
      </c>
      <c r="F46" s="272">
        <f t="shared" ref="F46:U46" si="10">SUM(F47:F189)</f>
        <v>8061.8192352229562</v>
      </c>
      <c r="G46" s="272" t="s">
        <v>34</v>
      </c>
      <c r="H46" s="272">
        <f t="shared" si="10"/>
        <v>7223.8911309590412</v>
      </c>
      <c r="I46" s="272">
        <f t="shared" si="10"/>
        <v>7223.8911309590412</v>
      </c>
      <c r="J46" s="272">
        <f t="shared" si="10"/>
        <v>684.84759714999984</v>
      </c>
      <c r="K46" s="272">
        <f t="shared" si="10"/>
        <v>5994.3732503529127</v>
      </c>
      <c r="L46" s="272">
        <f t="shared" si="10"/>
        <v>2468.939264902051</v>
      </c>
      <c r="M46" s="272">
        <f t="shared" si="10"/>
        <v>248.3175152100001</v>
      </c>
      <c r="N46" s="272">
        <f t="shared" si="10"/>
        <v>94.408678026413682</v>
      </c>
      <c r="O46" s="272">
        <f t="shared" si="10"/>
        <v>133.56680964</v>
      </c>
      <c r="P46" s="272">
        <f t="shared" si="10"/>
        <v>496.10854342736826</v>
      </c>
      <c r="Q46" s="272">
        <f t="shared" si="10"/>
        <v>114.75070557000001</v>
      </c>
      <c r="R46" s="272">
        <f t="shared" si="10"/>
        <v>828.13094108457051</v>
      </c>
      <c r="S46" s="272">
        <f t="shared" si="10"/>
        <v>0</v>
      </c>
      <c r="T46" s="272">
        <f t="shared" si="10"/>
        <v>1050.2911023636966</v>
      </c>
      <c r="U46" s="272">
        <f t="shared" si="10"/>
        <v>0</v>
      </c>
      <c r="V46" s="272">
        <f t="shared" si="4"/>
        <v>5746.0557351429125</v>
      </c>
      <c r="W46" s="275">
        <f t="shared" si="5"/>
        <v>-342.19970624378186</v>
      </c>
      <c r="X46" s="276">
        <f t="shared" si="6"/>
        <v>-0.57949149290062629</v>
      </c>
      <c r="Y46" s="277"/>
    </row>
    <row r="47" spans="1:25" ht="110.25">
      <c r="A47" s="277" t="s">
        <v>592</v>
      </c>
      <c r="B47" s="280" t="s">
        <v>38</v>
      </c>
      <c r="C47" s="277" t="s">
        <v>4</v>
      </c>
      <c r="D47" s="274" t="s">
        <v>414</v>
      </c>
      <c r="E47" s="34" t="s">
        <v>34</v>
      </c>
      <c r="F47" s="34">
        <v>414.98394999999999</v>
      </c>
      <c r="G47" s="274" t="s">
        <v>34</v>
      </c>
      <c r="H47" s="34">
        <v>336.40371999999996</v>
      </c>
      <c r="I47" s="274">
        <v>336.40371999999996</v>
      </c>
      <c r="J47" s="33">
        <v>0</v>
      </c>
      <c r="K47" s="274">
        <v>336.40371999999996</v>
      </c>
      <c r="L47" s="274">
        <v>154.42877314999879</v>
      </c>
      <c r="M47" s="274">
        <v>8.423350000000001</v>
      </c>
      <c r="N47" s="274">
        <v>0</v>
      </c>
      <c r="O47" s="274">
        <v>0</v>
      </c>
      <c r="P47" s="274">
        <v>33.640371000000115</v>
      </c>
      <c r="Q47" s="274">
        <v>8.423350000000001</v>
      </c>
      <c r="R47" s="274">
        <v>53.12</v>
      </c>
      <c r="S47" s="274"/>
      <c r="T47" s="274">
        <v>67.668402149998684</v>
      </c>
      <c r="U47" s="281"/>
      <c r="V47" s="272">
        <f t="shared" si="4"/>
        <v>327.98036999999994</v>
      </c>
      <c r="W47" s="275">
        <f t="shared" si="5"/>
        <v>-25.217021000000116</v>
      </c>
      <c r="X47" s="276">
        <f t="shared" si="6"/>
        <v>-0.74960591249127506</v>
      </c>
      <c r="Y47" s="277" t="s">
        <v>325</v>
      </c>
    </row>
    <row r="48" spans="1:25" ht="110.25">
      <c r="A48" s="277" t="s">
        <v>593</v>
      </c>
      <c r="B48" s="280" t="s">
        <v>39</v>
      </c>
      <c r="C48" s="277" t="s">
        <v>4</v>
      </c>
      <c r="D48" s="274" t="s">
        <v>415</v>
      </c>
      <c r="E48" s="34" t="s">
        <v>34</v>
      </c>
      <c r="F48" s="34">
        <v>473.47415999999998</v>
      </c>
      <c r="G48" s="274" t="s">
        <v>34</v>
      </c>
      <c r="H48" s="34">
        <v>383.81834999999995</v>
      </c>
      <c r="I48" s="274">
        <v>383.81834999999995</v>
      </c>
      <c r="J48" s="33">
        <v>0</v>
      </c>
      <c r="K48" s="274">
        <v>383.81834999999995</v>
      </c>
      <c r="L48" s="274">
        <v>172.71825749999999</v>
      </c>
      <c r="M48" s="274">
        <v>7.2883500000000003</v>
      </c>
      <c r="N48" s="274">
        <v>0</v>
      </c>
      <c r="O48" s="274">
        <v>0</v>
      </c>
      <c r="P48" s="274">
        <v>38.381834999999995</v>
      </c>
      <c r="Q48" s="274">
        <v>7.2883500000000003</v>
      </c>
      <c r="R48" s="274">
        <v>60.75</v>
      </c>
      <c r="S48" s="274"/>
      <c r="T48" s="274">
        <v>73.586422499999998</v>
      </c>
      <c r="U48" s="281"/>
      <c r="V48" s="272">
        <f t="shared" si="4"/>
        <v>376.53</v>
      </c>
      <c r="W48" s="275">
        <f t="shared" si="5"/>
        <v>-31.093484999999994</v>
      </c>
      <c r="X48" s="276">
        <f t="shared" si="6"/>
        <v>-0.81010939159110029</v>
      </c>
      <c r="Y48" s="277" t="s">
        <v>325</v>
      </c>
    </row>
    <row r="49" spans="1:25" ht="110.25">
      <c r="A49" s="277" t="s">
        <v>594</v>
      </c>
      <c r="B49" s="280" t="s">
        <v>40</v>
      </c>
      <c r="C49" s="277" t="s">
        <v>4</v>
      </c>
      <c r="D49" s="274" t="s">
        <v>416</v>
      </c>
      <c r="E49" s="34" t="s">
        <v>34</v>
      </c>
      <c r="F49" s="34">
        <v>398.64353999999997</v>
      </c>
      <c r="G49" s="274" t="s">
        <v>34</v>
      </c>
      <c r="H49" s="34">
        <v>323.15749</v>
      </c>
      <c r="I49" s="274">
        <v>323.15749</v>
      </c>
      <c r="J49" s="33">
        <v>0</v>
      </c>
      <c r="K49" s="274">
        <v>323.15749</v>
      </c>
      <c r="L49" s="274">
        <v>145.42087067999998</v>
      </c>
      <c r="M49" s="274">
        <v>7.6231800000000005</v>
      </c>
      <c r="N49" s="274">
        <v>0</v>
      </c>
      <c r="O49" s="274">
        <v>0</v>
      </c>
      <c r="P49" s="274">
        <v>32.315749000000004</v>
      </c>
      <c r="Q49" s="274">
        <v>7.6231800000000005</v>
      </c>
      <c r="R49" s="274">
        <v>49.78</v>
      </c>
      <c r="S49" s="274"/>
      <c r="T49" s="274">
        <v>63.325121679999995</v>
      </c>
      <c r="U49" s="281"/>
      <c r="V49" s="272">
        <f t="shared" si="4"/>
        <v>315.53431</v>
      </c>
      <c r="W49" s="275">
        <f t="shared" si="5"/>
        <v>-24.692569000000002</v>
      </c>
      <c r="X49" s="276">
        <f t="shared" si="6"/>
        <v>-0.76410325504137322</v>
      </c>
      <c r="Y49" s="277" t="s">
        <v>325</v>
      </c>
    </row>
    <row r="50" spans="1:25" ht="110.25">
      <c r="A50" s="277" t="s">
        <v>595</v>
      </c>
      <c r="B50" s="280" t="s">
        <v>41</v>
      </c>
      <c r="C50" s="277" t="s">
        <v>4</v>
      </c>
      <c r="D50" s="274" t="s">
        <v>417</v>
      </c>
      <c r="E50" s="34" t="s">
        <v>34</v>
      </c>
      <c r="F50" s="34">
        <v>380.61766999999998</v>
      </c>
      <c r="G50" s="274" t="s">
        <v>34</v>
      </c>
      <c r="H50" s="34">
        <v>308.61946</v>
      </c>
      <c r="I50" s="274">
        <v>308.61946</v>
      </c>
      <c r="J50" s="33">
        <v>0</v>
      </c>
      <c r="K50" s="274">
        <v>308.61946</v>
      </c>
      <c r="L50" s="274">
        <v>151.22353539999983</v>
      </c>
      <c r="M50" s="274">
        <v>6.9099200000000005</v>
      </c>
      <c r="N50" s="274">
        <v>0</v>
      </c>
      <c r="O50" s="274">
        <v>0</v>
      </c>
      <c r="P50" s="274">
        <v>30.861946000000003</v>
      </c>
      <c r="Q50" s="274">
        <v>6.9099200000000005</v>
      </c>
      <c r="R50" s="274">
        <v>65.23</v>
      </c>
      <c r="S50" s="274"/>
      <c r="T50" s="274">
        <v>55.131589399999825</v>
      </c>
      <c r="U50" s="281"/>
      <c r="V50" s="272">
        <f t="shared" si="4"/>
        <v>301.70954</v>
      </c>
      <c r="W50" s="275">
        <f t="shared" si="5"/>
        <v>-23.952026000000004</v>
      </c>
      <c r="X50" s="276">
        <f t="shared" si="6"/>
        <v>-0.77610225874933492</v>
      </c>
      <c r="Y50" s="277" t="s">
        <v>325</v>
      </c>
    </row>
    <row r="51" spans="1:25" ht="47.25">
      <c r="A51" s="277" t="s">
        <v>596</v>
      </c>
      <c r="B51" s="280" t="s">
        <v>185</v>
      </c>
      <c r="C51" s="277" t="s">
        <v>4</v>
      </c>
      <c r="D51" s="278">
        <v>1600016</v>
      </c>
      <c r="E51" s="34" t="s">
        <v>34</v>
      </c>
      <c r="F51" s="34">
        <v>10.588370000000001</v>
      </c>
      <c r="G51" s="274" t="s">
        <v>34</v>
      </c>
      <c r="H51" s="34">
        <v>10.588370000000001</v>
      </c>
      <c r="I51" s="274">
        <v>10.588370000000001</v>
      </c>
      <c r="J51" s="33">
        <v>1.9789100000000002</v>
      </c>
      <c r="K51" s="274">
        <v>10.588370000000001</v>
      </c>
      <c r="L51" s="274">
        <v>0</v>
      </c>
      <c r="M51" s="274">
        <v>4.1983999999999995</v>
      </c>
      <c r="N51" s="274">
        <v>0</v>
      </c>
      <c r="O51" s="274">
        <v>0.80998999999999999</v>
      </c>
      <c r="P51" s="274">
        <v>0</v>
      </c>
      <c r="Q51" s="274">
        <v>3.3884099999999999</v>
      </c>
      <c r="R51" s="274">
        <v>0</v>
      </c>
      <c r="S51" s="274"/>
      <c r="T51" s="274">
        <v>0</v>
      </c>
      <c r="U51" s="281"/>
      <c r="V51" s="272">
        <f t="shared" si="4"/>
        <v>6.3899700000000017</v>
      </c>
      <c r="W51" s="275">
        <f t="shared" si="5"/>
        <v>4.1983999999999995</v>
      </c>
      <c r="X51" s="276"/>
      <c r="Y51" s="277" t="s">
        <v>326</v>
      </c>
    </row>
    <row r="52" spans="1:25" ht="47.25">
      <c r="A52" s="277" t="s">
        <v>597</v>
      </c>
      <c r="B52" s="280" t="s">
        <v>279</v>
      </c>
      <c r="C52" s="277" t="s">
        <v>4</v>
      </c>
      <c r="D52" s="278">
        <v>1500748</v>
      </c>
      <c r="E52" s="34" t="s">
        <v>34</v>
      </c>
      <c r="F52" s="34">
        <v>62.835360000000001</v>
      </c>
      <c r="G52" s="274" t="s">
        <v>34</v>
      </c>
      <c r="H52" s="34">
        <v>62.835360000000001</v>
      </c>
      <c r="I52" s="274">
        <v>62.835360000000001</v>
      </c>
      <c r="J52" s="33">
        <v>3.15883</v>
      </c>
      <c r="K52" s="274">
        <v>61.478696199999995</v>
      </c>
      <c r="L52" s="274">
        <v>0</v>
      </c>
      <c r="M52" s="274">
        <v>1.3720000000000001E-2</v>
      </c>
      <c r="N52" s="274">
        <v>0</v>
      </c>
      <c r="O52" s="274">
        <v>0</v>
      </c>
      <c r="P52" s="274">
        <v>0</v>
      </c>
      <c r="Q52" s="274">
        <v>1.3720000000000001E-2</v>
      </c>
      <c r="R52" s="274">
        <v>0</v>
      </c>
      <c r="S52" s="274"/>
      <c r="T52" s="274">
        <v>0</v>
      </c>
      <c r="U52" s="281"/>
      <c r="V52" s="272">
        <f t="shared" si="4"/>
        <v>61.464976199999995</v>
      </c>
      <c r="W52" s="275">
        <f t="shared" si="5"/>
        <v>1.3720000000000001E-2</v>
      </c>
      <c r="X52" s="276"/>
      <c r="Y52" s="277" t="s">
        <v>326</v>
      </c>
    </row>
    <row r="53" spans="1:25" ht="47.25">
      <c r="A53" s="277" t="s">
        <v>598</v>
      </c>
      <c r="B53" s="280" t="s">
        <v>280</v>
      </c>
      <c r="C53" s="277" t="s">
        <v>4</v>
      </c>
      <c r="D53" s="278">
        <v>1500749</v>
      </c>
      <c r="E53" s="34" t="s">
        <v>34</v>
      </c>
      <c r="F53" s="34">
        <v>49.171810000000001</v>
      </c>
      <c r="G53" s="274" t="s">
        <v>34</v>
      </c>
      <c r="H53" s="34">
        <v>49.171810000000001</v>
      </c>
      <c r="I53" s="274">
        <v>49.171810000000001</v>
      </c>
      <c r="J53" s="33">
        <v>1.9125999999999999</v>
      </c>
      <c r="K53" s="274">
        <v>47.041820999999999</v>
      </c>
      <c r="L53" s="274">
        <v>0</v>
      </c>
      <c r="M53" s="274">
        <v>0.81452999999999998</v>
      </c>
      <c r="N53" s="274">
        <v>0</v>
      </c>
      <c r="O53" s="274">
        <v>0</v>
      </c>
      <c r="P53" s="274">
        <v>0</v>
      </c>
      <c r="Q53" s="274">
        <v>0.81452999999999998</v>
      </c>
      <c r="R53" s="274">
        <v>0</v>
      </c>
      <c r="S53" s="274"/>
      <c r="T53" s="274">
        <v>0</v>
      </c>
      <c r="U53" s="281"/>
      <c r="V53" s="272">
        <f t="shared" si="4"/>
        <v>46.227291000000001</v>
      </c>
      <c r="W53" s="275">
        <f t="shared" si="5"/>
        <v>0.81452999999999998</v>
      </c>
      <c r="X53" s="276"/>
      <c r="Y53" s="277" t="s">
        <v>326</v>
      </c>
    </row>
    <row r="54" spans="1:25" ht="63">
      <c r="A54" s="277" t="s">
        <v>599</v>
      </c>
      <c r="B54" s="280" t="s">
        <v>281</v>
      </c>
      <c r="C54" s="277" t="s">
        <v>4</v>
      </c>
      <c r="D54" s="278">
        <v>1500750</v>
      </c>
      <c r="E54" s="34" t="s">
        <v>34</v>
      </c>
      <c r="F54" s="34">
        <v>49.306089999999998</v>
      </c>
      <c r="G54" s="274" t="s">
        <v>34</v>
      </c>
      <c r="H54" s="34">
        <v>49.306089999999998</v>
      </c>
      <c r="I54" s="274">
        <v>49.306089999999998</v>
      </c>
      <c r="J54" s="33">
        <v>3.2984299999999998</v>
      </c>
      <c r="K54" s="274">
        <v>4.8554639999999996</v>
      </c>
      <c r="L54" s="274">
        <v>0</v>
      </c>
      <c r="M54" s="274">
        <v>2.48949</v>
      </c>
      <c r="N54" s="274">
        <v>0</v>
      </c>
      <c r="O54" s="274">
        <v>0</v>
      </c>
      <c r="P54" s="274">
        <v>0</v>
      </c>
      <c r="Q54" s="274">
        <v>2.48949</v>
      </c>
      <c r="R54" s="274">
        <v>0</v>
      </c>
      <c r="S54" s="274"/>
      <c r="T54" s="274">
        <v>0</v>
      </c>
      <c r="U54" s="281"/>
      <c r="V54" s="272">
        <f t="shared" si="4"/>
        <v>2.3659739999999996</v>
      </c>
      <c r="W54" s="275">
        <f t="shared" si="5"/>
        <v>2.48949</v>
      </c>
      <c r="X54" s="276"/>
      <c r="Y54" s="277" t="s">
        <v>326</v>
      </c>
    </row>
    <row r="55" spans="1:25" ht="47.25">
      <c r="A55" s="277" t="s">
        <v>600</v>
      </c>
      <c r="B55" s="280" t="s">
        <v>282</v>
      </c>
      <c r="C55" s="277" t="s">
        <v>4</v>
      </c>
      <c r="D55" s="278">
        <v>1500765</v>
      </c>
      <c r="E55" s="34" t="s">
        <v>34</v>
      </c>
      <c r="F55" s="34">
        <v>5.1928599999999996</v>
      </c>
      <c r="G55" s="274" t="s">
        <v>34</v>
      </c>
      <c r="H55" s="34">
        <v>5.1928599999999996</v>
      </c>
      <c r="I55" s="274">
        <v>5.1928599999999996</v>
      </c>
      <c r="J55" s="33">
        <v>0</v>
      </c>
      <c r="K55" s="274">
        <v>5.1928599999999996</v>
      </c>
      <c r="L55" s="274">
        <v>0</v>
      </c>
      <c r="M55" s="274">
        <v>1.6111800000000001</v>
      </c>
      <c r="N55" s="274">
        <v>0</v>
      </c>
      <c r="O55" s="274">
        <v>0</v>
      </c>
      <c r="P55" s="274">
        <v>0</v>
      </c>
      <c r="Q55" s="274">
        <v>1.6111800000000001</v>
      </c>
      <c r="R55" s="274">
        <v>0</v>
      </c>
      <c r="S55" s="274"/>
      <c r="T55" s="274">
        <v>0</v>
      </c>
      <c r="U55" s="281"/>
      <c r="V55" s="272">
        <f t="shared" si="4"/>
        <v>3.5816799999999995</v>
      </c>
      <c r="W55" s="275">
        <f t="shared" si="5"/>
        <v>1.6111800000000001</v>
      </c>
      <c r="X55" s="276"/>
      <c r="Y55" s="277" t="s">
        <v>326</v>
      </c>
    </row>
    <row r="56" spans="1:25" ht="47.25">
      <c r="A56" s="277" t="s">
        <v>601</v>
      </c>
      <c r="B56" s="280" t="s">
        <v>289</v>
      </c>
      <c r="C56" s="277" t="s">
        <v>56</v>
      </c>
      <c r="D56" s="278">
        <v>1601301</v>
      </c>
      <c r="E56" s="34" t="s">
        <v>34</v>
      </c>
      <c r="F56" s="34">
        <v>0.60515999999999992</v>
      </c>
      <c r="G56" s="274" t="s">
        <v>34</v>
      </c>
      <c r="H56" s="34">
        <v>0.60515999999999992</v>
      </c>
      <c r="I56" s="274">
        <v>0.60515999999999992</v>
      </c>
      <c r="J56" s="33">
        <v>0</v>
      </c>
      <c r="K56" s="274">
        <v>0.60515999999999992</v>
      </c>
      <c r="L56" s="274">
        <v>0</v>
      </c>
      <c r="M56" s="274">
        <v>0.60515999999999992</v>
      </c>
      <c r="N56" s="274">
        <v>0</v>
      </c>
      <c r="O56" s="274">
        <v>0</v>
      </c>
      <c r="P56" s="274">
        <v>0</v>
      </c>
      <c r="Q56" s="274">
        <v>0.60515999999999992</v>
      </c>
      <c r="R56" s="274">
        <v>0</v>
      </c>
      <c r="S56" s="274"/>
      <c r="T56" s="274">
        <v>0</v>
      </c>
      <c r="U56" s="281"/>
      <c r="V56" s="272">
        <f t="shared" si="4"/>
        <v>0</v>
      </c>
      <c r="W56" s="275">
        <f t="shared" si="5"/>
        <v>0.60515999999999992</v>
      </c>
      <c r="X56" s="276"/>
      <c r="Y56" s="277" t="s">
        <v>326</v>
      </c>
    </row>
    <row r="57" spans="1:25" ht="47.25">
      <c r="A57" s="277" t="s">
        <v>602</v>
      </c>
      <c r="B57" s="280" t="s">
        <v>42</v>
      </c>
      <c r="C57" s="277" t="s">
        <v>3</v>
      </c>
      <c r="D57" s="274" t="s">
        <v>418</v>
      </c>
      <c r="E57" s="34" t="s">
        <v>34</v>
      </c>
      <c r="F57" s="34">
        <v>506.93567999999999</v>
      </c>
      <c r="G57" s="274" t="s">
        <v>34</v>
      </c>
      <c r="H57" s="34">
        <v>506.93567999999999</v>
      </c>
      <c r="I57" s="274">
        <v>506.93567999999999</v>
      </c>
      <c r="J57" s="33">
        <v>0</v>
      </c>
      <c r="K57" s="274">
        <v>503.75245999999999</v>
      </c>
      <c r="L57" s="274">
        <v>279.09829137090759</v>
      </c>
      <c r="M57" s="274">
        <v>0.36960999999999999</v>
      </c>
      <c r="N57" s="274">
        <v>0</v>
      </c>
      <c r="O57" s="274">
        <v>5.9700000000000003E-2</v>
      </c>
      <c r="P57" s="274">
        <v>55.819658274181521</v>
      </c>
      <c r="Q57" s="274">
        <v>0.30991000000000002</v>
      </c>
      <c r="R57" s="274">
        <v>83.729487411272274</v>
      </c>
      <c r="S57" s="274"/>
      <c r="T57" s="274">
        <v>139.54914568545382</v>
      </c>
      <c r="U57" s="281"/>
      <c r="V57" s="272">
        <f t="shared" si="4"/>
        <v>503.38284999999996</v>
      </c>
      <c r="W57" s="275">
        <f t="shared" si="5"/>
        <v>-55.450048274181519</v>
      </c>
      <c r="X57" s="276">
        <f t="shared" si="6"/>
        <v>-0.99337849762202934</v>
      </c>
      <c r="Y57" s="277" t="s">
        <v>327</v>
      </c>
    </row>
    <row r="58" spans="1:25" ht="110.25">
      <c r="A58" s="277" t="s">
        <v>603</v>
      </c>
      <c r="B58" s="280" t="s">
        <v>43</v>
      </c>
      <c r="C58" s="277" t="s">
        <v>2</v>
      </c>
      <c r="D58" s="274" t="s">
        <v>419</v>
      </c>
      <c r="E58" s="34" t="s">
        <v>34</v>
      </c>
      <c r="F58" s="34">
        <v>1001.97991793894</v>
      </c>
      <c r="G58" s="274" t="s">
        <v>34</v>
      </c>
      <c r="H58" s="34">
        <v>894.70343239991689</v>
      </c>
      <c r="I58" s="274">
        <v>894.70343239991689</v>
      </c>
      <c r="J58" s="33">
        <v>0</v>
      </c>
      <c r="K58" s="274">
        <v>884.70343239991689</v>
      </c>
      <c r="L58" s="274">
        <v>260.73999999999972</v>
      </c>
      <c r="M58" s="274">
        <v>0</v>
      </c>
      <c r="N58" s="274">
        <v>62.292783406776707</v>
      </c>
      <c r="O58" s="274">
        <v>0</v>
      </c>
      <c r="P58" s="274">
        <v>50</v>
      </c>
      <c r="Q58" s="274">
        <v>0</v>
      </c>
      <c r="R58" s="274">
        <v>62.191664254238404</v>
      </c>
      <c r="S58" s="274"/>
      <c r="T58" s="274">
        <v>86.2555523389846</v>
      </c>
      <c r="U58" s="281"/>
      <c r="V58" s="272">
        <f t="shared" si="4"/>
        <v>884.70343239991689</v>
      </c>
      <c r="W58" s="275">
        <f t="shared" si="5"/>
        <v>-112.29278340677671</v>
      </c>
      <c r="X58" s="276">
        <f t="shared" si="6"/>
        <v>-1</v>
      </c>
      <c r="Y58" s="277" t="s">
        <v>328</v>
      </c>
    </row>
    <row r="59" spans="1:25" ht="126">
      <c r="A59" s="277" t="s">
        <v>604</v>
      </c>
      <c r="B59" s="280" t="s">
        <v>44</v>
      </c>
      <c r="C59" s="277" t="s">
        <v>2</v>
      </c>
      <c r="D59" s="274" t="s">
        <v>420</v>
      </c>
      <c r="E59" s="34" t="s">
        <v>34</v>
      </c>
      <c r="F59" s="34">
        <v>499.90822727063602</v>
      </c>
      <c r="G59" s="274" t="s">
        <v>34</v>
      </c>
      <c r="H59" s="34">
        <v>404.45776328679199</v>
      </c>
      <c r="I59" s="274">
        <v>404.45776328679199</v>
      </c>
      <c r="J59" s="33">
        <v>0</v>
      </c>
      <c r="K59" s="274">
        <v>347.93936949126248</v>
      </c>
      <c r="L59" s="274">
        <v>109.26149803883601</v>
      </c>
      <c r="M59" s="274">
        <v>0</v>
      </c>
      <c r="N59" s="274">
        <v>10.9261498038836</v>
      </c>
      <c r="O59" s="274">
        <v>0</v>
      </c>
      <c r="P59" s="274">
        <v>21.8522996077672</v>
      </c>
      <c r="Q59" s="274">
        <v>0</v>
      </c>
      <c r="R59" s="274">
        <v>32.778449411650804</v>
      </c>
      <c r="S59" s="274"/>
      <c r="T59" s="274">
        <v>43.704599215534408</v>
      </c>
      <c r="U59" s="281"/>
      <c r="V59" s="272">
        <f t="shared" si="4"/>
        <v>347.93936949126248</v>
      </c>
      <c r="W59" s="275">
        <f t="shared" si="5"/>
        <v>-32.778449411650797</v>
      </c>
      <c r="X59" s="276">
        <f t="shared" si="6"/>
        <v>-1</v>
      </c>
      <c r="Y59" s="277" t="s">
        <v>329</v>
      </c>
    </row>
    <row r="60" spans="1:25" ht="31.5">
      <c r="A60" s="277" t="s">
        <v>605</v>
      </c>
      <c r="B60" s="280" t="s">
        <v>233</v>
      </c>
      <c r="C60" s="277" t="s">
        <v>2</v>
      </c>
      <c r="D60" s="278" t="s">
        <v>234</v>
      </c>
      <c r="E60" s="34" t="s">
        <v>34</v>
      </c>
      <c r="F60" s="34">
        <v>306.13052000000005</v>
      </c>
      <c r="G60" s="274" t="s">
        <v>34</v>
      </c>
      <c r="H60" s="34">
        <v>365.53384</v>
      </c>
      <c r="I60" s="274">
        <v>365.53384</v>
      </c>
      <c r="J60" s="33">
        <v>168.6036</v>
      </c>
      <c r="K60" s="274">
        <v>27.834918930000001</v>
      </c>
      <c r="L60" s="274">
        <v>0</v>
      </c>
      <c r="M60" s="274">
        <v>27.834918930000001</v>
      </c>
      <c r="N60" s="274">
        <v>0</v>
      </c>
      <c r="O60" s="274">
        <v>27.334572490000003</v>
      </c>
      <c r="P60" s="274">
        <v>0</v>
      </c>
      <c r="Q60" s="274">
        <v>0.50034643999999751</v>
      </c>
      <c r="R60" s="274">
        <v>0</v>
      </c>
      <c r="S60" s="274"/>
      <c r="T60" s="274">
        <v>0</v>
      </c>
      <c r="U60" s="281"/>
      <c r="V60" s="272">
        <f t="shared" si="4"/>
        <v>0</v>
      </c>
      <c r="W60" s="275">
        <f t="shared" si="5"/>
        <v>27.834918930000001</v>
      </c>
      <c r="X60" s="276"/>
      <c r="Y60" s="277" t="s">
        <v>231</v>
      </c>
    </row>
    <row r="61" spans="1:25" ht="31.5">
      <c r="A61" s="277" t="s">
        <v>606</v>
      </c>
      <c r="B61" s="280" t="s">
        <v>16</v>
      </c>
      <c r="C61" s="277" t="s">
        <v>2</v>
      </c>
      <c r="D61" s="274" t="s">
        <v>421</v>
      </c>
      <c r="E61" s="34" t="s">
        <v>34</v>
      </c>
      <c r="F61" s="34">
        <v>14.57827</v>
      </c>
      <c r="G61" s="274" t="s">
        <v>34</v>
      </c>
      <c r="H61" s="34">
        <v>13.47447</v>
      </c>
      <c r="I61" s="274">
        <v>13.47447</v>
      </c>
      <c r="J61" s="33">
        <v>0</v>
      </c>
      <c r="K61" s="274">
        <v>11.774470000000001</v>
      </c>
      <c r="L61" s="274">
        <v>11.774470000000001</v>
      </c>
      <c r="M61" s="274">
        <v>0.74883173999999997</v>
      </c>
      <c r="N61" s="274">
        <v>0</v>
      </c>
      <c r="O61" s="274">
        <v>0.74883173999999997</v>
      </c>
      <c r="P61" s="274">
        <v>0</v>
      </c>
      <c r="Q61" s="274">
        <v>0</v>
      </c>
      <c r="R61" s="274">
        <v>11.774470000000001</v>
      </c>
      <c r="S61" s="274"/>
      <c r="T61" s="274">
        <v>0</v>
      </c>
      <c r="U61" s="281"/>
      <c r="V61" s="272">
        <f t="shared" si="4"/>
        <v>11.025638260000001</v>
      </c>
      <c r="W61" s="275">
        <f t="shared" si="5"/>
        <v>0.74883173999999997</v>
      </c>
      <c r="X61" s="276"/>
      <c r="Y61" s="277" t="s">
        <v>231</v>
      </c>
    </row>
    <row r="62" spans="1:25" ht="31.5">
      <c r="A62" s="277" t="s">
        <v>607</v>
      </c>
      <c r="B62" s="280" t="s">
        <v>17</v>
      </c>
      <c r="C62" s="277" t="s">
        <v>2</v>
      </c>
      <c r="D62" s="274" t="s">
        <v>422</v>
      </c>
      <c r="E62" s="34" t="s">
        <v>34</v>
      </c>
      <c r="F62" s="34">
        <v>14.57827</v>
      </c>
      <c r="G62" s="274" t="s">
        <v>34</v>
      </c>
      <c r="H62" s="34">
        <v>13.47447</v>
      </c>
      <c r="I62" s="274">
        <v>13.47447</v>
      </c>
      <c r="J62" s="33">
        <v>0</v>
      </c>
      <c r="K62" s="274">
        <v>11.774470000000001</v>
      </c>
      <c r="L62" s="274">
        <v>11.774470000000001</v>
      </c>
      <c r="M62" s="274">
        <v>0.78895798000000006</v>
      </c>
      <c r="N62" s="274">
        <v>0</v>
      </c>
      <c r="O62" s="274">
        <v>0.78895798000000006</v>
      </c>
      <c r="P62" s="274">
        <v>0</v>
      </c>
      <c r="Q62" s="274">
        <v>0</v>
      </c>
      <c r="R62" s="274">
        <v>11.774470000000001</v>
      </c>
      <c r="S62" s="274"/>
      <c r="T62" s="274">
        <v>0</v>
      </c>
      <c r="U62" s="281"/>
      <c r="V62" s="272">
        <f t="shared" si="4"/>
        <v>10.985512020000002</v>
      </c>
      <c r="W62" s="275">
        <f t="shared" si="5"/>
        <v>0.78895798000000006</v>
      </c>
      <c r="X62" s="276"/>
      <c r="Y62" s="277" t="s">
        <v>333</v>
      </c>
    </row>
    <row r="63" spans="1:25" ht="31.5">
      <c r="A63" s="277" t="s">
        <v>608</v>
      </c>
      <c r="B63" s="280" t="s">
        <v>18</v>
      </c>
      <c r="C63" s="277" t="s">
        <v>2</v>
      </c>
      <c r="D63" s="274" t="s">
        <v>423</v>
      </c>
      <c r="E63" s="34" t="s">
        <v>34</v>
      </c>
      <c r="F63" s="34">
        <v>14.57827</v>
      </c>
      <c r="G63" s="274" t="s">
        <v>34</v>
      </c>
      <c r="H63" s="34">
        <v>13.47447</v>
      </c>
      <c r="I63" s="274">
        <v>13.47447</v>
      </c>
      <c r="J63" s="33">
        <v>0</v>
      </c>
      <c r="K63" s="274">
        <v>10.874470000000001</v>
      </c>
      <c r="L63" s="274">
        <v>10.874470000000001</v>
      </c>
      <c r="M63" s="274">
        <v>3.0434820999999994</v>
      </c>
      <c r="N63" s="274">
        <v>0</v>
      </c>
      <c r="O63" s="274">
        <v>3.0434820999999994</v>
      </c>
      <c r="P63" s="274">
        <v>0</v>
      </c>
      <c r="Q63" s="274">
        <v>0</v>
      </c>
      <c r="R63" s="274">
        <v>10.874470000000001</v>
      </c>
      <c r="S63" s="274"/>
      <c r="T63" s="274">
        <v>0</v>
      </c>
      <c r="U63" s="281"/>
      <c r="V63" s="272">
        <f t="shared" si="4"/>
        <v>7.8309879000000011</v>
      </c>
      <c r="W63" s="275">
        <f t="shared" si="5"/>
        <v>3.0434820999999994</v>
      </c>
      <c r="X63" s="276"/>
      <c r="Y63" s="277" t="s">
        <v>334</v>
      </c>
    </row>
    <row r="64" spans="1:25" ht="110.25">
      <c r="A64" s="277" t="s">
        <v>609</v>
      </c>
      <c r="B64" s="280" t="s">
        <v>53</v>
      </c>
      <c r="C64" s="277" t="s">
        <v>4</v>
      </c>
      <c r="D64" s="274" t="s">
        <v>424</v>
      </c>
      <c r="E64" s="34" t="s">
        <v>34</v>
      </c>
      <c r="F64" s="34">
        <v>17.164810000000003</v>
      </c>
      <c r="G64" s="274" t="s">
        <v>34</v>
      </c>
      <c r="H64" s="34">
        <v>16.412580000000002</v>
      </c>
      <c r="I64" s="274">
        <v>16.412580000000002</v>
      </c>
      <c r="J64" s="33">
        <v>0</v>
      </c>
      <c r="K64" s="274">
        <v>14.412580000000002</v>
      </c>
      <c r="L64" s="274">
        <v>14.412580000000002</v>
      </c>
      <c r="M64" s="274">
        <v>0</v>
      </c>
      <c r="N64" s="274">
        <v>5</v>
      </c>
      <c r="O64" s="274">
        <v>0</v>
      </c>
      <c r="P64" s="274">
        <v>9.4125800000000019</v>
      </c>
      <c r="Q64" s="274">
        <v>0</v>
      </c>
      <c r="R64" s="274">
        <v>0</v>
      </c>
      <c r="S64" s="274"/>
      <c r="T64" s="274">
        <v>0</v>
      </c>
      <c r="U64" s="281"/>
      <c r="V64" s="272">
        <f t="shared" si="4"/>
        <v>14.412580000000002</v>
      </c>
      <c r="W64" s="275">
        <f t="shared" si="5"/>
        <v>-14.412580000000002</v>
      </c>
      <c r="X64" s="276">
        <f t="shared" si="6"/>
        <v>-1</v>
      </c>
      <c r="Y64" s="277" t="s">
        <v>379</v>
      </c>
    </row>
    <row r="65" spans="1:25" ht="126">
      <c r="A65" s="277" t="s">
        <v>610</v>
      </c>
      <c r="B65" s="280" t="s">
        <v>54</v>
      </c>
      <c r="C65" s="277" t="s">
        <v>4</v>
      </c>
      <c r="D65" s="274" t="s">
        <v>425</v>
      </c>
      <c r="E65" s="310" t="s">
        <v>34</v>
      </c>
      <c r="F65" s="34">
        <v>17.164810000000003</v>
      </c>
      <c r="G65" s="274" t="s">
        <v>34</v>
      </c>
      <c r="H65" s="34">
        <v>15.787030000000001</v>
      </c>
      <c r="I65" s="274">
        <v>15.787030000000001</v>
      </c>
      <c r="J65" s="33">
        <v>0</v>
      </c>
      <c r="K65" s="274">
        <v>13.787030000000001</v>
      </c>
      <c r="L65" s="274">
        <v>4.741579999999999</v>
      </c>
      <c r="M65" s="274">
        <v>0</v>
      </c>
      <c r="N65" s="274">
        <v>0</v>
      </c>
      <c r="O65" s="274">
        <v>0</v>
      </c>
      <c r="P65" s="274">
        <v>0</v>
      </c>
      <c r="Q65" s="274">
        <v>0</v>
      </c>
      <c r="R65" s="274">
        <v>2</v>
      </c>
      <c r="S65" s="274"/>
      <c r="T65" s="274">
        <v>2.741579999999999</v>
      </c>
      <c r="U65" s="281"/>
      <c r="V65" s="272">
        <f t="shared" si="4"/>
        <v>13.787030000000001</v>
      </c>
      <c r="W65" s="275">
        <f t="shared" si="5"/>
        <v>0</v>
      </c>
      <c r="X65" s="276"/>
      <c r="Y65" s="277" t="s">
        <v>335</v>
      </c>
    </row>
    <row r="66" spans="1:25" ht="126">
      <c r="A66" s="277" t="s">
        <v>611</v>
      </c>
      <c r="B66" s="280" t="s">
        <v>184</v>
      </c>
      <c r="C66" s="277" t="s">
        <v>4</v>
      </c>
      <c r="D66" s="278">
        <v>1600489</v>
      </c>
      <c r="E66" s="34" t="s">
        <v>34</v>
      </c>
      <c r="F66" s="34">
        <v>141.75611999999998</v>
      </c>
      <c r="G66" s="274" t="s">
        <v>34</v>
      </c>
      <c r="H66" s="34">
        <v>141.75611999999998</v>
      </c>
      <c r="I66" s="274">
        <v>141.75611999999998</v>
      </c>
      <c r="J66" s="33">
        <v>0</v>
      </c>
      <c r="K66" s="274">
        <v>141.75611999999998</v>
      </c>
      <c r="L66" s="274">
        <v>0</v>
      </c>
      <c r="M66" s="274">
        <v>17.478810000000003</v>
      </c>
      <c r="N66" s="274">
        <v>0</v>
      </c>
      <c r="O66" s="274">
        <v>9.1606200000000015</v>
      </c>
      <c r="P66" s="274">
        <v>0</v>
      </c>
      <c r="Q66" s="274">
        <v>8.3181900000000013</v>
      </c>
      <c r="R66" s="274">
        <v>0</v>
      </c>
      <c r="S66" s="274"/>
      <c r="T66" s="274">
        <v>0</v>
      </c>
      <c r="U66" s="281"/>
      <c r="V66" s="272">
        <f t="shared" si="4"/>
        <v>124.27730999999997</v>
      </c>
      <c r="W66" s="275">
        <f t="shared" si="5"/>
        <v>17.478810000000003</v>
      </c>
      <c r="X66" s="276"/>
      <c r="Y66" s="277" t="s">
        <v>336</v>
      </c>
    </row>
    <row r="67" spans="1:25" ht="63">
      <c r="A67" s="277" t="s">
        <v>612</v>
      </c>
      <c r="B67" s="280" t="s">
        <v>313</v>
      </c>
      <c r="C67" s="277" t="s">
        <v>62</v>
      </c>
      <c r="D67" s="278">
        <v>1601353</v>
      </c>
      <c r="E67" s="34" t="s">
        <v>34</v>
      </c>
      <c r="F67" s="34">
        <v>3.6065048000000002</v>
      </c>
      <c r="G67" s="274" t="s">
        <v>34</v>
      </c>
      <c r="H67" s="34">
        <v>3.6065048000000002</v>
      </c>
      <c r="I67" s="274">
        <v>3.6065048000000002</v>
      </c>
      <c r="J67" s="33">
        <v>0</v>
      </c>
      <c r="K67" s="274">
        <v>3.6065048000000002</v>
      </c>
      <c r="L67" s="274">
        <v>0</v>
      </c>
      <c r="M67" s="274">
        <v>0</v>
      </c>
      <c r="N67" s="274">
        <v>0</v>
      </c>
      <c r="O67" s="274">
        <v>0</v>
      </c>
      <c r="P67" s="274">
        <v>0</v>
      </c>
      <c r="Q67" s="274">
        <v>0</v>
      </c>
      <c r="R67" s="274">
        <v>0</v>
      </c>
      <c r="S67" s="274"/>
      <c r="T67" s="274">
        <v>0</v>
      </c>
      <c r="U67" s="281"/>
      <c r="V67" s="272">
        <f t="shared" si="4"/>
        <v>3.6065048000000002</v>
      </c>
      <c r="W67" s="275">
        <f t="shared" si="5"/>
        <v>0</v>
      </c>
      <c r="X67" s="276"/>
      <c r="Y67" s="277" t="s">
        <v>229</v>
      </c>
    </row>
    <row r="68" spans="1:25" ht="31.5">
      <c r="A68" s="277" t="s">
        <v>613</v>
      </c>
      <c r="B68" s="280" t="s">
        <v>55</v>
      </c>
      <c r="C68" s="277" t="s">
        <v>56</v>
      </c>
      <c r="D68" s="274" t="s">
        <v>426</v>
      </c>
      <c r="E68" s="34" t="s">
        <v>34</v>
      </c>
      <c r="F68" s="34">
        <v>0.44223000000000001</v>
      </c>
      <c r="G68" s="274" t="s">
        <v>34</v>
      </c>
      <c r="H68" s="34">
        <v>0.42291999999999996</v>
      </c>
      <c r="I68" s="274">
        <v>0.42291999999999996</v>
      </c>
      <c r="J68" s="33">
        <v>0</v>
      </c>
      <c r="K68" s="274">
        <v>0.42291999999999996</v>
      </c>
      <c r="L68" s="274">
        <v>0.42291999999999996</v>
      </c>
      <c r="M68" s="274">
        <v>0</v>
      </c>
      <c r="N68" s="274">
        <v>0</v>
      </c>
      <c r="O68" s="274">
        <v>0</v>
      </c>
      <c r="P68" s="274">
        <v>0</v>
      </c>
      <c r="Q68" s="274">
        <v>0</v>
      </c>
      <c r="R68" s="274">
        <v>0</v>
      </c>
      <c r="S68" s="274"/>
      <c r="T68" s="274">
        <v>0.42291999999999996</v>
      </c>
      <c r="U68" s="281"/>
      <c r="V68" s="272">
        <f t="shared" si="4"/>
        <v>0.42291999999999996</v>
      </c>
      <c r="W68" s="275">
        <f t="shared" si="5"/>
        <v>0</v>
      </c>
      <c r="X68" s="276"/>
      <c r="Y68" s="277" t="s">
        <v>229</v>
      </c>
    </row>
    <row r="69" spans="1:25" ht="31.5">
      <c r="A69" s="277" t="s">
        <v>614</v>
      </c>
      <c r="B69" s="280" t="s">
        <v>57</v>
      </c>
      <c r="C69" s="277" t="s">
        <v>56</v>
      </c>
      <c r="D69" s="274" t="s">
        <v>427</v>
      </c>
      <c r="E69" s="34" t="s">
        <v>34</v>
      </c>
      <c r="F69" s="34">
        <v>0.44223000000000001</v>
      </c>
      <c r="G69" s="274" t="s">
        <v>34</v>
      </c>
      <c r="H69" s="34">
        <v>0.42291999999999996</v>
      </c>
      <c r="I69" s="274">
        <v>0.42291999999999996</v>
      </c>
      <c r="J69" s="33">
        <v>0</v>
      </c>
      <c r="K69" s="274">
        <v>0.42291999999999996</v>
      </c>
      <c r="L69" s="274">
        <v>0.42291999999999996</v>
      </c>
      <c r="M69" s="274">
        <v>0</v>
      </c>
      <c r="N69" s="274">
        <v>0</v>
      </c>
      <c r="O69" s="274">
        <v>0</v>
      </c>
      <c r="P69" s="274">
        <v>0</v>
      </c>
      <c r="Q69" s="274">
        <v>0</v>
      </c>
      <c r="R69" s="274">
        <v>0</v>
      </c>
      <c r="S69" s="274"/>
      <c r="T69" s="274">
        <v>0.42291999999999996</v>
      </c>
      <c r="U69" s="281"/>
      <c r="V69" s="272">
        <f t="shared" si="4"/>
        <v>0.42291999999999996</v>
      </c>
      <c r="W69" s="275">
        <f t="shared" si="5"/>
        <v>0</v>
      </c>
      <c r="X69" s="276"/>
      <c r="Y69" s="277" t="s">
        <v>229</v>
      </c>
    </row>
    <row r="70" spans="1:25" ht="47.25">
      <c r="A70" s="277" t="s">
        <v>615</v>
      </c>
      <c r="B70" s="280" t="s">
        <v>316</v>
      </c>
      <c r="C70" s="277" t="s">
        <v>56</v>
      </c>
      <c r="D70" s="278">
        <v>1600009</v>
      </c>
      <c r="E70" s="34" t="s">
        <v>34</v>
      </c>
      <c r="F70" s="34">
        <v>0.44223000000000001</v>
      </c>
      <c r="G70" s="274" t="s">
        <v>34</v>
      </c>
      <c r="H70" s="34">
        <v>0.49991599999999997</v>
      </c>
      <c r="I70" s="274">
        <v>0.49991599999999997</v>
      </c>
      <c r="J70" s="33">
        <v>0</v>
      </c>
      <c r="K70" s="274">
        <v>0.49991599999999997</v>
      </c>
      <c r="L70" s="274">
        <v>0</v>
      </c>
      <c r="M70" s="274">
        <v>0</v>
      </c>
      <c r="N70" s="274">
        <v>0</v>
      </c>
      <c r="O70" s="274">
        <v>0</v>
      </c>
      <c r="P70" s="274">
        <v>0</v>
      </c>
      <c r="Q70" s="274">
        <v>0</v>
      </c>
      <c r="R70" s="274">
        <v>0</v>
      </c>
      <c r="S70" s="274"/>
      <c r="T70" s="274">
        <v>0</v>
      </c>
      <c r="U70" s="281"/>
      <c r="V70" s="272">
        <f t="shared" si="4"/>
        <v>0.49991599999999997</v>
      </c>
      <c r="W70" s="275">
        <f t="shared" si="5"/>
        <v>0</v>
      </c>
      <c r="X70" s="276"/>
      <c r="Y70" s="277" t="s">
        <v>229</v>
      </c>
    </row>
    <row r="71" spans="1:25" ht="47.25">
      <c r="A71" s="277" t="s">
        <v>616</v>
      </c>
      <c r="B71" s="280" t="s">
        <v>317</v>
      </c>
      <c r="C71" s="277" t="s">
        <v>56</v>
      </c>
      <c r="D71" s="278">
        <v>1600010</v>
      </c>
      <c r="E71" s="34" t="s">
        <v>34</v>
      </c>
      <c r="F71" s="34">
        <v>0.44223000000000001</v>
      </c>
      <c r="G71" s="274" t="s">
        <v>34</v>
      </c>
      <c r="H71" s="34">
        <v>0.49985700000000005</v>
      </c>
      <c r="I71" s="274">
        <v>0.49985700000000005</v>
      </c>
      <c r="J71" s="33">
        <v>0</v>
      </c>
      <c r="K71" s="274">
        <v>0.49985700000000005</v>
      </c>
      <c r="L71" s="274">
        <v>0</v>
      </c>
      <c r="M71" s="274">
        <v>0</v>
      </c>
      <c r="N71" s="274">
        <v>0</v>
      </c>
      <c r="O71" s="274">
        <v>0</v>
      </c>
      <c r="P71" s="274">
        <v>0</v>
      </c>
      <c r="Q71" s="274">
        <v>0</v>
      </c>
      <c r="R71" s="274">
        <v>0</v>
      </c>
      <c r="S71" s="274"/>
      <c r="T71" s="274">
        <v>0</v>
      </c>
      <c r="U71" s="281"/>
      <c r="V71" s="272">
        <f t="shared" si="4"/>
        <v>0.49985700000000005</v>
      </c>
      <c r="W71" s="275">
        <f t="shared" si="5"/>
        <v>0</v>
      </c>
      <c r="X71" s="276"/>
      <c r="Y71" s="277" t="s">
        <v>229</v>
      </c>
    </row>
    <row r="72" spans="1:25" ht="63">
      <c r="A72" s="277" t="s">
        <v>617</v>
      </c>
      <c r="B72" s="280" t="s">
        <v>58</v>
      </c>
      <c r="C72" s="277" t="s">
        <v>5</v>
      </c>
      <c r="D72" s="274" t="s">
        <v>428</v>
      </c>
      <c r="E72" s="34" t="s">
        <v>34</v>
      </c>
      <c r="F72" s="34">
        <v>15.60553</v>
      </c>
      <c r="G72" s="274" t="s">
        <v>34</v>
      </c>
      <c r="H72" s="34">
        <v>14.945739999999999</v>
      </c>
      <c r="I72" s="274">
        <v>14.945739999999999</v>
      </c>
      <c r="J72" s="33">
        <v>0</v>
      </c>
      <c r="K72" s="274">
        <v>14.945739999999999</v>
      </c>
      <c r="L72" s="274">
        <v>14.945739999999999</v>
      </c>
      <c r="M72" s="274">
        <v>0</v>
      </c>
      <c r="N72" s="274">
        <v>0</v>
      </c>
      <c r="O72" s="274">
        <v>0</v>
      </c>
      <c r="P72" s="274">
        <v>0.76563999999999999</v>
      </c>
      <c r="Q72" s="274">
        <v>0</v>
      </c>
      <c r="R72" s="274">
        <v>3.7364349999999997</v>
      </c>
      <c r="S72" s="274"/>
      <c r="T72" s="274">
        <v>10.443664999999999</v>
      </c>
      <c r="U72" s="281"/>
      <c r="V72" s="272">
        <f t="shared" si="4"/>
        <v>14.945739999999999</v>
      </c>
      <c r="W72" s="275">
        <f t="shared" si="5"/>
        <v>-0.76563999999999999</v>
      </c>
      <c r="X72" s="276">
        <f t="shared" si="6"/>
        <v>-1</v>
      </c>
      <c r="Y72" s="277" t="s">
        <v>337</v>
      </c>
    </row>
    <row r="73" spans="1:25" ht="47.25">
      <c r="A73" s="277" t="s">
        <v>618</v>
      </c>
      <c r="B73" s="280" t="s">
        <v>59</v>
      </c>
      <c r="C73" s="277" t="s">
        <v>3</v>
      </c>
      <c r="D73" s="274" t="s">
        <v>429</v>
      </c>
      <c r="E73" s="34" t="s">
        <v>34</v>
      </c>
      <c r="F73" s="34">
        <v>42.003769999999996</v>
      </c>
      <c r="G73" s="274" t="s">
        <v>34</v>
      </c>
      <c r="H73" s="34">
        <v>40.227849999999997</v>
      </c>
      <c r="I73" s="274">
        <v>40.227849999999997</v>
      </c>
      <c r="J73" s="33">
        <v>0</v>
      </c>
      <c r="K73" s="274">
        <v>40.227849999999997</v>
      </c>
      <c r="L73" s="274">
        <v>40.227849999999997</v>
      </c>
      <c r="M73" s="274">
        <v>0</v>
      </c>
      <c r="N73" s="274">
        <v>0</v>
      </c>
      <c r="O73" s="274">
        <v>0</v>
      </c>
      <c r="P73" s="274">
        <v>2.0607399999999996</v>
      </c>
      <c r="Q73" s="274">
        <v>0</v>
      </c>
      <c r="R73" s="274">
        <v>10.056962499999999</v>
      </c>
      <c r="S73" s="274"/>
      <c r="T73" s="274">
        <v>28.110147499999997</v>
      </c>
      <c r="U73" s="281"/>
      <c r="V73" s="272">
        <f t="shared" si="4"/>
        <v>40.227849999999997</v>
      </c>
      <c r="W73" s="275">
        <f t="shared" si="5"/>
        <v>-2.0607399999999996</v>
      </c>
      <c r="X73" s="276">
        <f t="shared" si="6"/>
        <v>-1</v>
      </c>
      <c r="Y73" s="277" t="s">
        <v>338</v>
      </c>
    </row>
    <row r="74" spans="1:25" ht="31.5">
      <c r="A74" s="277" t="s">
        <v>619</v>
      </c>
      <c r="B74" s="280" t="s">
        <v>193</v>
      </c>
      <c r="C74" s="277" t="s">
        <v>3</v>
      </c>
      <c r="D74" s="278">
        <v>1400638</v>
      </c>
      <c r="E74" s="34" t="s">
        <v>34</v>
      </c>
      <c r="F74" s="34">
        <v>8.1150000000000002</v>
      </c>
      <c r="G74" s="274" t="s">
        <v>34</v>
      </c>
      <c r="H74" s="34">
        <v>8.1150000000000002</v>
      </c>
      <c r="I74" s="274">
        <v>8.1150000000000002</v>
      </c>
      <c r="J74" s="33">
        <v>0</v>
      </c>
      <c r="K74" s="274">
        <v>7.26891</v>
      </c>
      <c r="L74" s="274">
        <v>0</v>
      </c>
      <c r="M74" s="274">
        <v>0.57941999999999994</v>
      </c>
      <c r="N74" s="274">
        <v>0</v>
      </c>
      <c r="O74" s="274">
        <v>4.6259999999999996E-2</v>
      </c>
      <c r="P74" s="274">
        <v>0</v>
      </c>
      <c r="Q74" s="274">
        <v>0.53315999999999997</v>
      </c>
      <c r="R74" s="274">
        <v>0</v>
      </c>
      <c r="S74" s="274"/>
      <c r="T74" s="274">
        <v>0</v>
      </c>
      <c r="U74" s="281"/>
      <c r="V74" s="272">
        <f t="shared" si="4"/>
        <v>6.6894900000000002</v>
      </c>
      <c r="W74" s="275">
        <f t="shared" si="5"/>
        <v>0.57941999999999994</v>
      </c>
      <c r="X74" s="276"/>
      <c r="Y74" s="277" t="s">
        <v>333</v>
      </c>
    </row>
    <row r="75" spans="1:25" ht="94.5">
      <c r="A75" s="277" t="s">
        <v>620</v>
      </c>
      <c r="B75" s="280" t="s">
        <v>60</v>
      </c>
      <c r="C75" s="277" t="s">
        <v>1</v>
      </c>
      <c r="D75" s="274" t="s">
        <v>430</v>
      </c>
      <c r="E75" s="34" t="s">
        <v>34</v>
      </c>
      <c r="F75" s="34">
        <v>51.702343900000002</v>
      </c>
      <c r="G75" s="274" t="s">
        <v>34</v>
      </c>
      <c r="H75" s="34">
        <v>42.259658442054004</v>
      </c>
      <c r="I75" s="274">
        <v>42.259658442054004</v>
      </c>
      <c r="J75" s="33">
        <v>0</v>
      </c>
      <c r="K75" s="274">
        <v>9.7059999751969031</v>
      </c>
      <c r="L75" s="274">
        <v>9.7059999999999995</v>
      </c>
      <c r="M75" s="274">
        <v>0</v>
      </c>
      <c r="N75" s="274">
        <v>0</v>
      </c>
      <c r="O75" s="274">
        <v>0</v>
      </c>
      <c r="P75" s="274">
        <v>9.7059999999999995</v>
      </c>
      <c r="Q75" s="274">
        <v>0</v>
      </c>
      <c r="R75" s="274">
        <v>0</v>
      </c>
      <c r="S75" s="274"/>
      <c r="T75" s="274">
        <v>0</v>
      </c>
      <c r="U75" s="281"/>
      <c r="V75" s="272">
        <f t="shared" si="4"/>
        <v>9.7059999751969031</v>
      </c>
      <c r="W75" s="275">
        <f t="shared" si="5"/>
        <v>-9.7059999999999995</v>
      </c>
      <c r="X75" s="276">
        <f t="shared" si="6"/>
        <v>-1</v>
      </c>
      <c r="Y75" s="277" t="s">
        <v>339</v>
      </c>
    </row>
    <row r="76" spans="1:25" ht="63">
      <c r="A76" s="277" t="s">
        <v>621</v>
      </c>
      <c r="B76" s="280" t="s">
        <v>175</v>
      </c>
      <c r="C76" s="277" t="s">
        <v>2</v>
      </c>
      <c r="D76" s="278">
        <v>1502845</v>
      </c>
      <c r="E76" s="34" t="s">
        <v>34</v>
      </c>
      <c r="F76" s="34">
        <v>11.4154517201176</v>
      </c>
      <c r="G76" s="274" t="s">
        <v>34</v>
      </c>
      <c r="H76" s="34">
        <v>11.4154517201176</v>
      </c>
      <c r="I76" s="274">
        <v>11.4154517201176</v>
      </c>
      <c r="J76" s="33">
        <v>0.16925000000000001</v>
      </c>
      <c r="K76" s="274">
        <v>1.0150452699999999</v>
      </c>
      <c r="L76" s="274">
        <v>0</v>
      </c>
      <c r="M76" s="274">
        <v>1.0150452699999999</v>
      </c>
      <c r="N76" s="274">
        <v>0</v>
      </c>
      <c r="O76" s="274">
        <v>1.0150452699999999</v>
      </c>
      <c r="P76" s="274">
        <v>0</v>
      </c>
      <c r="Q76" s="274">
        <v>0</v>
      </c>
      <c r="R76" s="274">
        <v>0</v>
      </c>
      <c r="S76" s="274"/>
      <c r="T76" s="274">
        <v>0</v>
      </c>
      <c r="U76" s="281"/>
      <c r="V76" s="272">
        <f t="shared" si="4"/>
        <v>0</v>
      </c>
      <c r="W76" s="275">
        <f t="shared" si="5"/>
        <v>1.0150452699999999</v>
      </c>
      <c r="X76" s="276"/>
      <c r="Y76" s="277" t="s">
        <v>333</v>
      </c>
    </row>
    <row r="77" spans="1:25" ht="63">
      <c r="A77" s="277" t="s">
        <v>622</v>
      </c>
      <c r="B77" s="280" t="s">
        <v>10</v>
      </c>
      <c r="C77" s="277" t="s">
        <v>2</v>
      </c>
      <c r="D77" s="274" t="s">
        <v>431</v>
      </c>
      <c r="E77" s="34" t="s">
        <v>34</v>
      </c>
      <c r="F77" s="34">
        <v>13.226584600000001</v>
      </c>
      <c r="G77" s="274" t="s">
        <v>34</v>
      </c>
      <c r="H77" s="34">
        <v>10.8446778060048</v>
      </c>
      <c r="I77" s="274">
        <v>10.8446778060048</v>
      </c>
      <c r="J77" s="33">
        <v>0</v>
      </c>
      <c r="K77" s="274">
        <v>9.9546778060047991</v>
      </c>
      <c r="L77" s="274">
        <v>9.9546778060047991</v>
      </c>
      <c r="M77" s="274">
        <v>0</v>
      </c>
      <c r="N77" s="274">
        <v>0</v>
      </c>
      <c r="O77" s="274">
        <v>0</v>
      </c>
      <c r="P77" s="274">
        <v>9.9546778060047991</v>
      </c>
      <c r="Q77" s="274">
        <v>0</v>
      </c>
      <c r="R77" s="274">
        <v>0</v>
      </c>
      <c r="S77" s="274"/>
      <c r="T77" s="274">
        <v>0</v>
      </c>
      <c r="U77" s="281"/>
      <c r="V77" s="272">
        <f t="shared" si="4"/>
        <v>9.9546778060047991</v>
      </c>
      <c r="W77" s="275">
        <f t="shared" si="5"/>
        <v>-9.9546778060047991</v>
      </c>
      <c r="X77" s="276">
        <f t="shared" si="6"/>
        <v>-1</v>
      </c>
      <c r="Y77" s="277" t="s">
        <v>340</v>
      </c>
    </row>
    <row r="78" spans="1:25" ht="126">
      <c r="A78" s="277" t="s">
        <v>623</v>
      </c>
      <c r="B78" s="280" t="s">
        <v>61</v>
      </c>
      <c r="C78" s="277" t="s">
        <v>62</v>
      </c>
      <c r="D78" s="274" t="s">
        <v>432</v>
      </c>
      <c r="E78" s="34" t="s">
        <v>34</v>
      </c>
      <c r="F78" s="34">
        <v>266.89575516030197</v>
      </c>
      <c r="G78" s="274" t="s">
        <v>34</v>
      </c>
      <c r="H78" s="34">
        <v>239.81618296367202</v>
      </c>
      <c r="I78" s="274">
        <v>239.81618296367202</v>
      </c>
      <c r="J78" s="33">
        <v>0</v>
      </c>
      <c r="K78" s="274">
        <v>234.01618296367201</v>
      </c>
      <c r="L78" s="274">
        <v>134.01618296367201</v>
      </c>
      <c r="M78" s="274">
        <v>0.12812000000000001</v>
      </c>
      <c r="N78" s="274">
        <v>13.401618296367202</v>
      </c>
      <c r="O78" s="274">
        <v>7.6999999999999999E-2</v>
      </c>
      <c r="P78" s="274">
        <v>26.803236592734404</v>
      </c>
      <c r="Q78" s="274">
        <v>5.1120000000000006E-2</v>
      </c>
      <c r="R78" s="274">
        <v>40.204854889101604</v>
      </c>
      <c r="S78" s="274"/>
      <c r="T78" s="274">
        <v>53.606473185468793</v>
      </c>
      <c r="U78" s="281"/>
      <c r="V78" s="272">
        <f t="shared" si="4"/>
        <v>233.88806296367201</v>
      </c>
      <c r="W78" s="275">
        <f t="shared" si="5"/>
        <v>-40.076734889101601</v>
      </c>
      <c r="X78" s="276">
        <f t="shared" si="6"/>
        <v>-0.99681332017356117</v>
      </c>
      <c r="Y78" s="277" t="s">
        <v>341</v>
      </c>
    </row>
    <row r="79" spans="1:25" ht="141.75">
      <c r="A79" s="277" t="s">
        <v>624</v>
      </c>
      <c r="B79" s="280" t="s">
        <v>15</v>
      </c>
      <c r="C79" s="277" t="s">
        <v>1</v>
      </c>
      <c r="D79" s="274" t="s">
        <v>433</v>
      </c>
      <c r="E79" s="34" t="s">
        <v>34</v>
      </c>
      <c r="F79" s="34">
        <v>250.432632512602</v>
      </c>
      <c r="G79" s="274" t="s">
        <v>34</v>
      </c>
      <c r="H79" s="34">
        <v>210.41911174653799</v>
      </c>
      <c r="I79" s="274">
        <v>210.41911174653799</v>
      </c>
      <c r="J79" s="33">
        <v>0.49999203999999997</v>
      </c>
      <c r="K79" s="274">
        <v>210.41911174653799</v>
      </c>
      <c r="L79" s="274">
        <v>110.41911174653839</v>
      </c>
      <c r="M79" s="274">
        <v>0</v>
      </c>
      <c r="N79" s="274">
        <v>0</v>
      </c>
      <c r="O79" s="274">
        <v>0</v>
      </c>
      <c r="P79" s="274">
        <v>18.373319924585083</v>
      </c>
      <c r="Q79" s="274">
        <v>0</v>
      </c>
      <c r="R79" s="274">
        <v>27.55997988687762</v>
      </c>
      <c r="S79" s="274"/>
      <c r="T79" s="274">
        <v>64.485811935075702</v>
      </c>
      <c r="U79" s="281"/>
      <c r="V79" s="272">
        <f t="shared" si="4"/>
        <v>210.41911174653799</v>
      </c>
      <c r="W79" s="275">
        <f t="shared" si="5"/>
        <v>-18.373319924585083</v>
      </c>
      <c r="X79" s="276">
        <f t="shared" si="6"/>
        <v>-1</v>
      </c>
      <c r="Y79" s="277" t="s">
        <v>342</v>
      </c>
    </row>
    <row r="80" spans="1:25" ht="126">
      <c r="A80" s="277" t="s">
        <v>625</v>
      </c>
      <c r="B80" s="280" t="s">
        <v>63</v>
      </c>
      <c r="C80" s="277" t="s">
        <v>3</v>
      </c>
      <c r="D80" s="274" t="s">
        <v>434</v>
      </c>
      <c r="E80" s="34" t="s">
        <v>34</v>
      </c>
      <c r="F80" s="34">
        <v>125.886333801942</v>
      </c>
      <c r="G80" s="274" t="s">
        <v>34</v>
      </c>
      <c r="H80" s="34">
        <v>101.850104120132</v>
      </c>
      <c r="I80" s="274">
        <v>101.850104120132</v>
      </c>
      <c r="J80" s="33">
        <v>0</v>
      </c>
      <c r="K80" s="274">
        <v>101.850104120132</v>
      </c>
      <c r="L80" s="274">
        <v>54.344695421981797</v>
      </c>
      <c r="M80" s="274">
        <v>0</v>
      </c>
      <c r="N80" s="274">
        <v>0</v>
      </c>
      <c r="O80" s="274">
        <v>0</v>
      </c>
      <c r="P80" s="274">
        <v>16.303408626594539</v>
      </c>
      <c r="Q80" s="274">
        <v>0</v>
      </c>
      <c r="R80" s="274">
        <v>16.303408626594535</v>
      </c>
      <c r="S80" s="274"/>
      <c r="T80" s="274">
        <v>21.737878168792722</v>
      </c>
      <c r="U80" s="281"/>
      <c r="V80" s="272">
        <f t="shared" si="4"/>
        <v>101.850104120132</v>
      </c>
      <c r="W80" s="275">
        <f t="shared" si="5"/>
        <v>-16.303408626594539</v>
      </c>
      <c r="X80" s="276">
        <f t="shared" si="6"/>
        <v>-1</v>
      </c>
      <c r="Y80" s="277" t="s">
        <v>380</v>
      </c>
    </row>
    <row r="81" spans="1:25" ht="110.25">
      <c r="A81" s="277" t="s">
        <v>626</v>
      </c>
      <c r="B81" s="280" t="s">
        <v>9</v>
      </c>
      <c r="C81" s="277" t="s">
        <v>4</v>
      </c>
      <c r="D81" s="274" t="s">
        <v>435</v>
      </c>
      <c r="E81" s="34" t="s">
        <v>34</v>
      </c>
      <c r="F81" s="34">
        <v>32.700000000000003</v>
      </c>
      <c r="G81" s="274" t="s">
        <v>34</v>
      </c>
      <c r="H81" s="34">
        <v>32.700000000000003</v>
      </c>
      <c r="I81" s="274">
        <v>32.700000000000003</v>
      </c>
      <c r="J81" s="33">
        <v>2.1683699999999999</v>
      </c>
      <c r="K81" s="274">
        <v>24.000000000000004</v>
      </c>
      <c r="L81" s="274">
        <v>24</v>
      </c>
      <c r="M81" s="274">
        <v>0</v>
      </c>
      <c r="N81" s="274">
        <v>0</v>
      </c>
      <c r="O81" s="274">
        <v>0</v>
      </c>
      <c r="P81" s="274">
        <v>4.8000000000000007</v>
      </c>
      <c r="Q81" s="274">
        <v>0</v>
      </c>
      <c r="R81" s="274">
        <v>7.2</v>
      </c>
      <c r="S81" s="274"/>
      <c r="T81" s="274">
        <v>12</v>
      </c>
      <c r="U81" s="281"/>
      <c r="V81" s="272">
        <f t="shared" si="4"/>
        <v>24.000000000000004</v>
      </c>
      <c r="W81" s="275">
        <f t="shared" si="5"/>
        <v>-4.8000000000000007</v>
      </c>
      <c r="X81" s="276">
        <f t="shared" si="6"/>
        <v>-1</v>
      </c>
      <c r="Y81" s="277" t="s">
        <v>325</v>
      </c>
    </row>
    <row r="82" spans="1:25" ht="47.25">
      <c r="A82" s="277" t="s">
        <v>627</v>
      </c>
      <c r="B82" s="280" t="s">
        <v>65</v>
      </c>
      <c r="C82" s="277" t="s">
        <v>4</v>
      </c>
      <c r="D82" s="274" t="s">
        <v>436</v>
      </c>
      <c r="E82" s="34" t="s">
        <v>34</v>
      </c>
      <c r="F82" s="34">
        <v>78.264389163673499</v>
      </c>
      <c r="G82" s="274" t="s">
        <v>34</v>
      </c>
      <c r="H82" s="34">
        <v>72.0246819413249</v>
      </c>
      <c r="I82" s="274">
        <v>72.0246819413249</v>
      </c>
      <c r="J82" s="33">
        <v>0</v>
      </c>
      <c r="K82" s="274">
        <v>69.051709500117695</v>
      </c>
      <c r="L82" s="274">
        <v>17</v>
      </c>
      <c r="M82" s="274">
        <v>0</v>
      </c>
      <c r="N82" s="274">
        <v>0</v>
      </c>
      <c r="O82" s="274">
        <v>0</v>
      </c>
      <c r="P82" s="274">
        <v>0</v>
      </c>
      <c r="Q82" s="274">
        <v>0</v>
      </c>
      <c r="R82" s="274">
        <v>5.0999999999999996</v>
      </c>
      <c r="S82" s="274"/>
      <c r="T82" s="274">
        <v>11.9</v>
      </c>
      <c r="U82" s="281"/>
      <c r="V82" s="272">
        <f t="shared" si="4"/>
        <v>69.051709500117695</v>
      </c>
      <c r="W82" s="275">
        <f t="shared" si="5"/>
        <v>0</v>
      </c>
      <c r="X82" s="276"/>
      <c r="Y82" s="277" t="s">
        <v>232</v>
      </c>
    </row>
    <row r="83" spans="1:25" ht="31.5">
      <c r="A83" s="277" t="s">
        <v>628</v>
      </c>
      <c r="B83" s="280" t="s">
        <v>67</v>
      </c>
      <c r="C83" s="277" t="s">
        <v>62</v>
      </c>
      <c r="D83" s="274" t="s">
        <v>437</v>
      </c>
      <c r="E83" s="34" t="s">
        <v>34</v>
      </c>
      <c r="F83" s="34">
        <v>9.7042000000000002</v>
      </c>
      <c r="G83" s="274" t="s">
        <v>34</v>
      </c>
      <c r="H83" s="34">
        <v>9.2742299999999993</v>
      </c>
      <c r="I83" s="274">
        <v>9.2742299999999993</v>
      </c>
      <c r="J83" s="33">
        <v>0</v>
      </c>
      <c r="K83" s="274">
        <v>9.2742299999999993</v>
      </c>
      <c r="L83" s="274">
        <v>9.2742299999999993</v>
      </c>
      <c r="M83" s="274">
        <v>0</v>
      </c>
      <c r="N83" s="274">
        <v>0</v>
      </c>
      <c r="O83" s="274">
        <v>0</v>
      </c>
      <c r="P83" s="274">
        <v>0.20827000000000001</v>
      </c>
      <c r="Q83" s="274">
        <v>0</v>
      </c>
      <c r="R83" s="274">
        <v>4.6371149999999997</v>
      </c>
      <c r="S83" s="274"/>
      <c r="T83" s="274">
        <v>4.428844999999999</v>
      </c>
      <c r="U83" s="281"/>
      <c r="V83" s="272">
        <f t="shared" si="4"/>
        <v>9.2742299999999993</v>
      </c>
      <c r="W83" s="275">
        <f t="shared" si="5"/>
        <v>-0.20827000000000001</v>
      </c>
      <c r="X83" s="276">
        <f t="shared" si="6"/>
        <v>-1</v>
      </c>
      <c r="Y83" s="277" t="s">
        <v>381</v>
      </c>
    </row>
    <row r="84" spans="1:25" ht="63">
      <c r="A84" s="277" t="s">
        <v>629</v>
      </c>
      <c r="B84" s="280" t="s">
        <v>68</v>
      </c>
      <c r="C84" s="277" t="s">
        <v>4</v>
      </c>
      <c r="D84" s="274" t="s">
        <v>438</v>
      </c>
      <c r="E84" s="34" t="s">
        <v>34</v>
      </c>
      <c r="F84" s="34">
        <v>10.62748</v>
      </c>
      <c r="G84" s="274" t="s">
        <v>34</v>
      </c>
      <c r="H84" s="34">
        <v>10.15818</v>
      </c>
      <c r="I84" s="274">
        <v>10.15818</v>
      </c>
      <c r="J84" s="33">
        <v>0</v>
      </c>
      <c r="K84" s="274">
        <v>10.15818</v>
      </c>
      <c r="L84" s="274">
        <v>10.15818</v>
      </c>
      <c r="M84" s="274">
        <v>0</v>
      </c>
      <c r="N84" s="274">
        <v>0.51758999999999988</v>
      </c>
      <c r="O84" s="274">
        <v>0</v>
      </c>
      <c r="P84" s="274">
        <v>4.1983999999999995</v>
      </c>
      <c r="Q84" s="274">
        <v>0</v>
      </c>
      <c r="R84" s="274">
        <v>1.5</v>
      </c>
      <c r="S84" s="274"/>
      <c r="T84" s="274">
        <v>3.9421900000000001</v>
      </c>
      <c r="U84" s="281"/>
      <c r="V84" s="272">
        <f t="shared" si="4"/>
        <v>10.15818</v>
      </c>
      <c r="W84" s="275">
        <f t="shared" si="5"/>
        <v>-4.7159899999999997</v>
      </c>
      <c r="X84" s="276">
        <f t="shared" si="6"/>
        <v>-1</v>
      </c>
      <c r="Y84" s="277" t="s">
        <v>343</v>
      </c>
    </row>
    <row r="85" spans="1:25" ht="110.25">
      <c r="A85" s="277" t="s">
        <v>630</v>
      </c>
      <c r="B85" s="280" t="s">
        <v>69</v>
      </c>
      <c r="C85" s="277" t="s">
        <v>4</v>
      </c>
      <c r="D85" s="274" t="s">
        <v>439</v>
      </c>
      <c r="E85" s="34" t="s">
        <v>34</v>
      </c>
      <c r="F85" s="34">
        <v>277.59393</v>
      </c>
      <c r="G85" s="274" t="s">
        <v>34</v>
      </c>
      <c r="H85" s="34">
        <v>225.02947</v>
      </c>
      <c r="I85" s="274">
        <v>225.02947</v>
      </c>
      <c r="J85" s="33">
        <v>0</v>
      </c>
      <c r="K85" s="274">
        <v>225.02947</v>
      </c>
      <c r="L85" s="274">
        <v>128.26680416999997</v>
      </c>
      <c r="M85" s="274">
        <v>7.9660000000000002</v>
      </c>
      <c r="N85" s="274">
        <v>0</v>
      </c>
      <c r="O85" s="274">
        <v>0</v>
      </c>
      <c r="P85" s="274">
        <v>22.502947000000002</v>
      </c>
      <c r="Q85" s="274">
        <v>7.9660000000000002</v>
      </c>
      <c r="R85" s="274">
        <v>57.39</v>
      </c>
      <c r="S85" s="274"/>
      <c r="T85" s="274">
        <v>48.373857169999965</v>
      </c>
      <c r="U85" s="281"/>
      <c r="V85" s="272">
        <f t="shared" si="4"/>
        <v>217.06347</v>
      </c>
      <c r="W85" s="275">
        <f t="shared" si="5"/>
        <v>-14.536947000000001</v>
      </c>
      <c r="X85" s="276">
        <f t="shared" si="6"/>
        <v>-0.64600192143722335</v>
      </c>
      <c r="Y85" s="277" t="s">
        <v>325</v>
      </c>
    </row>
    <row r="86" spans="1:25" ht="110.25">
      <c r="A86" s="277" t="s">
        <v>631</v>
      </c>
      <c r="B86" s="280" t="s">
        <v>70</v>
      </c>
      <c r="C86" s="277" t="s">
        <v>4</v>
      </c>
      <c r="D86" s="274" t="s">
        <v>440</v>
      </c>
      <c r="E86" s="34" t="s">
        <v>34</v>
      </c>
      <c r="F86" s="34">
        <v>333.05728999999997</v>
      </c>
      <c r="G86" s="274" t="s">
        <v>34</v>
      </c>
      <c r="H86" s="34">
        <v>270.05566999999996</v>
      </c>
      <c r="I86" s="274">
        <v>270.05566999999996</v>
      </c>
      <c r="J86" s="33">
        <v>0</v>
      </c>
      <c r="K86" s="274">
        <v>270.05566999999996</v>
      </c>
      <c r="L86" s="274">
        <v>116.1239381000002</v>
      </c>
      <c r="M86" s="274">
        <v>7.7149599999999996</v>
      </c>
      <c r="N86" s="274">
        <v>0</v>
      </c>
      <c r="O86" s="274">
        <v>0</v>
      </c>
      <c r="P86" s="274">
        <v>27.005566999999999</v>
      </c>
      <c r="Q86" s="274">
        <v>7.7149599999999996</v>
      </c>
      <c r="R86" s="274">
        <v>40.29</v>
      </c>
      <c r="S86" s="274"/>
      <c r="T86" s="274">
        <v>48.828371100000204</v>
      </c>
      <c r="U86" s="281"/>
      <c r="V86" s="272">
        <f t="shared" ref="V86:V149" si="11">K86-M86</f>
        <v>262.34070999999994</v>
      </c>
      <c r="W86" s="275">
        <f t="shared" ref="W86:W149" si="12">M86-(N86+P86)</f>
        <v>-19.290607000000001</v>
      </c>
      <c r="X86" s="276">
        <f t="shared" ref="X86:X147" si="13">(M86/SUM(N86+P86))-1</f>
        <v>-0.71431964379788804</v>
      </c>
      <c r="Y86" s="277" t="s">
        <v>325</v>
      </c>
    </row>
    <row r="87" spans="1:25" ht="110.25">
      <c r="A87" s="277" t="s">
        <v>632</v>
      </c>
      <c r="B87" s="280" t="s">
        <v>71</v>
      </c>
      <c r="C87" s="277" t="s">
        <v>4</v>
      </c>
      <c r="D87" s="274" t="s">
        <v>441</v>
      </c>
      <c r="E87" s="34" t="s">
        <v>34</v>
      </c>
      <c r="F87" s="34">
        <v>295.27251000000001</v>
      </c>
      <c r="G87" s="274" t="s">
        <v>34</v>
      </c>
      <c r="H87" s="34">
        <v>239.36049</v>
      </c>
      <c r="I87" s="274">
        <v>239.36049</v>
      </c>
      <c r="J87" s="33">
        <v>0</v>
      </c>
      <c r="K87" s="274">
        <v>239.36049</v>
      </c>
      <c r="L87" s="274">
        <v>143.61629400000004</v>
      </c>
      <c r="M87" s="274">
        <v>9.0609000000000002</v>
      </c>
      <c r="N87" s="274">
        <v>0</v>
      </c>
      <c r="O87" s="274">
        <v>0</v>
      </c>
      <c r="P87" s="274">
        <v>23.936049000000001</v>
      </c>
      <c r="Q87" s="274">
        <v>9.0609000000000002</v>
      </c>
      <c r="R87" s="274">
        <v>61.53</v>
      </c>
      <c r="S87" s="274"/>
      <c r="T87" s="274">
        <v>58.150245000000041</v>
      </c>
      <c r="U87" s="281"/>
      <c r="V87" s="272">
        <f t="shared" si="11"/>
        <v>230.29958999999999</v>
      </c>
      <c r="W87" s="275">
        <f t="shared" si="12"/>
        <v>-14.875149</v>
      </c>
      <c r="X87" s="276">
        <f t="shared" si="13"/>
        <v>-0.62145381637545949</v>
      </c>
      <c r="Y87" s="277" t="s">
        <v>325</v>
      </c>
    </row>
    <row r="88" spans="1:25" ht="110.25">
      <c r="A88" s="277" t="s">
        <v>633</v>
      </c>
      <c r="B88" s="280" t="s">
        <v>72</v>
      </c>
      <c r="C88" s="277" t="s">
        <v>4</v>
      </c>
      <c r="D88" s="274" t="s">
        <v>442</v>
      </c>
      <c r="E88" s="34" t="s">
        <v>34</v>
      </c>
      <c r="F88" s="34">
        <v>181.42914999999999</v>
      </c>
      <c r="G88" s="274" t="s">
        <v>34</v>
      </c>
      <c r="H88" s="34">
        <v>147.07423</v>
      </c>
      <c r="I88" s="274">
        <v>147.07423</v>
      </c>
      <c r="J88" s="33">
        <v>0</v>
      </c>
      <c r="K88" s="274">
        <v>147.07423</v>
      </c>
      <c r="L88" s="274">
        <v>69.124888100000163</v>
      </c>
      <c r="M88" s="274">
        <v>7.4509000000000007</v>
      </c>
      <c r="N88" s="274">
        <v>0</v>
      </c>
      <c r="O88" s="274">
        <v>0</v>
      </c>
      <c r="P88" s="274">
        <v>14.707423</v>
      </c>
      <c r="Q88" s="274">
        <v>7.4509000000000007</v>
      </c>
      <c r="R88" s="274">
        <v>21.64</v>
      </c>
      <c r="S88" s="274"/>
      <c r="T88" s="274">
        <v>32.777465100000164</v>
      </c>
      <c r="U88" s="281"/>
      <c r="V88" s="272">
        <f t="shared" si="11"/>
        <v>139.62333000000001</v>
      </c>
      <c r="W88" s="275">
        <f t="shared" si="12"/>
        <v>-7.2565229999999996</v>
      </c>
      <c r="X88" s="276">
        <f t="shared" si="13"/>
        <v>-0.49339187429368148</v>
      </c>
      <c r="Y88" s="277" t="s">
        <v>325</v>
      </c>
    </row>
    <row r="89" spans="1:25" ht="63">
      <c r="A89" s="277" t="s">
        <v>634</v>
      </c>
      <c r="B89" s="280" t="s">
        <v>173</v>
      </c>
      <c r="C89" s="277" t="s">
        <v>2</v>
      </c>
      <c r="D89" s="278" t="s">
        <v>174</v>
      </c>
      <c r="E89" s="34" t="s">
        <v>34</v>
      </c>
      <c r="F89" s="34">
        <v>349.72852681617002</v>
      </c>
      <c r="G89" s="274" t="s">
        <v>34</v>
      </c>
      <c r="H89" s="34">
        <v>349.72852681617002</v>
      </c>
      <c r="I89" s="274">
        <v>349.72852681617002</v>
      </c>
      <c r="J89" s="33">
        <v>308.43991999999997</v>
      </c>
      <c r="K89" s="274">
        <v>28.81080163</v>
      </c>
      <c r="L89" s="274">
        <v>0</v>
      </c>
      <c r="M89" s="274">
        <v>28.81080163</v>
      </c>
      <c r="N89" s="274">
        <v>0</v>
      </c>
      <c r="O89" s="274">
        <v>28.81080163</v>
      </c>
      <c r="P89" s="274">
        <v>0</v>
      </c>
      <c r="Q89" s="274">
        <v>0</v>
      </c>
      <c r="R89" s="274">
        <v>0</v>
      </c>
      <c r="S89" s="274"/>
      <c r="T89" s="274">
        <v>0</v>
      </c>
      <c r="U89" s="281"/>
      <c r="V89" s="272">
        <f t="shared" si="11"/>
        <v>0</v>
      </c>
      <c r="W89" s="275">
        <f t="shared" si="12"/>
        <v>28.81080163</v>
      </c>
      <c r="X89" s="276"/>
      <c r="Y89" s="277" t="s">
        <v>231</v>
      </c>
    </row>
    <row r="90" spans="1:25" ht="63">
      <c r="A90" s="277" t="s">
        <v>635</v>
      </c>
      <c r="B90" s="280" t="s">
        <v>182</v>
      </c>
      <c r="C90" s="277" t="s">
        <v>2</v>
      </c>
      <c r="D90" s="278" t="s">
        <v>183</v>
      </c>
      <c r="E90" s="34" t="s">
        <v>34</v>
      </c>
      <c r="F90" s="34">
        <v>207.54046</v>
      </c>
      <c r="G90" s="274" t="s">
        <v>34</v>
      </c>
      <c r="H90" s="34">
        <v>207.54046</v>
      </c>
      <c r="I90" s="274">
        <v>207.54046</v>
      </c>
      <c r="J90" s="33">
        <v>151.95805999999999</v>
      </c>
      <c r="K90" s="274">
        <v>0.62329237999999998</v>
      </c>
      <c r="L90" s="274">
        <v>0</v>
      </c>
      <c r="M90" s="274">
        <v>0.62329237999999998</v>
      </c>
      <c r="N90" s="274">
        <v>0</v>
      </c>
      <c r="O90" s="274">
        <v>0.62329237999999998</v>
      </c>
      <c r="P90" s="274">
        <v>0</v>
      </c>
      <c r="Q90" s="274">
        <v>0</v>
      </c>
      <c r="R90" s="274">
        <v>0</v>
      </c>
      <c r="S90" s="274"/>
      <c r="T90" s="274">
        <v>0</v>
      </c>
      <c r="U90" s="281"/>
      <c r="V90" s="272">
        <f t="shared" si="11"/>
        <v>0</v>
      </c>
      <c r="W90" s="275">
        <f t="shared" si="12"/>
        <v>0.62329237999999998</v>
      </c>
      <c r="X90" s="276"/>
      <c r="Y90" s="277" t="s">
        <v>231</v>
      </c>
    </row>
    <row r="91" spans="1:25" ht="78.75">
      <c r="A91" s="277" t="s">
        <v>636</v>
      </c>
      <c r="B91" s="280" t="s">
        <v>243</v>
      </c>
      <c r="C91" s="277" t="s">
        <v>2</v>
      </c>
      <c r="D91" s="278">
        <v>1500756</v>
      </c>
      <c r="E91" s="34" t="s">
        <v>34</v>
      </c>
      <c r="F91" s="34">
        <v>30.40924</v>
      </c>
      <c r="G91" s="274" t="s">
        <v>34</v>
      </c>
      <c r="H91" s="34">
        <v>30.40924</v>
      </c>
      <c r="I91" s="274">
        <v>30.40924</v>
      </c>
      <c r="J91" s="33">
        <v>0</v>
      </c>
      <c r="K91" s="274">
        <v>30.40924</v>
      </c>
      <c r="L91" s="274">
        <v>0</v>
      </c>
      <c r="M91" s="274">
        <v>3.1433199800000002</v>
      </c>
      <c r="N91" s="274">
        <v>0</v>
      </c>
      <c r="O91" s="274">
        <v>0</v>
      </c>
      <c r="P91" s="274">
        <v>0</v>
      </c>
      <c r="Q91" s="274">
        <v>3.1433199800000002</v>
      </c>
      <c r="R91" s="274">
        <v>0</v>
      </c>
      <c r="S91" s="274"/>
      <c r="T91" s="274">
        <v>0</v>
      </c>
      <c r="U91" s="281"/>
      <c r="V91" s="272">
        <f t="shared" si="11"/>
        <v>27.265920019999999</v>
      </c>
      <c r="W91" s="275">
        <f t="shared" si="12"/>
        <v>3.1433199800000002</v>
      </c>
      <c r="X91" s="276"/>
      <c r="Y91" s="277" t="s">
        <v>344</v>
      </c>
    </row>
    <row r="92" spans="1:25" ht="31.5">
      <c r="A92" s="277" t="s">
        <v>637</v>
      </c>
      <c r="B92" s="280" t="s">
        <v>307</v>
      </c>
      <c r="C92" s="277" t="s">
        <v>2</v>
      </c>
      <c r="D92" s="278" t="s">
        <v>309</v>
      </c>
      <c r="E92" s="34" t="s">
        <v>34</v>
      </c>
      <c r="F92" s="34">
        <v>33.978698526894</v>
      </c>
      <c r="G92" s="274" t="s">
        <v>34</v>
      </c>
      <c r="H92" s="34">
        <v>33.978698526894</v>
      </c>
      <c r="I92" s="274">
        <v>33.978698526894</v>
      </c>
      <c r="J92" s="33">
        <v>26.221</v>
      </c>
      <c r="K92" s="274">
        <v>6.5967078768940022</v>
      </c>
      <c r="L92" s="274">
        <v>0</v>
      </c>
      <c r="M92" s="274">
        <v>2.5124138999999999</v>
      </c>
      <c r="N92" s="274">
        <v>0</v>
      </c>
      <c r="O92" s="274">
        <v>0</v>
      </c>
      <c r="P92" s="274">
        <v>0</v>
      </c>
      <c r="Q92" s="274">
        <v>2.5124138999999999</v>
      </c>
      <c r="R92" s="274">
        <v>0</v>
      </c>
      <c r="S92" s="274"/>
      <c r="T92" s="274">
        <v>0</v>
      </c>
      <c r="U92" s="281"/>
      <c r="V92" s="272">
        <f t="shared" si="11"/>
        <v>4.0842939768940028</v>
      </c>
      <c r="W92" s="275">
        <f t="shared" si="12"/>
        <v>2.5124138999999999</v>
      </c>
      <c r="X92" s="276"/>
      <c r="Y92" s="277" t="s">
        <v>231</v>
      </c>
    </row>
    <row r="93" spans="1:25" ht="31.5">
      <c r="A93" s="277" t="s">
        <v>638</v>
      </c>
      <c r="B93" s="280" t="s">
        <v>308</v>
      </c>
      <c r="C93" s="277" t="s">
        <v>2</v>
      </c>
      <c r="D93" s="278" t="s">
        <v>310</v>
      </c>
      <c r="E93" s="34" t="s">
        <v>34</v>
      </c>
      <c r="F93" s="34">
        <v>25.651490000000003</v>
      </c>
      <c r="G93" s="274" t="s">
        <v>34</v>
      </c>
      <c r="H93" s="34">
        <v>25.651490000000003</v>
      </c>
      <c r="I93" s="274">
        <v>25.651490000000003</v>
      </c>
      <c r="J93" s="33">
        <v>2.5951300000000002</v>
      </c>
      <c r="K93" s="274">
        <v>2.4259219999999998E-2</v>
      </c>
      <c r="L93" s="274">
        <v>0</v>
      </c>
      <c r="M93" s="274">
        <v>2.4259219999999998E-2</v>
      </c>
      <c r="N93" s="274">
        <v>0</v>
      </c>
      <c r="O93" s="274">
        <v>0</v>
      </c>
      <c r="P93" s="274">
        <v>0</v>
      </c>
      <c r="Q93" s="274">
        <v>2.4259219999999998E-2</v>
      </c>
      <c r="R93" s="274">
        <v>0</v>
      </c>
      <c r="S93" s="274"/>
      <c r="T93" s="274">
        <v>0</v>
      </c>
      <c r="U93" s="281"/>
      <c r="V93" s="272">
        <f t="shared" si="11"/>
        <v>0</v>
      </c>
      <c r="W93" s="275">
        <f t="shared" si="12"/>
        <v>2.4259219999999998E-2</v>
      </c>
      <c r="X93" s="276"/>
      <c r="Y93" s="277" t="s">
        <v>231</v>
      </c>
    </row>
    <row r="94" spans="1:25" ht="110.25">
      <c r="A94" s="277" t="s">
        <v>639</v>
      </c>
      <c r="B94" s="280" t="s">
        <v>73</v>
      </c>
      <c r="C94" s="277" t="s">
        <v>1</v>
      </c>
      <c r="D94" s="274" t="s">
        <v>443</v>
      </c>
      <c r="E94" s="34" t="s">
        <v>34</v>
      </c>
      <c r="F94" s="34">
        <v>91.590426989684403</v>
      </c>
      <c r="G94" s="274" t="s">
        <v>34</v>
      </c>
      <c r="H94" s="34">
        <v>76.915891509651104</v>
      </c>
      <c r="I94" s="274">
        <v>76.915891509651104</v>
      </c>
      <c r="J94" s="33">
        <v>0</v>
      </c>
      <c r="K94" s="274">
        <v>76.915891509651104</v>
      </c>
      <c r="L94" s="274">
        <v>6.9158915096511038</v>
      </c>
      <c r="M94" s="274">
        <v>0</v>
      </c>
      <c r="N94" s="274">
        <v>0.69158915096511042</v>
      </c>
      <c r="O94" s="274">
        <v>0</v>
      </c>
      <c r="P94" s="274">
        <v>1.3831783019302208</v>
      </c>
      <c r="Q94" s="274">
        <v>0</v>
      </c>
      <c r="R94" s="274">
        <v>2.074767452895331</v>
      </c>
      <c r="S94" s="274"/>
      <c r="T94" s="274">
        <v>2.7663566038604412</v>
      </c>
      <c r="U94" s="281"/>
      <c r="V94" s="272">
        <f t="shared" si="11"/>
        <v>76.915891509651104</v>
      </c>
      <c r="W94" s="275">
        <f t="shared" si="12"/>
        <v>-2.0747674528953315</v>
      </c>
      <c r="X94" s="276">
        <f t="shared" si="13"/>
        <v>-1</v>
      </c>
      <c r="Y94" s="277" t="s">
        <v>325</v>
      </c>
    </row>
    <row r="95" spans="1:25" ht="31.5">
      <c r="A95" s="277" t="s">
        <v>640</v>
      </c>
      <c r="B95" s="280" t="s">
        <v>13</v>
      </c>
      <c r="C95" s="277" t="s">
        <v>6</v>
      </c>
      <c r="D95" s="274" t="s">
        <v>444</v>
      </c>
      <c r="E95" s="34" t="s">
        <v>34</v>
      </c>
      <c r="F95" s="34">
        <v>5</v>
      </c>
      <c r="G95" s="274" t="s">
        <v>34</v>
      </c>
      <c r="H95" s="34">
        <v>5</v>
      </c>
      <c r="I95" s="274">
        <v>5</v>
      </c>
      <c r="J95" s="33">
        <v>0.49990411000000001</v>
      </c>
      <c r="K95" s="274">
        <v>4.5</v>
      </c>
      <c r="L95" s="274">
        <v>4.5</v>
      </c>
      <c r="M95" s="274">
        <v>0</v>
      </c>
      <c r="N95" s="274">
        <v>0</v>
      </c>
      <c r="O95" s="274">
        <v>0</v>
      </c>
      <c r="P95" s="274">
        <v>0</v>
      </c>
      <c r="Q95" s="274">
        <v>0</v>
      </c>
      <c r="R95" s="274">
        <v>1.35</v>
      </c>
      <c r="S95" s="274"/>
      <c r="T95" s="274">
        <v>3.15</v>
      </c>
      <c r="U95" s="281"/>
      <c r="V95" s="272">
        <f t="shared" si="11"/>
        <v>4.5</v>
      </c>
      <c r="W95" s="275">
        <f t="shared" si="12"/>
        <v>0</v>
      </c>
      <c r="X95" s="276"/>
      <c r="Y95" s="277" t="s">
        <v>345</v>
      </c>
    </row>
    <row r="96" spans="1:25" ht="110.25">
      <c r="A96" s="277" t="s">
        <v>641</v>
      </c>
      <c r="B96" s="280" t="s">
        <v>74</v>
      </c>
      <c r="C96" s="277" t="s">
        <v>4</v>
      </c>
      <c r="D96" s="274" t="s">
        <v>445</v>
      </c>
      <c r="E96" s="34" t="s">
        <v>34</v>
      </c>
      <c r="F96" s="34">
        <v>203.86456000000001</v>
      </c>
      <c r="G96" s="274" t="s">
        <v>34</v>
      </c>
      <c r="H96" s="34">
        <v>174.94748000000001</v>
      </c>
      <c r="I96" s="274">
        <v>174.94748000000001</v>
      </c>
      <c r="J96" s="33">
        <v>0</v>
      </c>
      <c r="K96" s="274">
        <v>174.94748000000001</v>
      </c>
      <c r="L96" s="274">
        <v>101.46953839999968</v>
      </c>
      <c r="M96" s="274">
        <v>5.2460300000000011</v>
      </c>
      <c r="N96" s="274">
        <v>0</v>
      </c>
      <c r="O96" s="274">
        <v>0</v>
      </c>
      <c r="P96" s="274">
        <v>17.494748000000001</v>
      </c>
      <c r="Q96" s="274">
        <v>5.2460300000000011</v>
      </c>
      <c r="R96" s="274">
        <v>46.78999999999958</v>
      </c>
      <c r="S96" s="274"/>
      <c r="T96" s="274">
        <v>37.184790400000097</v>
      </c>
      <c r="U96" s="281"/>
      <c r="V96" s="272">
        <f t="shared" si="11"/>
        <v>169.70145000000002</v>
      </c>
      <c r="W96" s="275">
        <f t="shared" si="12"/>
        <v>-12.248718</v>
      </c>
      <c r="X96" s="276">
        <f t="shared" si="13"/>
        <v>-0.70013686393196406</v>
      </c>
      <c r="Y96" s="277" t="s">
        <v>325</v>
      </c>
    </row>
    <row r="97" spans="1:25" ht="94.5">
      <c r="A97" s="277" t="s">
        <v>642</v>
      </c>
      <c r="B97" s="280" t="s">
        <v>75</v>
      </c>
      <c r="C97" s="277" t="s">
        <v>4</v>
      </c>
      <c r="D97" s="274" t="s">
        <v>446</v>
      </c>
      <c r="E97" s="34" t="s">
        <v>34</v>
      </c>
      <c r="F97" s="34">
        <v>0.90322580645161277</v>
      </c>
      <c r="G97" s="274" t="s">
        <v>34</v>
      </c>
      <c r="H97" s="34">
        <v>0.7</v>
      </c>
      <c r="I97" s="274">
        <v>0.7</v>
      </c>
      <c r="J97" s="33">
        <v>0</v>
      </c>
      <c r="K97" s="274">
        <v>0.7</v>
      </c>
      <c r="L97" s="274">
        <v>0.7</v>
      </c>
      <c r="M97" s="274">
        <v>0</v>
      </c>
      <c r="N97" s="274">
        <v>0</v>
      </c>
      <c r="O97" s="274">
        <v>0</v>
      </c>
      <c r="P97" s="274">
        <v>0.7</v>
      </c>
      <c r="Q97" s="274">
        <v>0</v>
      </c>
      <c r="R97" s="274">
        <v>0</v>
      </c>
      <c r="S97" s="274"/>
      <c r="T97" s="274">
        <v>0</v>
      </c>
      <c r="U97" s="281"/>
      <c r="V97" s="272">
        <f t="shared" si="11"/>
        <v>0.7</v>
      </c>
      <c r="W97" s="275">
        <f t="shared" si="12"/>
        <v>-0.7</v>
      </c>
      <c r="X97" s="276">
        <f t="shared" si="13"/>
        <v>-1</v>
      </c>
      <c r="Y97" s="277" t="s">
        <v>346</v>
      </c>
    </row>
    <row r="98" spans="1:25" ht="31.5">
      <c r="A98" s="277" t="s">
        <v>643</v>
      </c>
      <c r="B98" s="280" t="s">
        <v>199</v>
      </c>
      <c r="C98" s="277" t="s">
        <v>56</v>
      </c>
      <c r="D98" s="278">
        <v>1501695</v>
      </c>
      <c r="E98" s="34" t="s">
        <v>34</v>
      </c>
      <c r="F98" s="34">
        <v>90.102980000000002</v>
      </c>
      <c r="G98" s="274" t="s">
        <v>34</v>
      </c>
      <c r="H98" s="34">
        <v>90.102980000000002</v>
      </c>
      <c r="I98" s="274">
        <v>90.102980000000002</v>
      </c>
      <c r="J98" s="33">
        <v>0</v>
      </c>
      <c r="K98" s="274">
        <v>80.514327399999999</v>
      </c>
      <c r="L98" s="274">
        <v>0</v>
      </c>
      <c r="M98" s="274">
        <v>32.753479999999996</v>
      </c>
      <c r="N98" s="274">
        <v>0</v>
      </c>
      <c r="O98" s="274">
        <v>32.753479999999996</v>
      </c>
      <c r="P98" s="274">
        <v>0</v>
      </c>
      <c r="Q98" s="274">
        <v>0</v>
      </c>
      <c r="R98" s="274">
        <v>0</v>
      </c>
      <c r="S98" s="274"/>
      <c r="T98" s="274">
        <v>0</v>
      </c>
      <c r="U98" s="281"/>
      <c r="V98" s="272">
        <f t="shared" si="11"/>
        <v>47.760847400000003</v>
      </c>
      <c r="W98" s="275">
        <f t="shared" si="12"/>
        <v>32.753479999999996</v>
      </c>
      <c r="X98" s="276"/>
      <c r="Y98" s="277" t="s">
        <v>237</v>
      </c>
    </row>
    <row r="99" spans="1:25" ht="63">
      <c r="A99" s="277" t="s">
        <v>644</v>
      </c>
      <c r="B99" s="280" t="s">
        <v>311</v>
      </c>
      <c r="C99" s="277" t="s">
        <v>2</v>
      </c>
      <c r="D99" s="278">
        <v>1503388</v>
      </c>
      <c r="E99" s="34" t="s">
        <v>34</v>
      </c>
      <c r="F99" s="34">
        <v>1.05</v>
      </c>
      <c r="G99" s="274" t="s">
        <v>34</v>
      </c>
      <c r="H99" s="34">
        <v>1.05</v>
      </c>
      <c r="I99" s="274">
        <v>1.05</v>
      </c>
      <c r="J99" s="33">
        <v>0</v>
      </c>
      <c r="K99" s="274">
        <v>1.05</v>
      </c>
      <c r="L99" s="274">
        <v>0</v>
      </c>
      <c r="M99" s="274">
        <v>0.49420248</v>
      </c>
      <c r="N99" s="274">
        <v>0</v>
      </c>
      <c r="O99" s="274">
        <v>0</v>
      </c>
      <c r="P99" s="274">
        <v>0</v>
      </c>
      <c r="Q99" s="274">
        <v>0.49420248</v>
      </c>
      <c r="R99" s="274">
        <v>0</v>
      </c>
      <c r="S99" s="274"/>
      <c r="T99" s="274">
        <v>0</v>
      </c>
      <c r="U99" s="281"/>
      <c r="V99" s="272">
        <f t="shared" si="11"/>
        <v>0.55579752000000004</v>
      </c>
      <c r="W99" s="275">
        <f t="shared" si="12"/>
        <v>0.49420248</v>
      </c>
      <c r="X99" s="276"/>
      <c r="Y99" s="277" t="s">
        <v>351</v>
      </c>
    </row>
    <row r="100" spans="1:25" ht="78.75">
      <c r="A100" s="277" t="s">
        <v>645</v>
      </c>
      <c r="B100" s="280" t="s">
        <v>300</v>
      </c>
      <c r="C100" s="277" t="s">
        <v>4</v>
      </c>
      <c r="D100" s="278">
        <v>1301259</v>
      </c>
      <c r="E100" s="34" t="s">
        <v>34</v>
      </c>
      <c r="F100" s="34">
        <v>2.6782499999999998</v>
      </c>
      <c r="G100" s="274" t="s">
        <v>34</v>
      </c>
      <c r="H100" s="34">
        <v>2.6782499999999998</v>
      </c>
      <c r="I100" s="274">
        <v>2.6782499999999998</v>
      </c>
      <c r="J100" s="33">
        <v>0</v>
      </c>
      <c r="K100" s="274">
        <v>2.4151059999999998</v>
      </c>
      <c r="L100" s="274">
        <v>0</v>
      </c>
      <c r="M100" s="274">
        <v>0.11680999999999998</v>
      </c>
      <c r="N100" s="274">
        <v>0</v>
      </c>
      <c r="O100" s="274">
        <v>0</v>
      </c>
      <c r="P100" s="274">
        <v>0</v>
      </c>
      <c r="Q100" s="274">
        <v>0.11680999999999998</v>
      </c>
      <c r="R100" s="274">
        <v>0</v>
      </c>
      <c r="S100" s="274"/>
      <c r="T100" s="274">
        <v>0</v>
      </c>
      <c r="U100" s="281"/>
      <c r="V100" s="272">
        <f t="shared" si="11"/>
        <v>2.2982959999999997</v>
      </c>
      <c r="W100" s="275">
        <f t="shared" si="12"/>
        <v>0.11680999999999998</v>
      </c>
      <c r="X100" s="276"/>
      <c r="Y100" s="277" t="s">
        <v>237</v>
      </c>
    </row>
    <row r="101" spans="1:25" ht="236.25">
      <c r="A101" s="277" t="s">
        <v>646</v>
      </c>
      <c r="B101" s="280" t="s">
        <v>301</v>
      </c>
      <c r="C101" s="277" t="s">
        <v>4</v>
      </c>
      <c r="D101" s="278">
        <v>1503548</v>
      </c>
      <c r="E101" s="34" t="s">
        <v>34</v>
      </c>
      <c r="F101" s="34">
        <v>2.2759999999999998</v>
      </c>
      <c r="G101" s="274" t="s">
        <v>34</v>
      </c>
      <c r="H101" s="34">
        <v>2.2759999999999998</v>
      </c>
      <c r="I101" s="274">
        <v>2.2759999999999998</v>
      </c>
      <c r="J101" s="33">
        <v>0</v>
      </c>
      <c r="K101" s="274">
        <v>2.2759999999999998</v>
      </c>
      <c r="L101" s="274">
        <v>0</v>
      </c>
      <c r="M101" s="274">
        <v>2.2759999999999998</v>
      </c>
      <c r="N101" s="274">
        <v>0</v>
      </c>
      <c r="O101" s="274">
        <v>0</v>
      </c>
      <c r="P101" s="274">
        <v>0</v>
      </c>
      <c r="Q101" s="274">
        <v>2.2759999999999998</v>
      </c>
      <c r="R101" s="274">
        <v>0</v>
      </c>
      <c r="S101" s="274"/>
      <c r="T101" s="274">
        <v>0</v>
      </c>
      <c r="U101" s="281"/>
      <c r="V101" s="272">
        <f t="shared" si="11"/>
        <v>0</v>
      </c>
      <c r="W101" s="275">
        <f t="shared" si="12"/>
        <v>2.2759999999999998</v>
      </c>
      <c r="X101" s="276"/>
      <c r="Y101" s="277" t="s">
        <v>352</v>
      </c>
    </row>
    <row r="102" spans="1:25" ht="141.75">
      <c r="A102" s="277" t="s">
        <v>647</v>
      </c>
      <c r="B102" s="280" t="s">
        <v>302</v>
      </c>
      <c r="C102" s="277" t="s">
        <v>4</v>
      </c>
      <c r="D102" s="278">
        <v>1501794</v>
      </c>
      <c r="E102" s="34" t="s">
        <v>34</v>
      </c>
      <c r="F102" s="34">
        <v>7.7954300000000005</v>
      </c>
      <c r="G102" s="274" t="s">
        <v>34</v>
      </c>
      <c r="H102" s="34">
        <v>7.7954300000000005</v>
      </c>
      <c r="I102" s="274">
        <v>7.7954300000000005</v>
      </c>
      <c r="J102" s="33">
        <v>0</v>
      </c>
      <c r="K102" s="274">
        <v>7.7954300000000005</v>
      </c>
      <c r="L102" s="274">
        <v>0</v>
      </c>
      <c r="M102" s="274">
        <v>0.26283000000000001</v>
      </c>
      <c r="N102" s="274">
        <v>0</v>
      </c>
      <c r="O102" s="274">
        <v>0</v>
      </c>
      <c r="P102" s="274">
        <v>0</v>
      </c>
      <c r="Q102" s="274">
        <v>0.26283000000000001</v>
      </c>
      <c r="R102" s="274">
        <v>0</v>
      </c>
      <c r="S102" s="274"/>
      <c r="T102" s="274">
        <v>0</v>
      </c>
      <c r="U102" s="281"/>
      <c r="V102" s="272">
        <f t="shared" si="11"/>
        <v>7.5326000000000004</v>
      </c>
      <c r="W102" s="275">
        <f t="shared" si="12"/>
        <v>0.26283000000000001</v>
      </c>
      <c r="X102" s="276"/>
      <c r="Y102" s="277" t="s">
        <v>353</v>
      </c>
    </row>
    <row r="103" spans="1:25" ht="189">
      <c r="A103" s="277" t="s">
        <v>648</v>
      </c>
      <c r="B103" s="280" t="s">
        <v>303</v>
      </c>
      <c r="C103" s="277" t="s">
        <v>4</v>
      </c>
      <c r="D103" s="278">
        <v>1503550</v>
      </c>
      <c r="E103" s="34" t="s">
        <v>34</v>
      </c>
      <c r="F103" s="34">
        <v>1.2609900000000001</v>
      </c>
      <c r="G103" s="274" t="s">
        <v>34</v>
      </c>
      <c r="H103" s="34">
        <v>1.2609900000000001</v>
      </c>
      <c r="I103" s="274">
        <v>1.2609900000000001</v>
      </c>
      <c r="J103" s="33">
        <v>0</v>
      </c>
      <c r="K103" s="274">
        <v>1.2609900000000001</v>
      </c>
      <c r="L103" s="274">
        <v>0</v>
      </c>
      <c r="M103" s="274">
        <v>0.13686000000000001</v>
      </c>
      <c r="N103" s="274">
        <v>0</v>
      </c>
      <c r="O103" s="274">
        <v>0</v>
      </c>
      <c r="P103" s="274">
        <v>0</v>
      </c>
      <c r="Q103" s="274">
        <v>0.13686000000000001</v>
      </c>
      <c r="R103" s="274">
        <v>0</v>
      </c>
      <c r="S103" s="274"/>
      <c r="T103" s="274">
        <v>0</v>
      </c>
      <c r="U103" s="281"/>
      <c r="V103" s="272">
        <f t="shared" si="11"/>
        <v>1.1241300000000001</v>
      </c>
      <c r="W103" s="275">
        <f t="shared" si="12"/>
        <v>0.13686000000000001</v>
      </c>
      <c r="X103" s="276"/>
      <c r="Y103" s="277" t="s">
        <v>238</v>
      </c>
    </row>
    <row r="104" spans="1:25" ht="189">
      <c r="A104" s="277" t="s">
        <v>649</v>
      </c>
      <c r="B104" s="280" t="s">
        <v>305</v>
      </c>
      <c r="C104" s="277" t="s">
        <v>4</v>
      </c>
      <c r="D104" s="278">
        <v>1503549</v>
      </c>
      <c r="E104" s="34" t="s">
        <v>34</v>
      </c>
      <c r="F104" s="34">
        <v>1.2891900000000001</v>
      </c>
      <c r="G104" s="274" t="s">
        <v>34</v>
      </c>
      <c r="H104" s="34">
        <v>1.2891900000000001</v>
      </c>
      <c r="I104" s="274">
        <v>1.2891900000000001</v>
      </c>
      <c r="J104" s="33">
        <v>0.36834</v>
      </c>
      <c r="K104" s="274">
        <v>1.2891900000000001</v>
      </c>
      <c r="L104" s="274">
        <v>0</v>
      </c>
      <c r="M104" s="274">
        <v>0.13686000000000001</v>
      </c>
      <c r="N104" s="274">
        <v>0</v>
      </c>
      <c r="O104" s="274">
        <v>0</v>
      </c>
      <c r="P104" s="274">
        <v>0</v>
      </c>
      <c r="Q104" s="274">
        <v>0.13686000000000001</v>
      </c>
      <c r="R104" s="274">
        <v>0</v>
      </c>
      <c r="S104" s="274"/>
      <c r="T104" s="274">
        <v>0</v>
      </c>
      <c r="U104" s="281"/>
      <c r="V104" s="272">
        <f t="shared" si="11"/>
        <v>1.1523300000000001</v>
      </c>
      <c r="W104" s="275">
        <f t="shared" si="12"/>
        <v>0.13686000000000001</v>
      </c>
      <c r="X104" s="276"/>
      <c r="Y104" s="277" t="s">
        <v>238</v>
      </c>
    </row>
    <row r="105" spans="1:25" ht="141.75">
      <c r="A105" s="277" t="s">
        <v>650</v>
      </c>
      <c r="B105" s="280" t="s">
        <v>304</v>
      </c>
      <c r="C105" s="277" t="s">
        <v>4</v>
      </c>
      <c r="D105" s="278">
        <v>1300378</v>
      </c>
      <c r="E105" s="34" t="s">
        <v>34</v>
      </c>
      <c r="F105" s="34">
        <v>3.8276699999999999</v>
      </c>
      <c r="G105" s="274" t="s">
        <v>34</v>
      </c>
      <c r="H105" s="34">
        <v>3.8276699999999999</v>
      </c>
      <c r="I105" s="274">
        <v>3.8276699999999999</v>
      </c>
      <c r="J105" s="33">
        <v>0</v>
      </c>
      <c r="K105" s="274">
        <v>0.11602999999999999</v>
      </c>
      <c r="L105" s="274">
        <v>0</v>
      </c>
      <c r="M105" s="274">
        <v>0.11602999999999999</v>
      </c>
      <c r="N105" s="274">
        <v>0</v>
      </c>
      <c r="O105" s="274">
        <v>0.11602999999999999</v>
      </c>
      <c r="P105" s="274">
        <v>0</v>
      </c>
      <c r="Q105" s="274">
        <v>0</v>
      </c>
      <c r="R105" s="274">
        <v>0</v>
      </c>
      <c r="S105" s="274"/>
      <c r="T105" s="274">
        <v>0</v>
      </c>
      <c r="U105" s="281"/>
      <c r="V105" s="272">
        <f t="shared" si="11"/>
        <v>0</v>
      </c>
      <c r="W105" s="275">
        <f t="shared" si="12"/>
        <v>0.11602999999999999</v>
      </c>
      <c r="X105" s="276"/>
      <c r="Y105" s="277" t="s">
        <v>238</v>
      </c>
    </row>
    <row r="106" spans="1:25" ht="63">
      <c r="A106" s="277" t="s">
        <v>651</v>
      </c>
      <c r="B106" s="280" t="s">
        <v>244</v>
      </c>
      <c r="C106" s="277" t="s">
        <v>4</v>
      </c>
      <c r="D106" s="278">
        <v>1503546</v>
      </c>
      <c r="E106" s="34" t="s">
        <v>34</v>
      </c>
      <c r="F106" s="34">
        <v>4.4817499999999999</v>
      </c>
      <c r="G106" s="274" t="s">
        <v>34</v>
      </c>
      <c r="H106" s="34">
        <v>4.4817499999999999</v>
      </c>
      <c r="I106" s="274">
        <v>4.4817499999999999</v>
      </c>
      <c r="J106" s="33">
        <v>0</v>
      </c>
      <c r="K106" s="274">
        <v>4.4817499999999999</v>
      </c>
      <c r="L106" s="274">
        <v>0</v>
      </c>
      <c r="M106" s="274">
        <v>0.29766999999999999</v>
      </c>
      <c r="N106" s="274">
        <v>0</v>
      </c>
      <c r="O106" s="274">
        <v>0</v>
      </c>
      <c r="P106" s="274">
        <v>0</v>
      </c>
      <c r="Q106" s="274">
        <v>0.29766999999999999</v>
      </c>
      <c r="R106" s="274">
        <v>0</v>
      </c>
      <c r="S106" s="274"/>
      <c r="T106" s="274">
        <v>0</v>
      </c>
      <c r="U106" s="281"/>
      <c r="V106" s="272">
        <f t="shared" si="11"/>
        <v>4.1840799999999998</v>
      </c>
      <c r="W106" s="275">
        <f t="shared" si="12"/>
        <v>0.29766999999999999</v>
      </c>
      <c r="X106" s="276"/>
      <c r="Y106" s="277" t="s">
        <v>238</v>
      </c>
    </row>
    <row r="107" spans="1:25" ht="63">
      <c r="A107" s="277" t="s">
        <v>652</v>
      </c>
      <c r="B107" s="280" t="s">
        <v>251</v>
      </c>
      <c r="C107" s="277" t="s">
        <v>4</v>
      </c>
      <c r="D107" s="278">
        <v>1301581</v>
      </c>
      <c r="E107" s="34" t="s">
        <v>34</v>
      </c>
      <c r="F107" s="34">
        <v>2.02094</v>
      </c>
      <c r="G107" s="274" t="s">
        <v>34</v>
      </c>
      <c r="H107" s="34">
        <v>2.02094</v>
      </c>
      <c r="I107" s="274">
        <v>2.02094</v>
      </c>
      <c r="J107" s="33">
        <v>0</v>
      </c>
      <c r="K107" s="274">
        <v>2.02094</v>
      </c>
      <c r="L107" s="274">
        <v>0</v>
      </c>
      <c r="M107" s="274">
        <v>0</v>
      </c>
      <c r="N107" s="274">
        <v>0</v>
      </c>
      <c r="O107" s="274">
        <v>0</v>
      </c>
      <c r="P107" s="274">
        <v>0</v>
      </c>
      <c r="Q107" s="274">
        <v>0</v>
      </c>
      <c r="R107" s="274">
        <v>0</v>
      </c>
      <c r="S107" s="274"/>
      <c r="T107" s="274">
        <v>0</v>
      </c>
      <c r="U107" s="281"/>
      <c r="V107" s="272">
        <f t="shared" si="11"/>
        <v>2.02094</v>
      </c>
      <c r="W107" s="275">
        <f t="shared" si="12"/>
        <v>0</v>
      </c>
      <c r="X107" s="276"/>
      <c r="Y107" s="277" t="s">
        <v>238</v>
      </c>
    </row>
    <row r="108" spans="1:25" ht="63">
      <c r="A108" s="277" t="s">
        <v>653</v>
      </c>
      <c r="B108" s="280" t="s">
        <v>249</v>
      </c>
      <c r="C108" s="277" t="s">
        <v>4</v>
      </c>
      <c r="D108" s="278">
        <v>1503547</v>
      </c>
      <c r="E108" s="34" t="s">
        <v>34</v>
      </c>
      <c r="F108" s="34">
        <v>2.2811900000000001</v>
      </c>
      <c r="G108" s="274" t="s">
        <v>34</v>
      </c>
      <c r="H108" s="34">
        <v>2.2811900000000001</v>
      </c>
      <c r="I108" s="274">
        <v>2.2811900000000001</v>
      </c>
      <c r="J108" s="33">
        <v>0</v>
      </c>
      <c r="K108" s="274">
        <v>2.2811900000000001</v>
      </c>
      <c r="L108" s="274">
        <v>0</v>
      </c>
      <c r="M108" s="274">
        <v>0.15500999999999998</v>
      </c>
      <c r="N108" s="274">
        <v>0</v>
      </c>
      <c r="O108" s="274">
        <v>0</v>
      </c>
      <c r="P108" s="274">
        <v>0</v>
      </c>
      <c r="Q108" s="274">
        <v>0.15500999999999998</v>
      </c>
      <c r="R108" s="274">
        <v>0</v>
      </c>
      <c r="S108" s="274"/>
      <c r="T108" s="274">
        <v>0</v>
      </c>
      <c r="U108" s="281"/>
      <c r="V108" s="272">
        <f t="shared" si="11"/>
        <v>2.1261800000000002</v>
      </c>
      <c r="W108" s="275">
        <f t="shared" si="12"/>
        <v>0.15500999999999998</v>
      </c>
      <c r="X108" s="276"/>
      <c r="Y108" s="277" t="s">
        <v>238</v>
      </c>
    </row>
    <row r="109" spans="1:25" ht="94.5">
      <c r="A109" s="277" t="s">
        <v>654</v>
      </c>
      <c r="B109" s="280" t="s">
        <v>181</v>
      </c>
      <c r="C109" s="277" t="s">
        <v>2</v>
      </c>
      <c r="D109" s="278">
        <v>1200787</v>
      </c>
      <c r="E109" s="34" t="s">
        <v>34</v>
      </c>
      <c r="F109" s="34">
        <v>13.3143944391228</v>
      </c>
      <c r="G109" s="274" t="s">
        <v>34</v>
      </c>
      <c r="H109" s="34">
        <v>13.3143944391228</v>
      </c>
      <c r="I109" s="274">
        <v>13.3143944391228</v>
      </c>
      <c r="J109" s="33">
        <v>7.8667799999999994</v>
      </c>
      <c r="K109" s="274">
        <v>0.38541609999999998</v>
      </c>
      <c r="L109" s="274">
        <v>0</v>
      </c>
      <c r="M109" s="274">
        <v>0.38541609999999998</v>
      </c>
      <c r="N109" s="274">
        <v>0</v>
      </c>
      <c r="O109" s="274">
        <v>0.38541609999999998</v>
      </c>
      <c r="P109" s="274">
        <v>0</v>
      </c>
      <c r="Q109" s="274">
        <v>0</v>
      </c>
      <c r="R109" s="274">
        <v>0</v>
      </c>
      <c r="S109" s="274"/>
      <c r="T109" s="274">
        <v>0</v>
      </c>
      <c r="U109" s="281"/>
      <c r="V109" s="272">
        <f t="shared" si="11"/>
        <v>0</v>
      </c>
      <c r="W109" s="275">
        <f t="shared" si="12"/>
        <v>0.38541609999999998</v>
      </c>
      <c r="X109" s="276"/>
      <c r="Y109" s="277" t="s">
        <v>235</v>
      </c>
    </row>
    <row r="110" spans="1:25" ht="110.25">
      <c r="A110" s="277" t="s">
        <v>655</v>
      </c>
      <c r="B110" s="280" t="s">
        <v>101</v>
      </c>
      <c r="C110" s="277" t="s">
        <v>4</v>
      </c>
      <c r="D110" s="274" t="s">
        <v>447</v>
      </c>
      <c r="E110" s="34" t="s">
        <v>34</v>
      </c>
      <c r="F110" s="34">
        <v>2.5816599999999998</v>
      </c>
      <c r="G110" s="274" t="s">
        <v>34</v>
      </c>
      <c r="H110" s="34">
        <v>2.4724200000000001</v>
      </c>
      <c r="I110" s="274">
        <v>2.4724200000000001</v>
      </c>
      <c r="J110" s="33">
        <v>0</v>
      </c>
      <c r="K110" s="274">
        <v>2.4724200000000001</v>
      </c>
      <c r="L110" s="274">
        <v>2.4724200000000001</v>
      </c>
      <c r="M110" s="274">
        <v>0</v>
      </c>
      <c r="N110" s="274">
        <v>0</v>
      </c>
      <c r="O110" s="274">
        <v>0</v>
      </c>
      <c r="P110" s="274">
        <v>0.12142</v>
      </c>
      <c r="Q110" s="274">
        <v>0</v>
      </c>
      <c r="R110" s="274">
        <v>0</v>
      </c>
      <c r="S110" s="274"/>
      <c r="T110" s="274">
        <v>2.351</v>
      </c>
      <c r="U110" s="281"/>
      <c r="V110" s="272">
        <f t="shared" si="11"/>
        <v>2.4724200000000001</v>
      </c>
      <c r="W110" s="275">
        <f t="shared" si="12"/>
        <v>-0.12142</v>
      </c>
      <c r="X110" s="276">
        <f t="shared" si="13"/>
        <v>-1</v>
      </c>
      <c r="Y110" s="277" t="s">
        <v>325</v>
      </c>
    </row>
    <row r="111" spans="1:25" ht="110.25">
      <c r="A111" s="277" t="s">
        <v>656</v>
      </c>
      <c r="B111" s="280" t="s">
        <v>102</v>
      </c>
      <c r="C111" s="277" t="s">
        <v>4</v>
      </c>
      <c r="D111" s="274" t="s">
        <v>448</v>
      </c>
      <c r="E111" s="34" t="s">
        <v>34</v>
      </c>
      <c r="F111" s="34">
        <v>0.44681999999999999</v>
      </c>
      <c r="G111" s="274" t="s">
        <v>34</v>
      </c>
      <c r="H111" s="34">
        <v>0.42791000000000001</v>
      </c>
      <c r="I111" s="274">
        <v>0.42791000000000001</v>
      </c>
      <c r="J111" s="33">
        <v>0</v>
      </c>
      <c r="K111" s="274">
        <v>0.42791000000000001</v>
      </c>
      <c r="L111" s="274">
        <v>0.42791000000000001</v>
      </c>
      <c r="M111" s="274">
        <v>0</v>
      </c>
      <c r="N111" s="274">
        <v>0</v>
      </c>
      <c r="O111" s="274">
        <v>0</v>
      </c>
      <c r="P111" s="274">
        <v>2.104E-2</v>
      </c>
      <c r="Q111" s="274">
        <v>0</v>
      </c>
      <c r="R111" s="274">
        <v>0</v>
      </c>
      <c r="S111" s="274"/>
      <c r="T111" s="274">
        <v>0.40687000000000001</v>
      </c>
      <c r="U111" s="281"/>
      <c r="V111" s="272">
        <f t="shared" si="11"/>
        <v>0.42791000000000001</v>
      </c>
      <c r="W111" s="275">
        <f t="shared" si="12"/>
        <v>-2.104E-2</v>
      </c>
      <c r="X111" s="276">
        <f t="shared" si="13"/>
        <v>-1</v>
      </c>
      <c r="Y111" s="277" t="s">
        <v>325</v>
      </c>
    </row>
    <row r="112" spans="1:25" ht="47.25">
      <c r="A112" s="277" t="s">
        <v>657</v>
      </c>
      <c r="B112" s="280" t="s">
        <v>191</v>
      </c>
      <c r="C112" s="277" t="s">
        <v>4</v>
      </c>
      <c r="D112" s="278">
        <v>1501940</v>
      </c>
      <c r="E112" s="34" t="s">
        <v>34</v>
      </c>
      <c r="F112" s="34">
        <v>18.908439999999999</v>
      </c>
      <c r="G112" s="274" t="s">
        <v>34</v>
      </c>
      <c r="H112" s="34">
        <v>18.908439999999999</v>
      </c>
      <c r="I112" s="274">
        <v>18.908439999999999</v>
      </c>
      <c r="J112" s="33">
        <v>0</v>
      </c>
      <c r="K112" s="274">
        <v>13.241759399999999</v>
      </c>
      <c r="L112" s="274">
        <v>0</v>
      </c>
      <c r="M112" s="274">
        <v>4.3880700000000008</v>
      </c>
      <c r="N112" s="274">
        <v>0</v>
      </c>
      <c r="O112" s="274">
        <v>3.1326400000000003</v>
      </c>
      <c r="P112" s="274">
        <v>0</v>
      </c>
      <c r="Q112" s="274">
        <v>1.2554300000000003</v>
      </c>
      <c r="R112" s="274">
        <v>0</v>
      </c>
      <c r="S112" s="274"/>
      <c r="T112" s="274">
        <v>0</v>
      </c>
      <c r="U112" s="281"/>
      <c r="V112" s="272">
        <f t="shared" si="11"/>
        <v>8.8536893999999986</v>
      </c>
      <c r="W112" s="275">
        <f t="shared" si="12"/>
        <v>4.3880700000000008</v>
      </c>
      <c r="X112" s="276"/>
      <c r="Y112" s="277" t="s">
        <v>237</v>
      </c>
    </row>
    <row r="113" spans="1:25">
      <c r="A113" s="277" t="s">
        <v>658</v>
      </c>
      <c r="B113" s="280" t="s">
        <v>103</v>
      </c>
      <c r="C113" s="277" t="s">
        <v>1</v>
      </c>
      <c r="D113" s="274" t="s">
        <v>449</v>
      </c>
      <c r="E113" s="34" t="s">
        <v>34</v>
      </c>
      <c r="F113" s="34">
        <v>4.9068199999999997</v>
      </c>
      <c r="G113" s="274" t="s">
        <v>34</v>
      </c>
      <c r="H113" s="34">
        <v>4.6992099999999999</v>
      </c>
      <c r="I113" s="274">
        <v>4.6992099999999999</v>
      </c>
      <c r="J113" s="33">
        <v>0</v>
      </c>
      <c r="K113" s="274">
        <v>4.6992099999999999</v>
      </c>
      <c r="L113" s="274">
        <v>4.6992099999999999</v>
      </c>
      <c r="M113" s="274">
        <v>0</v>
      </c>
      <c r="N113" s="274">
        <v>0</v>
      </c>
      <c r="O113" s="274">
        <v>0</v>
      </c>
      <c r="P113" s="274">
        <v>0.23081000000000002</v>
      </c>
      <c r="Q113" s="274">
        <v>0</v>
      </c>
      <c r="R113" s="274">
        <v>0</v>
      </c>
      <c r="S113" s="274"/>
      <c r="T113" s="274">
        <v>4.4683999999999999</v>
      </c>
      <c r="U113" s="281"/>
      <c r="V113" s="272">
        <f t="shared" si="11"/>
        <v>4.6992099999999999</v>
      </c>
      <c r="W113" s="275">
        <f t="shared" si="12"/>
        <v>-0.23081000000000002</v>
      </c>
      <c r="X113" s="276">
        <f t="shared" si="13"/>
        <v>-1</v>
      </c>
      <c r="Y113" s="277" t="s">
        <v>338</v>
      </c>
    </row>
    <row r="114" spans="1:25" ht="63">
      <c r="A114" s="277" t="s">
        <v>659</v>
      </c>
      <c r="B114" s="280" t="s">
        <v>290</v>
      </c>
      <c r="C114" s="277" t="s">
        <v>56</v>
      </c>
      <c r="D114" s="278">
        <v>1503222</v>
      </c>
      <c r="E114" s="34" t="s">
        <v>34</v>
      </c>
      <c r="F114" s="34">
        <v>37.963059999999999</v>
      </c>
      <c r="G114" s="274" t="s">
        <v>34</v>
      </c>
      <c r="H114" s="34">
        <v>37.963059999999999</v>
      </c>
      <c r="I114" s="274">
        <v>37.963059999999999</v>
      </c>
      <c r="J114" s="33">
        <v>0</v>
      </c>
      <c r="K114" s="274">
        <v>26.45703</v>
      </c>
      <c r="L114" s="274">
        <v>0</v>
      </c>
      <c r="M114" s="274">
        <v>0.33063999999999999</v>
      </c>
      <c r="N114" s="274">
        <v>0</v>
      </c>
      <c r="O114" s="274">
        <v>0</v>
      </c>
      <c r="P114" s="274">
        <v>0</v>
      </c>
      <c r="Q114" s="274">
        <v>0.33063999999999999</v>
      </c>
      <c r="R114" s="274">
        <v>0</v>
      </c>
      <c r="S114" s="274"/>
      <c r="T114" s="274">
        <v>0</v>
      </c>
      <c r="U114" s="281"/>
      <c r="V114" s="272">
        <f t="shared" si="11"/>
        <v>26.126390000000001</v>
      </c>
      <c r="W114" s="275">
        <f t="shared" si="12"/>
        <v>0.33063999999999999</v>
      </c>
      <c r="X114" s="276"/>
      <c r="Y114" s="277" t="s">
        <v>237</v>
      </c>
    </row>
    <row r="115" spans="1:25" ht="173.25">
      <c r="A115" s="277" t="s">
        <v>660</v>
      </c>
      <c r="B115" s="280" t="s">
        <v>291</v>
      </c>
      <c r="C115" s="277" t="s">
        <v>56</v>
      </c>
      <c r="D115" s="278" t="s">
        <v>295</v>
      </c>
      <c r="E115" s="34" t="s">
        <v>34</v>
      </c>
      <c r="F115" s="34">
        <v>14.13402</v>
      </c>
      <c r="G115" s="274" t="s">
        <v>34</v>
      </c>
      <c r="H115" s="34">
        <v>14.13402</v>
      </c>
      <c r="I115" s="274">
        <v>14.13402</v>
      </c>
      <c r="J115" s="33">
        <v>0</v>
      </c>
      <c r="K115" s="274">
        <v>13.073</v>
      </c>
      <c r="L115" s="274">
        <v>0</v>
      </c>
      <c r="M115" s="274">
        <v>0.16925999999999999</v>
      </c>
      <c r="N115" s="274">
        <v>0</v>
      </c>
      <c r="O115" s="274">
        <v>0</v>
      </c>
      <c r="P115" s="274">
        <v>0</v>
      </c>
      <c r="Q115" s="274">
        <v>0.16925999999999999</v>
      </c>
      <c r="R115" s="274">
        <v>0</v>
      </c>
      <c r="S115" s="274"/>
      <c r="T115" s="274">
        <v>0</v>
      </c>
      <c r="U115" s="281"/>
      <c r="V115" s="272">
        <f t="shared" si="11"/>
        <v>12.903740000000001</v>
      </c>
      <c r="W115" s="275">
        <f t="shared" si="12"/>
        <v>0.16925999999999999</v>
      </c>
      <c r="X115" s="276"/>
      <c r="Y115" s="277" t="s">
        <v>362</v>
      </c>
    </row>
    <row r="116" spans="1:25" ht="173.25">
      <c r="A116" s="277" t="s">
        <v>661</v>
      </c>
      <c r="B116" s="280" t="s">
        <v>292</v>
      </c>
      <c r="C116" s="277" t="s">
        <v>56</v>
      </c>
      <c r="D116" s="278">
        <v>1601093</v>
      </c>
      <c r="E116" s="34" t="s">
        <v>34</v>
      </c>
      <c r="F116" s="34">
        <v>0.80419000000000007</v>
      </c>
      <c r="G116" s="274" t="s">
        <v>34</v>
      </c>
      <c r="H116" s="34">
        <v>0.80419000000000007</v>
      </c>
      <c r="I116" s="274">
        <v>0.80419000000000007</v>
      </c>
      <c r="J116" s="33">
        <v>0</v>
      </c>
      <c r="K116" s="274">
        <v>0.80419000000000007</v>
      </c>
      <c r="L116" s="274">
        <v>0</v>
      </c>
      <c r="M116" s="274">
        <v>0.80419000000000007</v>
      </c>
      <c r="N116" s="274">
        <v>0</v>
      </c>
      <c r="O116" s="274">
        <v>0</v>
      </c>
      <c r="P116" s="274">
        <v>0</v>
      </c>
      <c r="Q116" s="274">
        <v>0.80419000000000007</v>
      </c>
      <c r="R116" s="274">
        <v>0</v>
      </c>
      <c r="S116" s="274"/>
      <c r="T116" s="274">
        <v>0</v>
      </c>
      <c r="U116" s="281"/>
      <c r="V116" s="272">
        <f t="shared" si="11"/>
        <v>0</v>
      </c>
      <c r="W116" s="275">
        <f t="shared" si="12"/>
        <v>0.80419000000000007</v>
      </c>
      <c r="X116" s="276"/>
      <c r="Y116" s="277" t="s">
        <v>362</v>
      </c>
    </row>
    <row r="117" spans="1:25" ht="173.25">
      <c r="A117" s="277" t="s">
        <v>662</v>
      </c>
      <c r="B117" s="280" t="s">
        <v>293</v>
      </c>
      <c r="C117" s="277" t="s">
        <v>56</v>
      </c>
      <c r="D117" s="278">
        <v>1503223</v>
      </c>
      <c r="E117" s="34" t="s">
        <v>34</v>
      </c>
      <c r="F117" s="34">
        <v>38.486539999999998</v>
      </c>
      <c r="G117" s="274" t="s">
        <v>34</v>
      </c>
      <c r="H117" s="34">
        <v>38.486539999999998</v>
      </c>
      <c r="I117" s="274">
        <v>38.486539999999998</v>
      </c>
      <c r="J117" s="33">
        <v>0</v>
      </c>
      <c r="K117" s="274">
        <v>26.860389999999999</v>
      </c>
      <c r="L117" s="274">
        <v>0</v>
      </c>
      <c r="M117" s="274">
        <v>0</v>
      </c>
      <c r="N117" s="274">
        <v>0</v>
      </c>
      <c r="O117" s="274">
        <v>0</v>
      </c>
      <c r="P117" s="274">
        <v>0</v>
      </c>
      <c r="Q117" s="274">
        <v>0</v>
      </c>
      <c r="R117" s="274">
        <v>0</v>
      </c>
      <c r="S117" s="274"/>
      <c r="T117" s="274">
        <v>0</v>
      </c>
      <c r="U117" s="281"/>
      <c r="V117" s="272">
        <f t="shared" si="11"/>
        <v>26.860389999999999</v>
      </c>
      <c r="W117" s="275">
        <f t="shared" si="12"/>
        <v>0</v>
      </c>
      <c r="X117" s="276"/>
      <c r="Y117" s="277" t="s">
        <v>362</v>
      </c>
    </row>
    <row r="118" spans="1:25" ht="173.25">
      <c r="A118" s="277" t="s">
        <v>663</v>
      </c>
      <c r="B118" s="280" t="s">
        <v>290</v>
      </c>
      <c r="C118" s="277" t="s">
        <v>56</v>
      </c>
      <c r="D118" s="278" t="s">
        <v>294</v>
      </c>
      <c r="E118" s="34" t="s">
        <v>34</v>
      </c>
      <c r="F118" s="34">
        <v>38.486539999999998</v>
      </c>
      <c r="G118" s="274" t="s">
        <v>34</v>
      </c>
      <c r="H118" s="34">
        <v>38.486539999999998</v>
      </c>
      <c r="I118" s="274">
        <v>38.486539999999998</v>
      </c>
      <c r="J118" s="33">
        <v>0</v>
      </c>
      <c r="K118" s="274">
        <v>26.860389999999999</v>
      </c>
      <c r="L118" s="274">
        <v>0</v>
      </c>
      <c r="M118" s="274">
        <v>0.28689999999999999</v>
      </c>
      <c r="N118" s="274">
        <v>0</v>
      </c>
      <c r="O118" s="274">
        <v>0</v>
      </c>
      <c r="P118" s="274">
        <v>0</v>
      </c>
      <c r="Q118" s="274">
        <v>0.28689999999999999</v>
      </c>
      <c r="R118" s="274">
        <v>0</v>
      </c>
      <c r="S118" s="274"/>
      <c r="T118" s="274">
        <v>0</v>
      </c>
      <c r="U118" s="281"/>
      <c r="V118" s="272">
        <f t="shared" si="11"/>
        <v>26.57349</v>
      </c>
      <c r="W118" s="275">
        <f t="shared" si="12"/>
        <v>0.28689999999999999</v>
      </c>
      <c r="X118" s="276"/>
      <c r="Y118" s="277" t="s">
        <v>362</v>
      </c>
    </row>
    <row r="119" spans="1:25" ht="47.25">
      <c r="A119" s="277" t="s">
        <v>664</v>
      </c>
      <c r="B119" s="280" t="s">
        <v>284</v>
      </c>
      <c r="C119" s="277" t="s">
        <v>4</v>
      </c>
      <c r="D119" s="278">
        <v>1500494</v>
      </c>
      <c r="E119" s="34" t="s">
        <v>34</v>
      </c>
      <c r="F119" s="34">
        <v>1.2322</v>
      </c>
      <c r="G119" s="274" t="s">
        <v>34</v>
      </c>
      <c r="H119" s="34">
        <v>1.2322</v>
      </c>
      <c r="I119" s="274">
        <v>1.2322</v>
      </c>
      <c r="J119" s="33">
        <v>0</v>
      </c>
      <c r="K119" s="274">
        <v>1.2322</v>
      </c>
      <c r="L119" s="274">
        <v>0</v>
      </c>
      <c r="M119" s="274">
        <v>0.43079000000000001</v>
      </c>
      <c r="N119" s="274">
        <v>0</v>
      </c>
      <c r="O119" s="274">
        <v>0</v>
      </c>
      <c r="P119" s="274">
        <v>0</v>
      </c>
      <c r="Q119" s="274">
        <v>0.43079000000000001</v>
      </c>
      <c r="R119" s="274">
        <v>0</v>
      </c>
      <c r="S119" s="274"/>
      <c r="T119" s="274">
        <v>0</v>
      </c>
      <c r="U119" s="281"/>
      <c r="V119" s="272">
        <f t="shared" si="11"/>
        <v>0.80140999999999996</v>
      </c>
      <c r="W119" s="275">
        <f t="shared" si="12"/>
        <v>0.43079000000000001</v>
      </c>
      <c r="X119" s="276"/>
      <c r="Y119" s="277" t="s">
        <v>237</v>
      </c>
    </row>
    <row r="120" spans="1:25" ht="173.25">
      <c r="A120" s="277" t="s">
        <v>665</v>
      </c>
      <c r="B120" s="280" t="s">
        <v>200</v>
      </c>
      <c r="C120" s="277" t="s">
        <v>56</v>
      </c>
      <c r="D120" s="278">
        <v>1503240</v>
      </c>
      <c r="E120" s="34" t="s">
        <v>34</v>
      </c>
      <c r="F120" s="34">
        <v>32.42277</v>
      </c>
      <c r="G120" s="274" t="s">
        <v>34</v>
      </c>
      <c r="H120" s="34">
        <v>32.42277</v>
      </c>
      <c r="I120" s="274">
        <v>32.42277</v>
      </c>
      <c r="J120" s="33">
        <v>0</v>
      </c>
      <c r="K120" s="274">
        <v>22.915855999999998</v>
      </c>
      <c r="L120" s="274">
        <v>0</v>
      </c>
      <c r="M120" s="274">
        <v>2.73421</v>
      </c>
      <c r="N120" s="274">
        <v>0</v>
      </c>
      <c r="O120" s="274">
        <v>1.5972900000000001</v>
      </c>
      <c r="P120" s="274">
        <v>0</v>
      </c>
      <c r="Q120" s="274">
        <v>1.1369199999999999</v>
      </c>
      <c r="R120" s="274">
        <v>0</v>
      </c>
      <c r="S120" s="274"/>
      <c r="T120" s="274">
        <v>0</v>
      </c>
      <c r="U120" s="281"/>
      <c r="V120" s="272">
        <f t="shared" si="11"/>
        <v>20.181645999999997</v>
      </c>
      <c r="W120" s="275">
        <f t="shared" si="12"/>
        <v>2.73421</v>
      </c>
      <c r="X120" s="276"/>
      <c r="Y120" s="277" t="s">
        <v>362</v>
      </c>
    </row>
    <row r="121" spans="1:25" ht="31.5">
      <c r="A121" s="277" t="s">
        <v>666</v>
      </c>
      <c r="B121" s="280" t="s">
        <v>104</v>
      </c>
      <c r="C121" s="277" t="s">
        <v>6</v>
      </c>
      <c r="D121" s="274" t="s">
        <v>450</v>
      </c>
      <c r="E121" s="34" t="s">
        <v>34</v>
      </c>
      <c r="F121" s="34">
        <v>0.86873999999999996</v>
      </c>
      <c r="G121" s="274" t="s">
        <v>34</v>
      </c>
      <c r="H121" s="34">
        <v>0.83196999999999999</v>
      </c>
      <c r="I121" s="274">
        <v>0.83196999999999999</v>
      </c>
      <c r="J121" s="33">
        <v>0</v>
      </c>
      <c r="K121" s="274">
        <v>0.83196999999999999</v>
      </c>
      <c r="L121" s="274">
        <v>0.83196999999999999</v>
      </c>
      <c r="M121" s="274">
        <v>0</v>
      </c>
      <c r="N121" s="274">
        <v>0</v>
      </c>
      <c r="O121" s="274">
        <v>0</v>
      </c>
      <c r="P121" s="274">
        <v>4.0829999999999998E-2</v>
      </c>
      <c r="Q121" s="274">
        <v>0</v>
      </c>
      <c r="R121" s="274">
        <v>0</v>
      </c>
      <c r="S121" s="274"/>
      <c r="T121" s="274">
        <v>0.79113999999999995</v>
      </c>
      <c r="U121" s="281"/>
      <c r="V121" s="272">
        <f t="shared" si="11"/>
        <v>0.83196999999999999</v>
      </c>
      <c r="W121" s="275">
        <f t="shared" si="12"/>
        <v>-4.0829999999999998E-2</v>
      </c>
      <c r="X121" s="276">
        <f t="shared" si="13"/>
        <v>-1</v>
      </c>
      <c r="Y121" s="277" t="s">
        <v>360</v>
      </c>
    </row>
    <row r="122" spans="1:25" ht="110.25">
      <c r="A122" s="277" t="s">
        <v>667</v>
      </c>
      <c r="B122" s="280" t="s">
        <v>105</v>
      </c>
      <c r="C122" s="277" t="s">
        <v>6</v>
      </c>
      <c r="D122" s="274" t="s">
        <v>451</v>
      </c>
      <c r="E122" s="34" t="s">
        <v>34</v>
      </c>
      <c r="F122" s="34">
        <v>11.173309999999999</v>
      </c>
      <c r="G122" s="274" t="s">
        <v>34</v>
      </c>
      <c r="H122" s="34">
        <v>11.173309999999999</v>
      </c>
      <c r="I122" s="274">
        <v>11.173309999999999</v>
      </c>
      <c r="J122" s="33">
        <v>0</v>
      </c>
      <c r="K122" s="274">
        <v>11.173309999999999</v>
      </c>
      <c r="L122" s="274">
        <v>11.173309999999999</v>
      </c>
      <c r="M122" s="274">
        <v>0</v>
      </c>
      <c r="N122" s="274">
        <v>0</v>
      </c>
      <c r="O122" s="274">
        <v>0</v>
      </c>
      <c r="P122" s="274">
        <v>0.54876000000000003</v>
      </c>
      <c r="Q122" s="274">
        <v>0</v>
      </c>
      <c r="R122" s="274">
        <v>0</v>
      </c>
      <c r="S122" s="274"/>
      <c r="T122" s="274">
        <v>10.624549999999999</v>
      </c>
      <c r="U122" s="281"/>
      <c r="V122" s="272">
        <f t="shared" si="11"/>
        <v>11.173309999999999</v>
      </c>
      <c r="W122" s="275">
        <f t="shared" si="12"/>
        <v>-0.54876000000000003</v>
      </c>
      <c r="X122" s="276">
        <f t="shared" si="13"/>
        <v>-1</v>
      </c>
      <c r="Y122" s="277" t="s">
        <v>349</v>
      </c>
    </row>
    <row r="123" spans="1:25" ht="63">
      <c r="A123" s="277" t="s">
        <v>668</v>
      </c>
      <c r="B123" s="280" t="s">
        <v>107</v>
      </c>
      <c r="C123" s="277" t="s">
        <v>6</v>
      </c>
      <c r="D123" s="274" t="s">
        <v>452</v>
      </c>
      <c r="E123" s="34" t="s">
        <v>34</v>
      </c>
      <c r="F123" s="34">
        <v>3.2269899999999998</v>
      </c>
      <c r="G123" s="274" t="s">
        <v>34</v>
      </c>
      <c r="H123" s="34">
        <v>3.0904600000000002</v>
      </c>
      <c r="I123" s="274">
        <v>3.0904600000000002</v>
      </c>
      <c r="J123" s="33">
        <v>0</v>
      </c>
      <c r="K123" s="274">
        <v>3.0904600000000002</v>
      </c>
      <c r="L123" s="274">
        <v>3.0904600000000002</v>
      </c>
      <c r="M123" s="274">
        <v>0</v>
      </c>
      <c r="N123" s="274">
        <v>0</v>
      </c>
      <c r="O123" s="274">
        <v>0</v>
      </c>
      <c r="P123" s="274">
        <v>0.15178</v>
      </c>
      <c r="Q123" s="274">
        <v>0</v>
      </c>
      <c r="R123" s="274">
        <v>0</v>
      </c>
      <c r="S123" s="274"/>
      <c r="T123" s="274">
        <v>2.9386800000000002</v>
      </c>
      <c r="U123" s="281"/>
      <c r="V123" s="272">
        <f t="shared" si="11"/>
        <v>3.0904600000000002</v>
      </c>
      <c r="W123" s="275">
        <f t="shared" si="12"/>
        <v>-0.15178</v>
      </c>
      <c r="X123" s="276">
        <f t="shared" si="13"/>
        <v>-1</v>
      </c>
      <c r="Y123" s="277" t="s">
        <v>363</v>
      </c>
    </row>
    <row r="124" spans="1:25" ht="63">
      <c r="A124" s="277" t="s">
        <v>669</v>
      </c>
      <c r="B124" s="280" t="s">
        <v>321</v>
      </c>
      <c r="C124" s="277" t="s">
        <v>7</v>
      </c>
      <c r="D124" s="278">
        <v>1601811</v>
      </c>
      <c r="E124" s="34" t="s">
        <v>34</v>
      </c>
      <c r="F124" s="34">
        <v>30.477150000000002</v>
      </c>
      <c r="G124" s="274" t="s">
        <v>34</v>
      </c>
      <c r="H124" s="34">
        <v>30.477150000000002</v>
      </c>
      <c r="I124" s="274">
        <v>30.477150000000002</v>
      </c>
      <c r="J124" s="33">
        <v>0</v>
      </c>
      <c r="K124" s="274">
        <v>30.477150000000002</v>
      </c>
      <c r="L124" s="274">
        <v>0</v>
      </c>
      <c r="M124" s="274">
        <v>0</v>
      </c>
      <c r="N124" s="274">
        <v>0</v>
      </c>
      <c r="O124" s="274">
        <v>0</v>
      </c>
      <c r="P124" s="274">
        <v>0</v>
      </c>
      <c r="Q124" s="274">
        <v>0</v>
      </c>
      <c r="R124" s="274">
        <v>0</v>
      </c>
      <c r="S124" s="274"/>
      <c r="T124" s="274">
        <v>0</v>
      </c>
      <c r="U124" s="281"/>
      <c r="V124" s="272">
        <f t="shared" si="11"/>
        <v>30.477150000000002</v>
      </c>
      <c r="W124" s="275">
        <f t="shared" si="12"/>
        <v>0</v>
      </c>
      <c r="X124" s="276"/>
      <c r="Y124" s="277" t="s">
        <v>232</v>
      </c>
    </row>
    <row r="125" spans="1:25" ht="31.5">
      <c r="A125" s="277" t="s">
        <v>670</v>
      </c>
      <c r="B125" s="280" t="s">
        <v>108</v>
      </c>
      <c r="C125" s="277" t="s">
        <v>7</v>
      </c>
      <c r="D125" s="274" t="s">
        <v>453</v>
      </c>
      <c r="E125" s="34" t="s">
        <v>34</v>
      </c>
      <c r="F125" s="34">
        <v>0.29414999999999997</v>
      </c>
      <c r="G125" s="274" t="s">
        <v>34</v>
      </c>
      <c r="H125" s="34">
        <v>0.28170000000000001</v>
      </c>
      <c r="I125" s="274">
        <v>0.28170000000000001</v>
      </c>
      <c r="J125" s="33">
        <v>0</v>
      </c>
      <c r="K125" s="274">
        <v>0.28170000000000001</v>
      </c>
      <c r="L125" s="274">
        <v>0.28170000000000001</v>
      </c>
      <c r="M125" s="274">
        <v>0</v>
      </c>
      <c r="N125" s="274">
        <v>0</v>
      </c>
      <c r="O125" s="274">
        <v>0</v>
      </c>
      <c r="P125" s="274">
        <v>1.3820000000000001E-2</v>
      </c>
      <c r="Q125" s="274">
        <v>0</v>
      </c>
      <c r="R125" s="274">
        <v>0</v>
      </c>
      <c r="S125" s="274"/>
      <c r="T125" s="274">
        <v>0.26788000000000001</v>
      </c>
      <c r="U125" s="281"/>
      <c r="V125" s="272">
        <f t="shared" si="11"/>
        <v>0.28170000000000001</v>
      </c>
      <c r="W125" s="275">
        <f t="shared" si="12"/>
        <v>-1.3820000000000001E-2</v>
      </c>
      <c r="X125" s="276">
        <f t="shared" si="13"/>
        <v>-1</v>
      </c>
      <c r="Y125" s="277" t="s">
        <v>232</v>
      </c>
    </row>
    <row r="126" spans="1:25" ht="31.5">
      <c r="A126" s="277" t="s">
        <v>671</v>
      </c>
      <c r="B126" s="280" t="s">
        <v>109</v>
      </c>
      <c r="C126" s="277" t="s">
        <v>7</v>
      </c>
      <c r="D126" s="274" t="s">
        <v>454</v>
      </c>
      <c r="E126" s="34" t="s">
        <v>34</v>
      </c>
      <c r="F126" s="34">
        <v>0.88240999999999992</v>
      </c>
      <c r="G126" s="274" t="s">
        <v>34</v>
      </c>
      <c r="H126" s="34">
        <v>0.84509000000000001</v>
      </c>
      <c r="I126" s="274">
        <v>0.84509000000000001</v>
      </c>
      <c r="J126" s="33">
        <v>0</v>
      </c>
      <c r="K126" s="274">
        <v>0.84509000000000001</v>
      </c>
      <c r="L126" s="274">
        <v>0.84509000000000001</v>
      </c>
      <c r="M126" s="274">
        <v>0</v>
      </c>
      <c r="N126" s="274">
        <v>0</v>
      </c>
      <c r="O126" s="274">
        <v>0</v>
      </c>
      <c r="P126" s="274">
        <v>4.1509999999999998E-2</v>
      </c>
      <c r="Q126" s="274">
        <v>0</v>
      </c>
      <c r="R126" s="274">
        <v>0</v>
      </c>
      <c r="S126" s="274"/>
      <c r="T126" s="274">
        <v>0.80357999999999996</v>
      </c>
      <c r="U126" s="281"/>
      <c r="V126" s="272">
        <f t="shared" si="11"/>
        <v>0.84509000000000001</v>
      </c>
      <c r="W126" s="275">
        <f t="shared" si="12"/>
        <v>-4.1509999999999998E-2</v>
      </c>
      <c r="X126" s="276">
        <f t="shared" si="13"/>
        <v>-1</v>
      </c>
      <c r="Y126" s="277" t="s">
        <v>232</v>
      </c>
    </row>
    <row r="127" spans="1:25" ht="31.5">
      <c r="A127" s="277" t="s">
        <v>672</v>
      </c>
      <c r="B127" s="280" t="s">
        <v>110</v>
      </c>
      <c r="C127" s="277" t="s">
        <v>7</v>
      </c>
      <c r="D127" s="274" t="s">
        <v>455</v>
      </c>
      <c r="E127" s="34" t="s">
        <v>34</v>
      </c>
      <c r="F127" s="34">
        <v>0.61275999999999997</v>
      </c>
      <c r="G127" s="274" t="s">
        <v>34</v>
      </c>
      <c r="H127" s="34">
        <v>0.58684000000000003</v>
      </c>
      <c r="I127" s="274">
        <v>0.58684000000000003</v>
      </c>
      <c r="J127" s="33">
        <v>0</v>
      </c>
      <c r="K127" s="274">
        <v>0.58684000000000003</v>
      </c>
      <c r="L127" s="274">
        <v>0.58684000000000003</v>
      </c>
      <c r="M127" s="274">
        <v>0</v>
      </c>
      <c r="N127" s="274">
        <v>0</v>
      </c>
      <c r="O127" s="274">
        <v>0</v>
      </c>
      <c r="P127" s="274">
        <v>2.8820000000000002E-2</v>
      </c>
      <c r="Q127" s="274">
        <v>0</v>
      </c>
      <c r="R127" s="274">
        <v>0</v>
      </c>
      <c r="S127" s="274"/>
      <c r="T127" s="274">
        <v>0.55802000000000007</v>
      </c>
      <c r="U127" s="281"/>
      <c r="V127" s="272">
        <f t="shared" si="11"/>
        <v>0.58684000000000003</v>
      </c>
      <c r="W127" s="275">
        <f t="shared" si="12"/>
        <v>-2.8820000000000002E-2</v>
      </c>
      <c r="X127" s="276">
        <f t="shared" si="13"/>
        <v>-1</v>
      </c>
      <c r="Y127" s="277" t="s">
        <v>232</v>
      </c>
    </row>
    <row r="128" spans="1:25" ht="47.25">
      <c r="A128" s="277" t="s">
        <v>673</v>
      </c>
      <c r="B128" s="280" t="s">
        <v>19</v>
      </c>
      <c r="C128" s="277" t="s">
        <v>6</v>
      </c>
      <c r="D128" s="274" t="s">
        <v>456</v>
      </c>
      <c r="E128" s="34" t="s">
        <v>34</v>
      </c>
      <c r="F128" s="34">
        <v>13.582396825225301</v>
      </c>
      <c r="G128" s="274" t="s">
        <v>34</v>
      </c>
      <c r="H128" s="34">
        <v>11.101823960222299</v>
      </c>
      <c r="I128" s="274">
        <v>11.101823960222299</v>
      </c>
      <c r="J128" s="33">
        <v>0</v>
      </c>
      <c r="K128" s="274">
        <v>8.6018239602222994</v>
      </c>
      <c r="L128" s="274">
        <v>8.6017763141781192</v>
      </c>
      <c r="M128" s="274">
        <v>0.14730000000000001</v>
      </c>
      <c r="N128" s="274">
        <v>0</v>
      </c>
      <c r="O128" s="274">
        <v>0</v>
      </c>
      <c r="P128" s="274">
        <v>1.7203656283342799</v>
      </c>
      <c r="Q128" s="274">
        <v>0.14730000000000001</v>
      </c>
      <c r="R128" s="274">
        <v>2.5805484425014198</v>
      </c>
      <c r="S128" s="274"/>
      <c r="T128" s="274">
        <v>4.3008622433424195</v>
      </c>
      <c r="U128" s="281"/>
      <c r="V128" s="272">
        <f t="shared" si="11"/>
        <v>8.4545239602222999</v>
      </c>
      <c r="W128" s="275">
        <f t="shared" si="12"/>
        <v>-1.5730656283342799</v>
      </c>
      <c r="X128" s="276">
        <f t="shared" si="13"/>
        <v>-0.9143786660382065</v>
      </c>
      <c r="Y128" s="277" t="s">
        <v>363</v>
      </c>
    </row>
    <row r="129" spans="1:25">
      <c r="A129" s="277" t="s">
        <v>674</v>
      </c>
      <c r="B129" s="280" t="s">
        <v>111</v>
      </c>
      <c r="C129" s="277" t="s">
        <v>62</v>
      </c>
      <c r="D129" s="274" t="s">
        <v>457</v>
      </c>
      <c r="E129" s="34" t="s">
        <v>34</v>
      </c>
      <c r="F129" s="34">
        <v>1.1614</v>
      </c>
      <c r="G129" s="274" t="s">
        <v>34</v>
      </c>
      <c r="H129" s="34">
        <v>1.11226</v>
      </c>
      <c r="I129" s="274">
        <v>1.11226</v>
      </c>
      <c r="J129" s="33">
        <v>0</v>
      </c>
      <c r="K129" s="274">
        <v>1.11226</v>
      </c>
      <c r="L129" s="274">
        <v>1.11226</v>
      </c>
      <c r="M129" s="274">
        <v>0</v>
      </c>
      <c r="N129" s="274">
        <v>0</v>
      </c>
      <c r="O129" s="274">
        <v>0</v>
      </c>
      <c r="P129" s="274">
        <v>5.4609999999999999E-2</v>
      </c>
      <c r="Q129" s="274">
        <v>0</v>
      </c>
      <c r="R129" s="274">
        <v>0</v>
      </c>
      <c r="S129" s="274"/>
      <c r="T129" s="274">
        <v>1.0576500000000002</v>
      </c>
      <c r="U129" s="281"/>
      <c r="V129" s="272">
        <f t="shared" si="11"/>
        <v>1.11226</v>
      </c>
      <c r="W129" s="275">
        <f t="shared" si="12"/>
        <v>-5.4609999999999999E-2</v>
      </c>
      <c r="X129" s="276">
        <f t="shared" si="13"/>
        <v>-1</v>
      </c>
      <c r="Y129" s="277" t="s">
        <v>232</v>
      </c>
    </row>
    <row r="130" spans="1:25" ht="47.25">
      <c r="A130" s="277" t="s">
        <v>675</v>
      </c>
      <c r="B130" s="280" t="s">
        <v>112</v>
      </c>
      <c r="C130" s="277" t="s">
        <v>6</v>
      </c>
      <c r="D130" s="274" t="s">
        <v>458</v>
      </c>
      <c r="E130" s="34" t="s">
        <v>34</v>
      </c>
      <c r="F130" s="34">
        <v>0.65948000000000007</v>
      </c>
      <c r="G130" s="274" t="s">
        <v>34</v>
      </c>
      <c r="H130" s="34">
        <v>0.63158999999999998</v>
      </c>
      <c r="I130" s="274">
        <v>0.63158999999999998</v>
      </c>
      <c r="J130" s="33">
        <v>0</v>
      </c>
      <c r="K130" s="274">
        <v>0.63158999999999998</v>
      </c>
      <c r="L130" s="274">
        <v>0.63158999999999998</v>
      </c>
      <c r="M130" s="274">
        <v>0</v>
      </c>
      <c r="N130" s="274">
        <v>0</v>
      </c>
      <c r="O130" s="274">
        <v>0</v>
      </c>
      <c r="P130" s="274">
        <v>3.1030000000000002E-2</v>
      </c>
      <c r="Q130" s="274">
        <v>0</v>
      </c>
      <c r="R130" s="274">
        <v>0</v>
      </c>
      <c r="S130" s="274"/>
      <c r="T130" s="274">
        <v>0.60055999999999998</v>
      </c>
      <c r="U130" s="281"/>
      <c r="V130" s="272">
        <f t="shared" si="11"/>
        <v>0.63158999999999998</v>
      </c>
      <c r="W130" s="275">
        <f t="shared" si="12"/>
        <v>-3.1030000000000002E-2</v>
      </c>
      <c r="X130" s="276">
        <f t="shared" si="13"/>
        <v>-1</v>
      </c>
      <c r="Y130" s="277" t="s">
        <v>364</v>
      </c>
    </row>
    <row r="131" spans="1:25" ht="47.25">
      <c r="A131" s="277" t="s">
        <v>676</v>
      </c>
      <c r="B131" s="280" t="s">
        <v>113</v>
      </c>
      <c r="C131" s="277" t="s">
        <v>7</v>
      </c>
      <c r="D131" s="274" t="s">
        <v>459</v>
      </c>
      <c r="E131" s="34" t="s">
        <v>34</v>
      </c>
      <c r="F131" s="34">
        <v>0.21115</v>
      </c>
      <c r="G131" s="274" t="s">
        <v>34</v>
      </c>
      <c r="H131" s="34">
        <v>0.20222999999999999</v>
      </c>
      <c r="I131" s="274">
        <v>0.20222999999999999</v>
      </c>
      <c r="J131" s="33">
        <v>0</v>
      </c>
      <c r="K131" s="274">
        <v>0.20222999999999999</v>
      </c>
      <c r="L131" s="274">
        <v>0.20222999999999999</v>
      </c>
      <c r="M131" s="274">
        <v>0</v>
      </c>
      <c r="N131" s="274">
        <v>0</v>
      </c>
      <c r="O131" s="274">
        <v>0</v>
      </c>
      <c r="P131" s="274">
        <v>9.9399999999999992E-3</v>
      </c>
      <c r="Q131" s="274">
        <v>0</v>
      </c>
      <c r="R131" s="274">
        <v>0</v>
      </c>
      <c r="S131" s="274"/>
      <c r="T131" s="274">
        <v>0.19228999999999999</v>
      </c>
      <c r="U131" s="281"/>
      <c r="V131" s="272">
        <f t="shared" si="11"/>
        <v>0.20222999999999999</v>
      </c>
      <c r="W131" s="275">
        <f t="shared" si="12"/>
        <v>-9.9399999999999992E-3</v>
      </c>
      <c r="X131" s="276">
        <f t="shared" si="13"/>
        <v>-1</v>
      </c>
      <c r="Y131" s="277" t="s">
        <v>232</v>
      </c>
    </row>
    <row r="132" spans="1:25" ht="47.25">
      <c r="A132" s="277" t="s">
        <v>677</v>
      </c>
      <c r="B132" s="280" t="s">
        <v>114</v>
      </c>
      <c r="C132" s="277" t="s">
        <v>7</v>
      </c>
      <c r="D132" s="274" t="s">
        <v>460</v>
      </c>
      <c r="E132" s="34" t="s">
        <v>34</v>
      </c>
      <c r="F132" s="34">
        <v>0.35202</v>
      </c>
      <c r="G132" s="274" t="s">
        <v>34</v>
      </c>
      <c r="H132" s="34">
        <v>0.33711000000000002</v>
      </c>
      <c r="I132" s="274">
        <v>0.33711000000000002</v>
      </c>
      <c r="J132" s="33">
        <v>0</v>
      </c>
      <c r="K132" s="274">
        <v>0.33711000000000002</v>
      </c>
      <c r="L132" s="274">
        <v>0.33711000000000002</v>
      </c>
      <c r="M132" s="274">
        <v>0</v>
      </c>
      <c r="N132" s="274">
        <v>0</v>
      </c>
      <c r="O132" s="274">
        <v>0</v>
      </c>
      <c r="P132" s="274">
        <v>1.653E-2</v>
      </c>
      <c r="Q132" s="274">
        <v>0</v>
      </c>
      <c r="R132" s="274">
        <v>0</v>
      </c>
      <c r="S132" s="274"/>
      <c r="T132" s="274">
        <v>0.32058000000000003</v>
      </c>
      <c r="U132" s="281"/>
      <c r="V132" s="272">
        <f t="shared" si="11"/>
        <v>0.33711000000000002</v>
      </c>
      <c r="W132" s="275">
        <f t="shared" si="12"/>
        <v>-1.653E-2</v>
      </c>
      <c r="X132" s="276">
        <f t="shared" si="13"/>
        <v>-1</v>
      </c>
      <c r="Y132" s="277" t="s">
        <v>232</v>
      </c>
    </row>
    <row r="133" spans="1:25" ht="47.25">
      <c r="A133" s="277" t="s">
        <v>678</v>
      </c>
      <c r="B133" s="280" t="s">
        <v>115</v>
      </c>
      <c r="C133" s="277" t="s">
        <v>7</v>
      </c>
      <c r="D133" s="274" t="s">
        <v>453</v>
      </c>
      <c r="E133" s="34" t="s">
        <v>34</v>
      </c>
      <c r="F133" s="34">
        <v>0.35202</v>
      </c>
      <c r="G133" s="274" t="s">
        <v>34</v>
      </c>
      <c r="H133" s="34">
        <v>0.33711000000000002</v>
      </c>
      <c r="I133" s="274">
        <v>0.33711000000000002</v>
      </c>
      <c r="J133" s="33">
        <v>0</v>
      </c>
      <c r="K133" s="274">
        <v>0.33711000000000002</v>
      </c>
      <c r="L133" s="274">
        <v>0.33711000000000002</v>
      </c>
      <c r="M133" s="274">
        <v>0</v>
      </c>
      <c r="N133" s="274">
        <v>0</v>
      </c>
      <c r="O133" s="274">
        <v>0</v>
      </c>
      <c r="P133" s="274">
        <v>1.653E-2</v>
      </c>
      <c r="Q133" s="274">
        <v>0</v>
      </c>
      <c r="R133" s="274">
        <v>0</v>
      </c>
      <c r="S133" s="274"/>
      <c r="T133" s="274">
        <v>0.32058000000000003</v>
      </c>
      <c r="U133" s="281"/>
      <c r="V133" s="272">
        <f t="shared" si="11"/>
        <v>0.33711000000000002</v>
      </c>
      <c r="W133" s="275">
        <f t="shared" si="12"/>
        <v>-1.653E-2</v>
      </c>
      <c r="X133" s="276">
        <f t="shared" si="13"/>
        <v>-1</v>
      </c>
      <c r="Y133" s="277" t="s">
        <v>232</v>
      </c>
    </row>
    <row r="134" spans="1:25" ht="47.25">
      <c r="A134" s="277" t="s">
        <v>679</v>
      </c>
      <c r="B134" s="280" t="s">
        <v>116</v>
      </c>
      <c r="C134" s="277" t="s">
        <v>7</v>
      </c>
      <c r="D134" s="274" t="s">
        <v>461</v>
      </c>
      <c r="E134" s="34" t="s">
        <v>34</v>
      </c>
      <c r="F134" s="34">
        <v>0.17591999999999999</v>
      </c>
      <c r="G134" s="274" t="s">
        <v>34</v>
      </c>
      <c r="H134" s="34">
        <v>0.16847000000000001</v>
      </c>
      <c r="I134" s="274">
        <v>0.16847000000000001</v>
      </c>
      <c r="J134" s="33">
        <v>0</v>
      </c>
      <c r="K134" s="274">
        <v>0.16847000000000001</v>
      </c>
      <c r="L134" s="274">
        <v>0.16847000000000001</v>
      </c>
      <c r="M134" s="274">
        <v>0</v>
      </c>
      <c r="N134" s="274">
        <v>0</v>
      </c>
      <c r="O134" s="274">
        <v>0</v>
      </c>
      <c r="P134" s="274">
        <v>8.2699999999999996E-3</v>
      </c>
      <c r="Q134" s="274">
        <v>0</v>
      </c>
      <c r="R134" s="274">
        <v>0</v>
      </c>
      <c r="S134" s="274"/>
      <c r="T134" s="274">
        <v>0.16020000000000001</v>
      </c>
      <c r="U134" s="281"/>
      <c r="V134" s="272">
        <f t="shared" si="11"/>
        <v>0.16847000000000001</v>
      </c>
      <c r="W134" s="275">
        <f t="shared" si="12"/>
        <v>-8.2699999999999996E-3</v>
      </c>
      <c r="X134" s="276">
        <f t="shared" si="13"/>
        <v>-1</v>
      </c>
      <c r="Y134" s="277" t="s">
        <v>232</v>
      </c>
    </row>
    <row r="135" spans="1:25" ht="47.25">
      <c r="A135" s="277" t="s">
        <v>680</v>
      </c>
      <c r="B135" s="280" t="s">
        <v>117</v>
      </c>
      <c r="C135" s="277" t="s">
        <v>7</v>
      </c>
      <c r="D135" s="274" t="s">
        <v>462</v>
      </c>
      <c r="E135" s="34" t="s">
        <v>34</v>
      </c>
      <c r="F135" s="34">
        <v>0.35202</v>
      </c>
      <c r="G135" s="274" t="s">
        <v>34</v>
      </c>
      <c r="H135" s="34">
        <v>0.33711000000000002</v>
      </c>
      <c r="I135" s="274">
        <v>0.33711000000000002</v>
      </c>
      <c r="J135" s="33">
        <v>0</v>
      </c>
      <c r="K135" s="274">
        <v>0.33711000000000002</v>
      </c>
      <c r="L135" s="274">
        <v>0.33711000000000002</v>
      </c>
      <c r="M135" s="274">
        <v>0</v>
      </c>
      <c r="N135" s="274">
        <v>0</v>
      </c>
      <c r="O135" s="274">
        <v>0</v>
      </c>
      <c r="P135" s="274">
        <v>1.653E-2</v>
      </c>
      <c r="Q135" s="274">
        <v>0</v>
      </c>
      <c r="R135" s="274">
        <v>0</v>
      </c>
      <c r="S135" s="274"/>
      <c r="T135" s="274">
        <v>0.32058000000000003</v>
      </c>
      <c r="U135" s="281"/>
      <c r="V135" s="272">
        <f t="shared" si="11"/>
        <v>0.33711000000000002</v>
      </c>
      <c r="W135" s="275">
        <f t="shared" si="12"/>
        <v>-1.653E-2</v>
      </c>
      <c r="X135" s="276">
        <f t="shared" si="13"/>
        <v>-1</v>
      </c>
      <c r="Y135" s="277" t="s">
        <v>232</v>
      </c>
    </row>
    <row r="136" spans="1:25" ht="31.5">
      <c r="A136" s="277" t="s">
        <v>681</v>
      </c>
      <c r="B136" s="280" t="s">
        <v>118</v>
      </c>
      <c r="C136" s="277" t="s">
        <v>7</v>
      </c>
      <c r="D136" s="274" t="s">
        <v>463</v>
      </c>
      <c r="E136" s="34" t="s">
        <v>34</v>
      </c>
      <c r="F136" s="34">
        <v>0.26397999999999999</v>
      </c>
      <c r="G136" s="274" t="s">
        <v>34</v>
      </c>
      <c r="H136" s="34">
        <v>0.25280000000000002</v>
      </c>
      <c r="I136" s="274">
        <v>0.25280000000000002</v>
      </c>
      <c r="J136" s="33">
        <v>0</v>
      </c>
      <c r="K136" s="274">
        <v>0.25280000000000002</v>
      </c>
      <c r="L136" s="274">
        <v>0.25280000000000002</v>
      </c>
      <c r="M136" s="274">
        <v>0</v>
      </c>
      <c r="N136" s="274">
        <v>0</v>
      </c>
      <c r="O136" s="274">
        <v>0</v>
      </c>
      <c r="P136" s="274">
        <v>1.239E-2</v>
      </c>
      <c r="Q136" s="274">
        <v>0</v>
      </c>
      <c r="R136" s="274">
        <v>0</v>
      </c>
      <c r="S136" s="274"/>
      <c r="T136" s="274">
        <v>0.24041000000000001</v>
      </c>
      <c r="U136" s="281"/>
      <c r="V136" s="272">
        <f t="shared" si="11"/>
        <v>0.25280000000000002</v>
      </c>
      <c r="W136" s="275">
        <f t="shared" si="12"/>
        <v>-1.239E-2</v>
      </c>
      <c r="X136" s="276">
        <f t="shared" si="13"/>
        <v>-1</v>
      </c>
      <c r="Y136" s="277" t="s">
        <v>232</v>
      </c>
    </row>
    <row r="137" spans="1:25" ht="31.5">
      <c r="A137" s="277" t="s">
        <v>682</v>
      </c>
      <c r="B137" s="280" t="s">
        <v>119</v>
      </c>
      <c r="C137" s="277" t="s">
        <v>7</v>
      </c>
      <c r="D137" s="274" t="s">
        <v>464</v>
      </c>
      <c r="E137" s="34" t="s">
        <v>34</v>
      </c>
      <c r="F137" s="34">
        <v>0.70377000000000001</v>
      </c>
      <c r="G137" s="274" t="s">
        <v>34</v>
      </c>
      <c r="H137" s="34">
        <v>0.67401999999999995</v>
      </c>
      <c r="I137" s="274">
        <v>0.67401999999999995</v>
      </c>
      <c r="J137" s="33">
        <v>0</v>
      </c>
      <c r="K137" s="274">
        <v>0.67401999999999995</v>
      </c>
      <c r="L137" s="274">
        <v>0.67401999999999995</v>
      </c>
      <c r="M137" s="274">
        <v>0</v>
      </c>
      <c r="N137" s="274">
        <v>0</v>
      </c>
      <c r="O137" s="274">
        <v>0</v>
      </c>
      <c r="P137" s="274">
        <v>3.3110000000000001E-2</v>
      </c>
      <c r="Q137" s="274">
        <v>0</v>
      </c>
      <c r="R137" s="274">
        <v>0</v>
      </c>
      <c r="S137" s="274"/>
      <c r="T137" s="274">
        <v>0.64090999999999998</v>
      </c>
      <c r="U137" s="281"/>
      <c r="V137" s="272">
        <f t="shared" si="11"/>
        <v>0.67401999999999995</v>
      </c>
      <c r="W137" s="275">
        <f t="shared" si="12"/>
        <v>-3.3110000000000001E-2</v>
      </c>
      <c r="X137" s="276">
        <f t="shared" si="13"/>
        <v>-1</v>
      </c>
      <c r="Y137" s="277" t="s">
        <v>232</v>
      </c>
    </row>
    <row r="138" spans="1:25" ht="31.5">
      <c r="A138" s="277" t="s">
        <v>683</v>
      </c>
      <c r="B138" s="280" t="s">
        <v>120</v>
      </c>
      <c r="C138" s="277" t="s">
        <v>7</v>
      </c>
      <c r="D138" s="274" t="s">
        <v>465</v>
      </c>
      <c r="E138" s="34" t="s">
        <v>34</v>
      </c>
      <c r="F138" s="34">
        <v>0.35202</v>
      </c>
      <c r="G138" s="274" t="s">
        <v>34</v>
      </c>
      <c r="H138" s="34">
        <v>0.33711000000000002</v>
      </c>
      <c r="I138" s="274">
        <v>0.33711000000000002</v>
      </c>
      <c r="J138" s="33">
        <v>0</v>
      </c>
      <c r="K138" s="274">
        <v>0.33711000000000002</v>
      </c>
      <c r="L138" s="274">
        <v>0.33711000000000002</v>
      </c>
      <c r="M138" s="274">
        <v>0</v>
      </c>
      <c r="N138" s="274">
        <v>0</v>
      </c>
      <c r="O138" s="274">
        <v>0</v>
      </c>
      <c r="P138" s="274">
        <v>1.653E-2</v>
      </c>
      <c r="Q138" s="274">
        <v>0</v>
      </c>
      <c r="R138" s="274">
        <v>0</v>
      </c>
      <c r="S138" s="274"/>
      <c r="T138" s="274">
        <v>0.32058000000000003</v>
      </c>
      <c r="U138" s="281"/>
      <c r="V138" s="272">
        <f t="shared" si="11"/>
        <v>0.33711000000000002</v>
      </c>
      <c r="W138" s="275">
        <f t="shared" si="12"/>
        <v>-1.653E-2</v>
      </c>
      <c r="X138" s="276">
        <f t="shared" si="13"/>
        <v>-1</v>
      </c>
      <c r="Y138" s="277" t="s">
        <v>232</v>
      </c>
    </row>
    <row r="139" spans="1:25" ht="47.25">
      <c r="A139" s="277" t="s">
        <v>684</v>
      </c>
      <c r="B139" s="280" t="s">
        <v>121</v>
      </c>
      <c r="C139" s="277" t="s">
        <v>2</v>
      </c>
      <c r="D139" s="274" t="s">
        <v>466</v>
      </c>
      <c r="E139" s="34" t="s">
        <v>34</v>
      </c>
      <c r="F139" s="34">
        <v>3.4403999999999999</v>
      </c>
      <c r="G139" s="274" t="s">
        <v>34</v>
      </c>
      <c r="H139" s="34">
        <v>3.1692600000000004</v>
      </c>
      <c r="I139" s="274">
        <v>3.1692600000000004</v>
      </c>
      <c r="J139" s="33">
        <v>0</v>
      </c>
      <c r="K139" s="274">
        <v>3.1692600000000004</v>
      </c>
      <c r="L139" s="274">
        <v>1.8960900000000027</v>
      </c>
      <c r="M139" s="274">
        <v>0</v>
      </c>
      <c r="N139" s="274">
        <v>0</v>
      </c>
      <c r="O139" s="274">
        <v>0</v>
      </c>
      <c r="P139" s="274">
        <v>0</v>
      </c>
      <c r="Q139" s="274">
        <v>0</v>
      </c>
      <c r="R139" s="274">
        <v>0.15566999999999998</v>
      </c>
      <c r="S139" s="274"/>
      <c r="T139" s="274">
        <v>1.7404200000000027</v>
      </c>
      <c r="U139" s="281"/>
      <c r="V139" s="272">
        <f t="shared" si="11"/>
        <v>3.1692600000000004</v>
      </c>
      <c r="W139" s="275">
        <f t="shared" si="12"/>
        <v>0</v>
      </c>
      <c r="X139" s="276"/>
      <c r="Y139" s="277" t="s">
        <v>232</v>
      </c>
    </row>
    <row r="140" spans="1:25" ht="47.25">
      <c r="A140" s="277" t="s">
        <v>685</v>
      </c>
      <c r="B140" s="280" t="s">
        <v>122</v>
      </c>
      <c r="C140" s="277" t="s">
        <v>7</v>
      </c>
      <c r="D140" s="274" t="s">
        <v>467</v>
      </c>
      <c r="E140" s="34" t="s">
        <v>34</v>
      </c>
      <c r="F140" s="34">
        <v>0.52804999999999991</v>
      </c>
      <c r="G140" s="274" t="s">
        <v>34</v>
      </c>
      <c r="H140" s="34">
        <v>0.50570000000000004</v>
      </c>
      <c r="I140" s="274">
        <v>0.50570000000000004</v>
      </c>
      <c r="J140" s="33">
        <v>0</v>
      </c>
      <c r="K140" s="274">
        <v>0.50570000000000004</v>
      </c>
      <c r="L140" s="274">
        <v>0.50570000000000004</v>
      </c>
      <c r="M140" s="274">
        <v>0</v>
      </c>
      <c r="N140" s="274">
        <v>0</v>
      </c>
      <c r="O140" s="274">
        <v>0</v>
      </c>
      <c r="P140" s="274">
        <v>2.4799999999999999E-2</v>
      </c>
      <c r="Q140" s="274">
        <v>0</v>
      </c>
      <c r="R140" s="274">
        <v>0</v>
      </c>
      <c r="S140" s="274"/>
      <c r="T140" s="274">
        <v>0.48090000000000005</v>
      </c>
      <c r="U140" s="281"/>
      <c r="V140" s="272">
        <f t="shared" si="11"/>
        <v>0.50570000000000004</v>
      </c>
      <c r="W140" s="275">
        <f t="shared" si="12"/>
        <v>-2.4799999999999999E-2</v>
      </c>
      <c r="X140" s="276">
        <f t="shared" si="13"/>
        <v>-1</v>
      </c>
      <c r="Y140" s="277" t="s">
        <v>232</v>
      </c>
    </row>
    <row r="141" spans="1:25" ht="47.25">
      <c r="A141" s="277" t="s">
        <v>686</v>
      </c>
      <c r="B141" s="280" t="s">
        <v>123</v>
      </c>
      <c r="C141" s="277" t="s">
        <v>7</v>
      </c>
      <c r="D141" s="274" t="s">
        <v>468</v>
      </c>
      <c r="E141" s="34" t="s">
        <v>34</v>
      </c>
      <c r="F141" s="34">
        <v>0.52804999999999991</v>
      </c>
      <c r="G141" s="274" t="s">
        <v>34</v>
      </c>
      <c r="H141" s="34">
        <v>0.50570000000000004</v>
      </c>
      <c r="I141" s="274">
        <v>0.50570000000000004</v>
      </c>
      <c r="J141" s="33">
        <v>0</v>
      </c>
      <c r="K141" s="274">
        <v>0.50570000000000004</v>
      </c>
      <c r="L141" s="274">
        <v>0.50570000000000004</v>
      </c>
      <c r="M141" s="274">
        <v>0</v>
      </c>
      <c r="N141" s="274">
        <v>0</v>
      </c>
      <c r="O141" s="274">
        <v>0</v>
      </c>
      <c r="P141" s="274">
        <v>2.4799999999999999E-2</v>
      </c>
      <c r="Q141" s="274">
        <v>0</v>
      </c>
      <c r="R141" s="274">
        <v>0</v>
      </c>
      <c r="S141" s="274"/>
      <c r="T141" s="274">
        <v>0.48090000000000005</v>
      </c>
      <c r="U141" s="281"/>
      <c r="V141" s="272">
        <f t="shared" si="11"/>
        <v>0.50570000000000004</v>
      </c>
      <c r="W141" s="275">
        <f t="shared" si="12"/>
        <v>-2.4799999999999999E-2</v>
      </c>
      <c r="X141" s="276">
        <f t="shared" si="13"/>
        <v>-1</v>
      </c>
      <c r="Y141" s="277" t="s">
        <v>232</v>
      </c>
    </row>
    <row r="142" spans="1:25" ht="47.25">
      <c r="A142" s="277" t="s">
        <v>687</v>
      </c>
      <c r="B142" s="280" t="s">
        <v>124</v>
      </c>
      <c r="C142" s="277" t="s">
        <v>7</v>
      </c>
      <c r="D142" s="274" t="s">
        <v>469</v>
      </c>
      <c r="E142" s="34" t="s">
        <v>34</v>
      </c>
      <c r="F142" s="34">
        <v>0.52804999999999991</v>
      </c>
      <c r="G142" s="274" t="s">
        <v>34</v>
      </c>
      <c r="H142" s="34">
        <v>0.50570000000000004</v>
      </c>
      <c r="I142" s="274">
        <v>0.50570000000000004</v>
      </c>
      <c r="J142" s="33">
        <v>0</v>
      </c>
      <c r="K142" s="274">
        <v>0.50570000000000004</v>
      </c>
      <c r="L142" s="274">
        <v>0.50570000000000004</v>
      </c>
      <c r="M142" s="274">
        <v>0</v>
      </c>
      <c r="N142" s="274">
        <v>0</v>
      </c>
      <c r="O142" s="274">
        <v>0</v>
      </c>
      <c r="P142" s="274">
        <v>2.4799999999999999E-2</v>
      </c>
      <c r="Q142" s="274">
        <v>0</v>
      </c>
      <c r="R142" s="274">
        <v>0</v>
      </c>
      <c r="S142" s="274"/>
      <c r="T142" s="274">
        <v>0.48090000000000005</v>
      </c>
      <c r="U142" s="281"/>
      <c r="V142" s="272">
        <f t="shared" si="11"/>
        <v>0.50570000000000004</v>
      </c>
      <c r="W142" s="275">
        <f t="shared" si="12"/>
        <v>-2.4799999999999999E-2</v>
      </c>
      <c r="X142" s="276">
        <f t="shared" si="13"/>
        <v>-1</v>
      </c>
      <c r="Y142" s="277" t="s">
        <v>232</v>
      </c>
    </row>
    <row r="143" spans="1:25" ht="31.5">
      <c r="A143" s="277" t="s">
        <v>688</v>
      </c>
      <c r="B143" s="280" t="s">
        <v>125</v>
      </c>
      <c r="C143" s="277" t="s">
        <v>7</v>
      </c>
      <c r="D143" s="274" t="s">
        <v>470</v>
      </c>
      <c r="E143" s="34" t="s">
        <v>34</v>
      </c>
      <c r="F143" s="34">
        <v>0.88002999999999998</v>
      </c>
      <c r="G143" s="274" t="s">
        <v>34</v>
      </c>
      <c r="H143" s="34">
        <v>0.84279999999999999</v>
      </c>
      <c r="I143" s="274">
        <v>0.84279999999999999</v>
      </c>
      <c r="J143" s="33">
        <v>0</v>
      </c>
      <c r="K143" s="274">
        <v>0.84279999999999999</v>
      </c>
      <c r="L143" s="274">
        <v>0.84279999999999999</v>
      </c>
      <c r="M143" s="274">
        <v>0</v>
      </c>
      <c r="N143" s="274">
        <v>0</v>
      </c>
      <c r="O143" s="274">
        <v>0</v>
      </c>
      <c r="P143" s="274">
        <v>4.1419999999999998E-2</v>
      </c>
      <c r="Q143" s="274">
        <v>0</v>
      </c>
      <c r="R143" s="274">
        <v>0</v>
      </c>
      <c r="S143" s="274"/>
      <c r="T143" s="274">
        <v>0.80137999999999998</v>
      </c>
      <c r="U143" s="281"/>
      <c r="V143" s="272">
        <f t="shared" si="11"/>
        <v>0.84279999999999999</v>
      </c>
      <c r="W143" s="275">
        <f t="shared" si="12"/>
        <v>-4.1419999999999998E-2</v>
      </c>
      <c r="X143" s="276">
        <f t="shared" si="13"/>
        <v>-1</v>
      </c>
      <c r="Y143" s="277" t="s">
        <v>232</v>
      </c>
    </row>
    <row r="144" spans="1:25" ht="31.5">
      <c r="A144" s="277" t="s">
        <v>689</v>
      </c>
      <c r="B144" s="280" t="s">
        <v>126</v>
      </c>
      <c r="C144" s="277" t="s">
        <v>7</v>
      </c>
      <c r="D144" s="274" t="s">
        <v>471</v>
      </c>
      <c r="E144" s="34" t="s">
        <v>34</v>
      </c>
      <c r="F144" s="34">
        <v>0.88002999999999998</v>
      </c>
      <c r="G144" s="274" t="s">
        <v>34</v>
      </c>
      <c r="H144" s="34">
        <v>0.84279999999999999</v>
      </c>
      <c r="I144" s="274">
        <v>0.84279999999999999</v>
      </c>
      <c r="J144" s="33">
        <v>0</v>
      </c>
      <c r="K144" s="274">
        <v>0.84279999999999999</v>
      </c>
      <c r="L144" s="274">
        <v>0.84279999999999999</v>
      </c>
      <c r="M144" s="274">
        <v>0</v>
      </c>
      <c r="N144" s="274">
        <v>0</v>
      </c>
      <c r="O144" s="274">
        <v>0</v>
      </c>
      <c r="P144" s="274">
        <v>4.1419999999999998E-2</v>
      </c>
      <c r="Q144" s="274">
        <v>0</v>
      </c>
      <c r="R144" s="274">
        <v>0</v>
      </c>
      <c r="S144" s="274"/>
      <c r="T144" s="274">
        <v>0.80137999999999998</v>
      </c>
      <c r="U144" s="281"/>
      <c r="V144" s="272">
        <f t="shared" si="11"/>
        <v>0.84279999999999999</v>
      </c>
      <c r="W144" s="275">
        <f t="shared" si="12"/>
        <v>-4.1419999999999998E-2</v>
      </c>
      <c r="X144" s="276">
        <f t="shared" si="13"/>
        <v>-1</v>
      </c>
      <c r="Y144" s="277" t="s">
        <v>232</v>
      </c>
    </row>
    <row r="145" spans="1:25" ht="31.5">
      <c r="A145" s="277" t="s">
        <v>690</v>
      </c>
      <c r="B145" s="280" t="s">
        <v>127</v>
      </c>
      <c r="C145" s="277" t="s">
        <v>7</v>
      </c>
      <c r="D145" s="274" t="s">
        <v>472</v>
      </c>
      <c r="E145" s="34" t="s">
        <v>34</v>
      </c>
      <c r="F145" s="34">
        <v>0.52804999999999991</v>
      </c>
      <c r="G145" s="274" t="s">
        <v>34</v>
      </c>
      <c r="H145" s="34">
        <v>0.50570000000000004</v>
      </c>
      <c r="I145" s="274">
        <v>0.50570000000000004</v>
      </c>
      <c r="J145" s="33">
        <v>0</v>
      </c>
      <c r="K145" s="274">
        <v>0.50570000000000004</v>
      </c>
      <c r="L145" s="274">
        <v>0.50570000000000004</v>
      </c>
      <c r="M145" s="274">
        <v>0</v>
      </c>
      <c r="N145" s="274">
        <v>0</v>
      </c>
      <c r="O145" s="274">
        <v>0</v>
      </c>
      <c r="P145" s="274">
        <v>2.4799999999999999E-2</v>
      </c>
      <c r="Q145" s="274">
        <v>0</v>
      </c>
      <c r="R145" s="274">
        <v>0</v>
      </c>
      <c r="S145" s="274"/>
      <c r="T145" s="274">
        <v>0.48090000000000005</v>
      </c>
      <c r="U145" s="281"/>
      <c r="V145" s="272">
        <f t="shared" si="11"/>
        <v>0.50570000000000004</v>
      </c>
      <c r="W145" s="275">
        <f t="shared" si="12"/>
        <v>-2.4799999999999999E-2</v>
      </c>
      <c r="X145" s="276">
        <f t="shared" si="13"/>
        <v>-1</v>
      </c>
      <c r="Y145" s="277" t="s">
        <v>232</v>
      </c>
    </row>
    <row r="146" spans="1:25" ht="63">
      <c r="A146" s="277" t="s">
        <v>691</v>
      </c>
      <c r="B146" s="280" t="s">
        <v>239</v>
      </c>
      <c r="C146" s="277" t="s">
        <v>5</v>
      </c>
      <c r="D146" s="278" t="s">
        <v>240</v>
      </c>
      <c r="E146" s="34" t="s">
        <v>34</v>
      </c>
      <c r="F146" s="34">
        <v>7.4525000000000008E-2</v>
      </c>
      <c r="G146" s="274" t="s">
        <v>34</v>
      </c>
      <c r="H146" s="34">
        <v>7.4525000000000008E-2</v>
      </c>
      <c r="I146" s="274">
        <v>7.4525000000000008E-2</v>
      </c>
      <c r="J146" s="33">
        <v>4.8554310000000003</v>
      </c>
      <c r="K146" s="274">
        <v>7.4525000000000008E-2</v>
      </c>
      <c r="L146" s="274">
        <v>0</v>
      </c>
      <c r="M146" s="274">
        <v>7.4525000000000008E-2</v>
      </c>
      <c r="N146" s="274">
        <v>0</v>
      </c>
      <c r="O146" s="274">
        <v>2.8024999999999998E-2</v>
      </c>
      <c r="P146" s="274">
        <v>0</v>
      </c>
      <c r="Q146" s="274">
        <v>4.6500000000000007E-2</v>
      </c>
      <c r="R146" s="274">
        <v>0</v>
      </c>
      <c r="S146" s="274"/>
      <c r="T146" s="274">
        <v>0</v>
      </c>
      <c r="U146" s="281"/>
      <c r="V146" s="272">
        <f t="shared" si="11"/>
        <v>0</v>
      </c>
      <c r="W146" s="275">
        <f t="shared" si="12"/>
        <v>7.4525000000000008E-2</v>
      </c>
      <c r="X146" s="276"/>
      <c r="Y146" s="277" t="s">
        <v>365</v>
      </c>
    </row>
    <row r="147" spans="1:25" ht="78.75">
      <c r="A147" s="277" t="s">
        <v>692</v>
      </c>
      <c r="B147" s="280" t="s">
        <v>128</v>
      </c>
      <c r="C147" s="277" t="s">
        <v>4</v>
      </c>
      <c r="D147" s="274" t="s">
        <v>473</v>
      </c>
      <c r="E147" s="34" t="s">
        <v>34</v>
      </c>
      <c r="F147" s="34">
        <v>22.4752957060253</v>
      </c>
      <c r="G147" s="274" t="s">
        <v>34</v>
      </c>
      <c r="H147" s="34">
        <v>18.819481484074402</v>
      </c>
      <c r="I147" s="274">
        <v>18.819481484074402</v>
      </c>
      <c r="J147" s="33">
        <v>0</v>
      </c>
      <c r="K147" s="274">
        <v>13.819481484074402</v>
      </c>
      <c r="L147" s="274">
        <v>13.819481484074402</v>
      </c>
      <c r="M147" s="274">
        <v>0</v>
      </c>
      <c r="N147" s="274">
        <v>0</v>
      </c>
      <c r="O147" s="274">
        <v>0</v>
      </c>
      <c r="P147" s="274">
        <v>2.7638962968148806</v>
      </c>
      <c r="Q147" s="274">
        <v>0</v>
      </c>
      <c r="R147" s="274">
        <v>4.1458444452223207</v>
      </c>
      <c r="S147" s="274"/>
      <c r="T147" s="274">
        <v>6.9097407420371999</v>
      </c>
      <c r="U147" s="281"/>
      <c r="V147" s="272">
        <f t="shared" si="11"/>
        <v>13.819481484074402</v>
      </c>
      <c r="W147" s="275">
        <f t="shared" si="12"/>
        <v>-2.7638962968148806</v>
      </c>
      <c r="X147" s="276">
        <f t="shared" si="13"/>
        <v>-1</v>
      </c>
      <c r="Y147" s="277" t="s">
        <v>363</v>
      </c>
    </row>
    <row r="148" spans="1:25" ht="47.25">
      <c r="A148" s="277" t="s">
        <v>693</v>
      </c>
      <c r="B148" s="280" t="s">
        <v>218</v>
      </c>
      <c r="C148" s="277" t="s">
        <v>1</v>
      </c>
      <c r="D148" s="278" t="s">
        <v>219</v>
      </c>
      <c r="E148" s="34" t="s">
        <v>34</v>
      </c>
      <c r="F148" s="34">
        <v>0.21686445000000001</v>
      </c>
      <c r="G148" s="274" t="s">
        <v>34</v>
      </c>
      <c r="H148" s="34">
        <v>0.21686445000000001</v>
      </c>
      <c r="I148" s="274">
        <v>0.21686445000000001</v>
      </c>
      <c r="J148" s="33">
        <v>0</v>
      </c>
      <c r="K148" s="274">
        <v>0.21686445000000001</v>
      </c>
      <c r="L148" s="274">
        <v>0</v>
      </c>
      <c r="M148" s="274">
        <v>0.21686445000000001</v>
      </c>
      <c r="N148" s="274">
        <v>0</v>
      </c>
      <c r="O148" s="274">
        <v>0.21686445000000001</v>
      </c>
      <c r="P148" s="274">
        <v>0</v>
      </c>
      <c r="Q148" s="274">
        <v>0</v>
      </c>
      <c r="R148" s="274">
        <v>0</v>
      </c>
      <c r="S148" s="274"/>
      <c r="T148" s="274">
        <v>0</v>
      </c>
      <c r="U148" s="281"/>
      <c r="V148" s="272">
        <f t="shared" si="11"/>
        <v>0</v>
      </c>
      <c r="W148" s="275">
        <f t="shared" si="12"/>
        <v>0.21686445000000001</v>
      </c>
      <c r="X148" s="276"/>
      <c r="Y148" s="277" t="s">
        <v>237</v>
      </c>
    </row>
    <row r="149" spans="1:25" ht="31.5">
      <c r="A149" s="277" t="s">
        <v>694</v>
      </c>
      <c r="B149" s="280" t="s">
        <v>220</v>
      </c>
      <c r="C149" s="277" t="s">
        <v>1</v>
      </c>
      <c r="D149" s="278" t="s">
        <v>221</v>
      </c>
      <c r="E149" s="34" t="s">
        <v>34</v>
      </c>
      <c r="F149" s="34">
        <v>0.26373998999999998</v>
      </c>
      <c r="G149" s="274" t="s">
        <v>34</v>
      </c>
      <c r="H149" s="34">
        <v>0.26373998999999998</v>
      </c>
      <c r="I149" s="274">
        <v>0.26373998999999998</v>
      </c>
      <c r="J149" s="33">
        <v>0</v>
      </c>
      <c r="K149" s="274">
        <v>0.26373998999999998</v>
      </c>
      <c r="L149" s="274">
        <v>0</v>
      </c>
      <c r="M149" s="274">
        <v>0.26373998999999998</v>
      </c>
      <c r="N149" s="274">
        <v>0</v>
      </c>
      <c r="O149" s="274">
        <v>0.26373998999999998</v>
      </c>
      <c r="P149" s="274">
        <v>0</v>
      </c>
      <c r="Q149" s="274">
        <v>0</v>
      </c>
      <c r="R149" s="274">
        <v>0</v>
      </c>
      <c r="S149" s="274"/>
      <c r="T149" s="274">
        <v>0</v>
      </c>
      <c r="U149" s="281"/>
      <c r="V149" s="272">
        <f t="shared" si="11"/>
        <v>0</v>
      </c>
      <c r="W149" s="275">
        <f t="shared" si="12"/>
        <v>0.26373998999999998</v>
      </c>
      <c r="X149" s="276"/>
      <c r="Y149" s="277" t="s">
        <v>237</v>
      </c>
    </row>
    <row r="150" spans="1:25" ht="31.5">
      <c r="A150" s="277" t="s">
        <v>695</v>
      </c>
      <c r="B150" s="280" t="s">
        <v>222</v>
      </c>
      <c r="C150" s="277" t="s">
        <v>1</v>
      </c>
      <c r="D150" s="278" t="s">
        <v>223</v>
      </c>
      <c r="E150" s="34" t="s">
        <v>34</v>
      </c>
      <c r="F150" s="34">
        <v>0.36711667999999997</v>
      </c>
      <c r="G150" s="274" t="s">
        <v>34</v>
      </c>
      <c r="H150" s="34">
        <v>0.36711667999999997</v>
      </c>
      <c r="I150" s="274">
        <v>0.36711667999999997</v>
      </c>
      <c r="J150" s="33">
        <v>0</v>
      </c>
      <c r="K150" s="274">
        <v>0.36711667999999997</v>
      </c>
      <c r="L150" s="274">
        <v>0</v>
      </c>
      <c r="M150" s="274">
        <v>0.36711667999999997</v>
      </c>
      <c r="N150" s="274">
        <v>0</v>
      </c>
      <c r="O150" s="274">
        <v>0.36711667999999997</v>
      </c>
      <c r="P150" s="274">
        <v>0</v>
      </c>
      <c r="Q150" s="274">
        <v>0</v>
      </c>
      <c r="R150" s="274">
        <v>0</v>
      </c>
      <c r="S150" s="274"/>
      <c r="T150" s="274">
        <v>0</v>
      </c>
      <c r="U150" s="281"/>
      <c r="V150" s="272">
        <f t="shared" ref="V150:V213" si="14">K150-M150</f>
        <v>0</v>
      </c>
      <c r="W150" s="275">
        <f t="shared" ref="W150:W213" si="15">M150-(N150+P150)</f>
        <v>0.36711667999999997</v>
      </c>
      <c r="X150" s="276"/>
      <c r="Y150" s="277" t="s">
        <v>237</v>
      </c>
    </row>
    <row r="151" spans="1:25" ht="47.25">
      <c r="A151" s="277" t="s">
        <v>696</v>
      </c>
      <c r="B151" s="280" t="s">
        <v>129</v>
      </c>
      <c r="C151" s="277" t="s">
        <v>62</v>
      </c>
      <c r="D151" s="274" t="s">
        <v>474</v>
      </c>
      <c r="E151" s="34" t="s">
        <v>34</v>
      </c>
      <c r="F151" s="34">
        <v>1.1394900000000001</v>
      </c>
      <c r="G151" s="274" t="s">
        <v>34</v>
      </c>
      <c r="H151" s="34">
        <v>1.0889200000000001</v>
      </c>
      <c r="I151" s="274">
        <v>1.0889200000000001</v>
      </c>
      <c r="J151" s="33">
        <v>0</v>
      </c>
      <c r="K151" s="274">
        <v>1.0889200000000001</v>
      </c>
      <c r="L151" s="274">
        <v>1.0889200000000001</v>
      </c>
      <c r="M151" s="274">
        <v>0</v>
      </c>
      <c r="N151" s="274">
        <v>0</v>
      </c>
      <c r="O151" s="274">
        <v>0</v>
      </c>
      <c r="P151" s="274">
        <v>2.6929999999999999E-2</v>
      </c>
      <c r="Q151" s="274">
        <v>0</v>
      </c>
      <c r="R151" s="274">
        <v>0</v>
      </c>
      <c r="S151" s="274"/>
      <c r="T151" s="274">
        <v>1.0619900000000002</v>
      </c>
      <c r="U151" s="281"/>
      <c r="V151" s="272">
        <f t="shared" si="14"/>
        <v>1.0889200000000001</v>
      </c>
      <c r="W151" s="275">
        <f t="shared" si="15"/>
        <v>-2.6929999999999999E-2</v>
      </c>
      <c r="X151" s="276">
        <f t="shared" ref="X151:X210" si="16">(M151/SUM(N151+P151))-1</f>
        <v>-1</v>
      </c>
      <c r="Y151" s="277" t="s">
        <v>366</v>
      </c>
    </row>
    <row r="152" spans="1:25" ht="63">
      <c r="A152" s="277" t="s">
        <v>697</v>
      </c>
      <c r="B152" s="280" t="s">
        <v>130</v>
      </c>
      <c r="C152" s="277" t="s">
        <v>0</v>
      </c>
      <c r="D152" s="274" t="s">
        <v>475</v>
      </c>
      <c r="E152" s="34" t="s">
        <v>34</v>
      </c>
      <c r="F152" s="34">
        <v>1.1394900000000001</v>
      </c>
      <c r="G152" s="274" t="s">
        <v>34</v>
      </c>
      <c r="H152" s="34">
        <v>1.0889200000000001</v>
      </c>
      <c r="I152" s="274">
        <v>1.0889200000000001</v>
      </c>
      <c r="J152" s="33">
        <v>0</v>
      </c>
      <c r="K152" s="274">
        <v>1.0889200000000001</v>
      </c>
      <c r="L152" s="274">
        <v>1.0889200000000001</v>
      </c>
      <c r="M152" s="274">
        <v>0</v>
      </c>
      <c r="N152" s="274">
        <v>0</v>
      </c>
      <c r="O152" s="274">
        <v>0</v>
      </c>
      <c r="P152" s="274">
        <v>2.6929999999999999E-2</v>
      </c>
      <c r="Q152" s="274">
        <v>0</v>
      </c>
      <c r="R152" s="274">
        <v>0</v>
      </c>
      <c r="S152" s="274"/>
      <c r="T152" s="274">
        <v>1.0619900000000002</v>
      </c>
      <c r="U152" s="281"/>
      <c r="V152" s="272">
        <f t="shared" si="14"/>
        <v>1.0889200000000001</v>
      </c>
      <c r="W152" s="275">
        <f t="shared" si="15"/>
        <v>-2.6929999999999999E-2</v>
      </c>
      <c r="X152" s="276">
        <f t="shared" si="16"/>
        <v>-1</v>
      </c>
      <c r="Y152" s="277" t="s">
        <v>366</v>
      </c>
    </row>
    <row r="153" spans="1:25" ht="47.25">
      <c r="A153" s="277" t="s">
        <v>698</v>
      </c>
      <c r="B153" s="280" t="s">
        <v>131</v>
      </c>
      <c r="C153" s="277" t="s">
        <v>0</v>
      </c>
      <c r="D153" s="274" t="s">
        <v>476</v>
      </c>
      <c r="E153" s="34" t="s">
        <v>34</v>
      </c>
      <c r="F153" s="34">
        <v>1.1394900000000001</v>
      </c>
      <c r="G153" s="274" t="s">
        <v>34</v>
      </c>
      <c r="H153" s="34">
        <v>1.0889200000000001</v>
      </c>
      <c r="I153" s="274">
        <v>1.0889200000000001</v>
      </c>
      <c r="J153" s="33">
        <v>0</v>
      </c>
      <c r="K153" s="274">
        <v>1.0889200000000001</v>
      </c>
      <c r="L153" s="274">
        <v>1.0889200000000001</v>
      </c>
      <c r="M153" s="274">
        <v>0</v>
      </c>
      <c r="N153" s="274">
        <v>0</v>
      </c>
      <c r="O153" s="274">
        <v>0</v>
      </c>
      <c r="P153" s="274">
        <v>2.6929999999999999E-2</v>
      </c>
      <c r="Q153" s="274">
        <v>0</v>
      </c>
      <c r="R153" s="274">
        <v>0</v>
      </c>
      <c r="S153" s="274"/>
      <c r="T153" s="274">
        <v>1.0619900000000002</v>
      </c>
      <c r="U153" s="281"/>
      <c r="V153" s="272">
        <f t="shared" si="14"/>
        <v>1.0889200000000001</v>
      </c>
      <c r="W153" s="275">
        <f t="shared" si="15"/>
        <v>-2.6929999999999999E-2</v>
      </c>
      <c r="X153" s="276">
        <f t="shared" si="16"/>
        <v>-1</v>
      </c>
      <c r="Y153" s="277" t="s">
        <v>366</v>
      </c>
    </row>
    <row r="154" spans="1:25" ht="47.25">
      <c r="A154" s="277" t="s">
        <v>699</v>
      </c>
      <c r="B154" s="280" t="s">
        <v>132</v>
      </c>
      <c r="C154" s="277" t="s">
        <v>5</v>
      </c>
      <c r="D154" s="274" t="s">
        <v>477</v>
      </c>
      <c r="E154" s="34" t="s">
        <v>34</v>
      </c>
      <c r="F154" s="34">
        <v>1.1394900000000001</v>
      </c>
      <c r="G154" s="274" t="s">
        <v>34</v>
      </c>
      <c r="H154" s="34">
        <v>1.0889200000000001</v>
      </c>
      <c r="I154" s="274">
        <v>1.0889200000000001</v>
      </c>
      <c r="J154" s="33">
        <v>0</v>
      </c>
      <c r="K154" s="274">
        <v>1.0889200000000001</v>
      </c>
      <c r="L154" s="274">
        <v>1.0889200000000001</v>
      </c>
      <c r="M154" s="274">
        <v>0</v>
      </c>
      <c r="N154" s="274">
        <v>0</v>
      </c>
      <c r="O154" s="274">
        <v>0</v>
      </c>
      <c r="P154" s="274">
        <v>2.6929999999999999E-2</v>
      </c>
      <c r="Q154" s="274">
        <v>0</v>
      </c>
      <c r="R154" s="274">
        <v>0</v>
      </c>
      <c r="S154" s="274"/>
      <c r="T154" s="274">
        <v>1.0619900000000002</v>
      </c>
      <c r="U154" s="281"/>
      <c r="V154" s="272">
        <f t="shared" si="14"/>
        <v>1.0889200000000001</v>
      </c>
      <c r="W154" s="275">
        <f t="shared" si="15"/>
        <v>-2.6929999999999999E-2</v>
      </c>
      <c r="X154" s="276">
        <f t="shared" si="16"/>
        <v>-1</v>
      </c>
      <c r="Y154" s="277" t="s">
        <v>366</v>
      </c>
    </row>
    <row r="155" spans="1:25" ht="47.25">
      <c r="A155" s="277" t="s">
        <v>700</v>
      </c>
      <c r="B155" s="280" t="s">
        <v>133</v>
      </c>
      <c r="C155" s="277" t="s">
        <v>2</v>
      </c>
      <c r="D155" s="274" t="s">
        <v>478</v>
      </c>
      <c r="E155" s="34" t="s">
        <v>34</v>
      </c>
      <c r="F155" s="34">
        <v>1.1394900000000001</v>
      </c>
      <c r="G155" s="274" t="s">
        <v>34</v>
      </c>
      <c r="H155" s="34">
        <v>0.54450999999999994</v>
      </c>
      <c r="I155" s="274">
        <v>0.54450999999999994</v>
      </c>
      <c r="J155" s="33">
        <v>0</v>
      </c>
      <c r="K155" s="274">
        <v>0.54450999999999994</v>
      </c>
      <c r="L155" s="274">
        <v>0.54450999999999994</v>
      </c>
      <c r="M155" s="274">
        <v>0</v>
      </c>
      <c r="N155" s="274">
        <v>0</v>
      </c>
      <c r="O155" s="274">
        <v>0</v>
      </c>
      <c r="P155" s="274">
        <v>1.3480000000000001E-2</v>
      </c>
      <c r="Q155" s="274">
        <v>0</v>
      </c>
      <c r="R155" s="274">
        <v>0</v>
      </c>
      <c r="S155" s="274"/>
      <c r="T155" s="274">
        <v>0.53102999999999989</v>
      </c>
      <c r="U155" s="281"/>
      <c r="V155" s="272">
        <f t="shared" si="14"/>
        <v>0.54450999999999994</v>
      </c>
      <c r="W155" s="275">
        <f t="shared" si="15"/>
        <v>-1.3480000000000001E-2</v>
      </c>
      <c r="X155" s="276">
        <f t="shared" si="16"/>
        <v>-1</v>
      </c>
      <c r="Y155" s="277" t="s">
        <v>366</v>
      </c>
    </row>
    <row r="156" spans="1:25" ht="47.25">
      <c r="A156" s="277" t="s">
        <v>701</v>
      </c>
      <c r="B156" s="280" t="s">
        <v>134</v>
      </c>
      <c r="C156" s="277" t="s">
        <v>2</v>
      </c>
      <c r="D156" s="274" t="s">
        <v>479</v>
      </c>
      <c r="E156" s="34" t="s">
        <v>34</v>
      </c>
      <c r="F156" s="34">
        <v>0.56979999999999997</v>
      </c>
      <c r="G156" s="274" t="s">
        <v>34</v>
      </c>
      <c r="H156" s="34">
        <v>0.54450999999999994</v>
      </c>
      <c r="I156" s="274">
        <v>0.54450999999999994</v>
      </c>
      <c r="J156" s="33">
        <v>0</v>
      </c>
      <c r="K156" s="274">
        <v>0.54450999999999994</v>
      </c>
      <c r="L156" s="274">
        <v>0.54450999999999994</v>
      </c>
      <c r="M156" s="274">
        <v>0</v>
      </c>
      <c r="N156" s="274">
        <v>0</v>
      </c>
      <c r="O156" s="274">
        <v>0</v>
      </c>
      <c r="P156" s="274">
        <v>1.3480000000000001E-2</v>
      </c>
      <c r="Q156" s="274">
        <v>0</v>
      </c>
      <c r="R156" s="274">
        <v>0</v>
      </c>
      <c r="S156" s="274"/>
      <c r="T156" s="274">
        <v>0.53102999999999989</v>
      </c>
      <c r="U156" s="281"/>
      <c r="V156" s="272">
        <f t="shared" si="14"/>
        <v>0.54450999999999994</v>
      </c>
      <c r="W156" s="275">
        <f t="shared" si="15"/>
        <v>-1.3480000000000001E-2</v>
      </c>
      <c r="X156" s="276">
        <f t="shared" si="16"/>
        <v>-1</v>
      </c>
      <c r="Y156" s="277" t="s">
        <v>366</v>
      </c>
    </row>
    <row r="157" spans="1:25" ht="47.25">
      <c r="A157" s="277" t="s">
        <v>702</v>
      </c>
      <c r="B157" s="280" t="s">
        <v>135</v>
      </c>
      <c r="C157" s="277" t="s">
        <v>7</v>
      </c>
      <c r="D157" s="278">
        <v>1501942</v>
      </c>
      <c r="E157" s="34" t="s">
        <v>34</v>
      </c>
      <c r="F157" s="34">
        <v>0.24342620732763104</v>
      </c>
      <c r="G157" s="274" t="s">
        <v>34</v>
      </c>
      <c r="H157" s="34">
        <v>0.24342620732763104</v>
      </c>
      <c r="I157" s="274">
        <v>0.24342620732763104</v>
      </c>
      <c r="J157" s="33">
        <v>0.11502</v>
      </c>
      <c r="K157" s="274">
        <v>0.41650999999999999</v>
      </c>
      <c r="L157" s="274">
        <v>0</v>
      </c>
      <c r="M157" s="274">
        <v>0</v>
      </c>
      <c r="N157" s="274">
        <v>0</v>
      </c>
      <c r="O157" s="274">
        <v>0</v>
      </c>
      <c r="P157" s="274">
        <v>0</v>
      </c>
      <c r="Q157" s="274">
        <v>0</v>
      </c>
      <c r="R157" s="274">
        <v>0</v>
      </c>
      <c r="S157" s="274"/>
      <c r="T157" s="274">
        <v>0</v>
      </c>
      <c r="U157" s="281"/>
      <c r="V157" s="272">
        <f t="shared" si="14"/>
        <v>0.41650999999999999</v>
      </c>
      <c r="W157" s="275">
        <f t="shared" si="15"/>
        <v>0</v>
      </c>
      <c r="X157" s="276"/>
      <c r="Y157" s="277" t="s">
        <v>232</v>
      </c>
    </row>
    <row r="158" spans="1:25" ht="47.25">
      <c r="A158" s="277" t="s">
        <v>703</v>
      </c>
      <c r="B158" s="280" t="s">
        <v>136</v>
      </c>
      <c r="C158" s="277" t="s">
        <v>7</v>
      </c>
      <c r="D158" s="278">
        <v>1501943</v>
      </c>
      <c r="E158" s="34" t="s">
        <v>34</v>
      </c>
      <c r="F158" s="34">
        <v>0.24589959979710302</v>
      </c>
      <c r="G158" s="274" t="s">
        <v>34</v>
      </c>
      <c r="H158" s="34">
        <v>0.24589959979710302</v>
      </c>
      <c r="I158" s="274">
        <v>0.24589959979710302</v>
      </c>
      <c r="J158" s="33">
        <v>0.13803000000000001</v>
      </c>
      <c r="K158" s="274">
        <v>0.43307000000000001</v>
      </c>
      <c r="L158" s="274">
        <v>0</v>
      </c>
      <c r="M158" s="274">
        <v>0</v>
      </c>
      <c r="N158" s="274">
        <v>0</v>
      </c>
      <c r="O158" s="274">
        <v>0</v>
      </c>
      <c r="P158" s="274">
        <v>0</v>
      </c>
      <c r="Q158" s="274">
        <v>0</v>
      </c>
      <c r="R158" s="274">
        <v>0</v>
      </c>
      <c r="S158" s="274"/>
      <c r="T158" s="274">
        <v>0</v>
      </c>
      <c r="U158" s="281"/>
      <c r="V158" s="272">
        <f t="shared" si="14"/>
        <v>0.43307000000000001</v>
      </c>
      <c r="W158" s="275">
        <f t="shared" si="15"/>
        <v>0</v>
      </c>
      <c r="X158" s="276"/>
      <c r="Y158" s="277" t="s">
        <v>232</v>
      </c>
    </row>
    <row r="159" spans="1:25" ht="78.75">
      <c r="A159" s="277" t="s">
        <v>704</v>
      </c>
      <c r="B159" s="280" t="s">
        <v>137</v>
      </c>
      <c r="C159" s="277" t="s">
        <v>1</v>
      </c>
      <c r="D159" s="274" t="s">
        <v>480</v>
      </c>
      <c r="E159" s="34" t="s">
        <v>34</v>
      </c>
      <c r="F159" s="34">
        <v>17.901310000000002</v>
      </c>
      <c r="G159" s="274" t="s">
        <v>34</v>
      </c>
      <c r="H159" s="34">
        <v>17.901310000000002</v>
      </c>
      <c r="I159" s="274">
        <v>17.901310000000002</v>
      </c>
      <c r="J159" s="33">
        <v>0</v>
      </c>
      <c r="K159" s="274">
        <v>17.901310000000002</v>
      </c>
      <c r="L159" s="274">
        <v>4.8713100000000003</v>
      </c>
      <c r="M159" s="274">
        <v>3.48355536</v>
      </c>
      <c r="N159" s="274">
        <v>0</v>
      </c>
      <c r="O159" s="274">
        <v>0</v>
      </c>
      <c r="P159" s="274">
        <v>4.8713100000000003</v>
      </c>
      <c r="Q159" s="274">
        <v>3.48355536</v>
      </c>
      <c r="R159" s="274">
        <v>0</v>
      </c>
      <c r="S159" s="274"/>
      <c r="T159" s="274">
        <v>0</v>
      </c>
      <c r="U159" s="281"/>
      <c r="V159" s="272">
        <f t="shared" si="14"/>
        <v>14.417754640000002</v>
      </c>
      <c r="W159" s="275">
        <f t="shared" si="15"/>
        <v>-1.3877546400000003</v>
      </c>
      <c r="X159" s="276">
        <f t="shared" si="16"/>
        <v>-0.28488325317009189</v>
      </c>
      <c r="Y159" s="277" t="s">
        <v>382</v>
      </c>
    </row>
    <row r="160" spans="1:25">
      <c r="A160" s="277" t="s">
        <v>705</v>
      </c>
      <c r="B160" s="280" t="s">
        <v>14</v>
      </c>
      <c r="C160" s="277" t="s">
        <v>2</v>
      </c>
      <c r="D160" s="274" t="s">
        <v>481</v>
      </c>
      <c r="E160" s="34" t="s">
        <v>34</v>
      </c>
      <c r="F160" s="34">
        <v>1.35021186363745</v>
      </c>
      <c r="G160" s="274" t="s">
        <v>34</v>
      </c>
      <c r="H160" s="34">
        <v>1.17271540016474</v>
      </c>
      <c r="I160" s="274">
        <v>1.17271540016474</v>
      </c>
      <c r="J160" s="33">
        <v>0</v>
      </c>
      <c r="K160" s="274">
        <v>0.58271540016473999</v>
      </c>
      <c r="L160" s="274">
        <v>0.58271847304482005</v>
      </c>
      <c r="M160" s="274">
        <v>0</v>
      </c>
      <c r="N160" s="274">
        <v>0</v>
      </c>
      <c r="O160" s="274">
        <v>0</v>
      </c>
      <c r="P160" s="274">
        <v>0</v>
      </c>
      <c r="Q160" s="274">
        <v>0</v>
      </c>
      <c r="R160" s="274">
        <v>0.58271847304482005</v>
      </c>
      <c r="S160" s="274"/>
      <c r="T160" s="274">
        <v>0</v>
      </c>
      <c r="U160" s="281"/>
      <c r="V160" s="272">
        <f t="shared" si="14"/>
        <v>0.58271540016473999</v>
      </c>
      <c r="W160" s="275">
        <f t="shared" si="15"/>
        <v>0</v>
      </c>
      <c r="X160" s="276"/>
      <c r="Y160" s="277" t="s">
        <v>232</v>
      </c>
    </row>
    <row r="161" spans="1:25">
      <c r="A161" s="277" t="s">
        <v>706</v>
      </c>
      <c r="B161" s="280" t="s">
        <v>148</v>
      </c>
      <c r="C161" s="277" t="s">
        <v>4</v>
      </c>
      <c r="D161" s="274" t="s">
        <v>482</v>
      </c>
      <c r="E161" s="34" t="s">
        <v>34</v>
      </c>
      <c r="F161" s="34">
        <v>6.8737732090060799</v>
      </c>
      <c r="G161" s="274" t="s">
        <v>34</v>
      </c>
      <c r="H161" s="34">
        <v>5.9319955228321897</v>
      </c>
      <c r="I161" s="274">
        <v>5.9319955228321897</v>
      </c>
      <c r="J161" s="33">
        <v>0</v>
      </c>
      <c r="K161" s="274">
        <v>5.33199552283219</v>
      </c>
      <c r="L161" s="274">
        <v>5.3319926359234699</v>
      </c>
      <c r="M161" s="274">
        <v>0</v>
      </c>
      <c r="N161" s="274">
        <v>0</v>
      </c>
      <c r="O161" s="274">
        <v>0</v>
      </c>
      <c r="P161" s="274">
        <v>0</v>
      </c>
      <c r="Q161" s="274">
        <v>0</v>
      </c>
      <c r="R161" s="274">
        <v>0</v>
      </c>
      <c r="S161" s="274"/>
      <c r="T161" s="274">
        <v>5.3319926359234699</v>
      </c>
      <c r="U161" s="281"/>
      <c r="V161" s="272">
        <f t="shared" si="14"/>
        <v>5.33199552283219</v>
      </c>
      <c r="W161" s="275">
        <f t="shared" si="15"/>
        <v>0</v>
      </c>
      <c r="X161" s="276"/>
      <c r="Y161" s="277" t="s">
        <v>229</v>
      </c>
    </row>
    <row r="162" spans="1:25" ht="31.5">
      <c r="A162" s="277" t="s">
        <v>707</v>
      </c>
      <c r="B162" s="33" t="s">
        <v>149</v>
      </c>
      <c r="C162" s="33" t="s">
        <v>2</v>
      </c>
      <c r="D162" s="274" t="s">
        <v>483</v>
      </c>
      <c r="E162" s="34" t="s">
        <v>34</v>
      </c>
      <c r="F162" s="34">
        <v>1.35021186363745</v>
      </c>
      <c r="G162" s="274" t="s">
        <v>34</v>
      </c>
      <c r="H162" s="34">
        <v>1.1079512464524099</v>
      </c>
      <c r="I162" s="274">
        <v>1.1079512464524099</v>
      </c>
      <c r="J162" s="33">
        <v>0</v>
      </c>
      <c r="K162" s="274">
        <v>1.1079512464524099</v>
      </c>
      <c r="L162" s="274">
        <v>0.59</v>
      </c>
      <c r="M162" s="274">
        <v>0</v>
      </c>
      <c r="N162" s="274">
        <v>0</v>
      </c>
      <c r="O162" s="274">
        <v>0</v>
      </c>
      <c r="P162" s="274">
        <v>0</v>
      </c>
      <c r="Q162" s="274">
        <v>0</v>
      </c>
      <c r="R162" s="274">
        <v>0.59</v>
      </c>
      <c r="S162" s="274"/>
      <c r="T162" s="274">
        <v>0</v>
      </c>
      <c r="U162" s="281"/>
      <c r="V162" s="272">
        <f t="shared" si="14"/>
        <v>1.1079512464524099</v>
      </c>
      <c r="W162" s="275">
        <f t="shared" si="15"/>
        <v>0</v>
      </c>
      <c r="X162" s="276"/>
      <c r="Y162" s="277" t="s">
        <v>232</v>
      </c>
    </row>
    <row r="163" spans="1:25" ht="63">
      <c r="A163" s="277" t="s">
        <v>708</v>
      </c>
      <c r="B163" s="33" t="s">
        <v>285</v>
      </c>
      <c r="C163" s="33" t="s">
        <v>5</v>
      </c>
      <c r="D163" s="278">
        <v>1600339</v>
      </c>
      <c r="E163" s="34" t="s">
        <v>34</v>
      </c>
      <c r="F163" s="34">
        <v>0.25</v>
      </c>
      <c r="G163" s="274" t="s">
        <v>34</v>
      </c>
      <c r="H163" s="34">
        <v>0.25</v>
      </c>
      <c r="I163" s="274">
        <v>0.25</v>
      </c>
      <c r="J163" s="33">
        <v>0</v>
      </c>
      <c r="K163" s="274">
        <v>0.25</v>
      </c>
      <c r="L163" s="274">
        <v>0</v>
      </c>
      <c r="M163" s="274">
        <v>2.8029999999999999E-3</v>
      </c>
      <c r="N163" s="274">
        <v>0</v>
      </c>
      <c r="O163" s="274">
        <v>0</v>
      </c>
      <c r="P163" s="274">
        <v>0</v>
      </c>
      <c r="Q163" s="274">
        <v>2.8029999999999999E-3</v>
      </c>
      <c r="R163" s="274">
        <v>0</v>
      </c>
      <c r="S163" s="274"/>
      <c r="T163" s="274">
        <v>0</v>
      </c>
      <c r="U163" s="281"/>
      <c r="V163" s="272">
        <f t="shared" si="14"/>
        <v>0.247197</v>
      </c>
      <c r="W163" s="275">
        <f t="shared" si="15"/>
        <v>2.8029999999999999E-3</v>
      </c>
      <c r="X163" s="276"/>
      <c r="Y163" s="33" t="s">
        <v>383</v>
      </c>
    </row>
    <row r="164" spans="1:25" ht="63">
      <c r="A164" s="277" t="s">
        <v>709</v>
      </c>
      <c r="B164" s="280" t="s">
        <v>206</v>
      </c>
      <c r="C164" s="277" t="s">
        <v>8</v>
      </c>
      <c r="D164" s="278" t="s">
        <v>207</v>
      </c>
      <c r="E164" s="34" t="s">
        <v>34</v>
      </c>
      <c r="F164" s="34">
        <v>17.421736299999999</v>
      </c>
      <c r="G164" s="274" t="s">
        <v>34</v>
      </c>
      <c r="H164" s="34">
        <v>17.421736299999999</v>
      </c>
      <c r="I164" s="274">
        <v>17.421736299999999</v>
      </c>
      <c r="J164" s="33">
        <v>0</v>
      </c>
      <c r="K164" s="274">
        <v>17.421736299999999</v>
      </c>
      <c r="L164" s="274">
        <v>0</v>
      </c>
      <c r="M164" s="274">
        <v>17.421736299999999</v>
      </c>
      <c r="N164" s="274">
        <v>0</v>
      </c>
      <c r="O164" s="274">
        <v>9.3625700000000016</v>
      </c>
      <c r="P164" s="274">
        <v>0</v>
      </c>
      <c r="Q164" s="274">
        <v>8.0591662999999993</v>
      </c>
      <c r="R164" s="274">
        <v>0</v>
      </c>
      <c r="S164" s="274"/>
      <c r="T164" s="274">
        <v>0</v>
      </c>
      <c r="U164" s="281"/>
      <c r="V164" s="272">
        <f t="shared" si="14"/>
        <v>0</v>
      </c>
      <c r="W164" s="275">
        <f t="shared" si="15"/>
        <v>17.421736299999999</v>
      </c>
      <c r="X164" s="276"/>
      <c r="Y164" s="277" t="s">
        <v>374</v>
      </c>
    </row>
    <row r="165" spans="1:25" ht="63">
      <c r="A165" s="277" t="s">
        <v>710</v>
      </c>
      <c r="B165" s="280" t="s">
        <v>224</v>
      </c>
      <c r="C165" s="277" t="s">
        <v>1</v>
      </c>
      <c r="D165" s="278">
        <v>1500730</v>
      </c>
      <c r="E165" s="34" t="s">
        <v>34</v>
      </c>
      <c r="F165" s="34">
        <v>4.8298999999999994</v>
      </c>
      <c r="G165" s="274" t="s">
        <v>34</v>
      </c>
      <c r="H165" s="34">
        <v>4.8298999999999994</v>
      </c>
      <c r="I165" s="274">
        <v>4.8298999999999994</v>
      </c>
      <c r="J165" s="33">
        <v>0</v>
      </c>
      <c r="K165" s="274">
        <v>4.8298999999999994</v>
      </c>
      <c r="L165" s="274">
        <v>0</v>
      </c>
      <c r="M165" s="274">
        <v>4.8298999999999994</v>
      </c>
      <c r="N165" s="274">
        <v>0</v>
      </c>
      <c r="O165" s="274">
        <v>4.8298999999999994</v>
      </c>
      <c r="P165" s="274">
        <v>0</v>
      </c>
      <c r="Q165" s="274">
        <v>0</v>
      </c>
      <c r="R165" s="274">
        <v>0</v>
      </c>
      <c r="S165" s="274"/>
      <c r="T165" s="274">
        <v>0</v>
      </c>
      <c r="U165" s="281"/>
      <c r="V165" s="272">
        <f t="shared" si="14"/>
        <v>0</v>
      </c>
      <c r="W165" s="275">
        <f t="shared" si="15"/>
        <v>4.8298999999999994</v>
      </c>
      <c r="X165" s="276"/>
      <c r="Y165" s="277" t="s">
        <v>386</v>
      </c>
    </row>
    <row r="166" spans="1:25">
      <c r="A166" s="277" t="s">
        <v>711</v>
      </c>
      <c r="B166" s="280" t="s">
        <v>151</v>
      </c>
      <c r="C166" s="277" t="s">
        <v>8</v>
      </c>
      <c r="D166" s="274" t="s">
        <v>484</v>
      </c>
      <c r="E166" s="34" t="s">
        <v>34</v>
      </c>
      <c r="F166" s="34">
        <v>30</v>
      </c>
      <c r="G166" s="274" t="s">
        <v>34</v>
      </c>
      <c r="H166" s="34">
        <v>30</v>
      </c>
      <c r="I166" s="274">
        <v>30</v>
      </c>
      <c r="J166" s="33">
        <v>0</v>
      </c>
      <c r="K166" s="274">
        <v>30</v>
      </c>
      <c r="L166" s="274">
        <v>5</v>
      </c>
      <c r="M166" s="274">
        <v>0</v>
      </c>
      <c r="N166" s="274">
        <v>0</v>
      </c>
      <c r="O166" s="274">
        <v>0</v>
      </c>
      <c r="P166" s="274">
        <v>0</v>
      </c>
      <c r="Q166" s="274">
        <v>0</v>
      </c>
      <c r="R166" s="274">
        <v>0</v>
      </c>
      <c r="S166" s="274"/>
      <c r="T166" s="274">
        <v>5</v>
      </c>
      <c r="U166" s="281"/>
      <c r="V166" s="272">
        <f t="shared" si="14"/>
        <v>30</v>
      </c>
      <c r="W166" s="275">
        <f t="shared" si="15"/>
        <v>0</v>
      </c>
      <c r="X166" s="276"/>
      <c r="Y166" s="277" t="s">
        <v>232</v>
      </c>
    </row>
    <row r="167" spans="1:25" ht="47.25">
      <c r="A167" s="277" t="s">
        <v>712</v>
      </c>
      <c r="B167" s="280" t="s">
        <v>152</v>
      </c>
      <c r="C167" s="277" t="s">
        <v>4</v>
      </c>
      <c r="D167" s="274" t="s">
        <v>485</v>
      </c>
      <c r="E167" s="34" t="s">
        <v>34</v>
      </c>
      <c r="F167" s="34">
        <v>1.5789473684210527</v>
      </c>
      <c r="G167" s="274" t="s">
        <v>34</v>
      </c>
      <c r="H167" s="34">
        <v>1.5789473684210527</v>
      </c>
      <c r="I167" s="274">
        <v>1.5789473684210527</v>
      </c>
      <c r="J167" s="33">
        <v>0</v>
      </c>
      <c r="K167" s="274">
        <v>1.5789473684210527</v>
      </c>
      <c r="L167" s="274">
        <v>1.5789473684210527</v>
      </c>
      <c r="M167" s="274">
        <v>0</v>
      </c>
      <c r="N167" s="274">
        <v>1.5789473684210527</v>
      </c>
      <c r="O167" s="274">
        <v>0</v>
      </c>
      <c r="P167" s="274">
        <v>0</v>
      </c>
      <c r="Q167" s="274">
        <v>0</v>
      </c>
      <c r="R167" s="274">
        <v>0</v>
      </c>
      <c r="S167" s="274"/>
      <c r="T167" s="274">
        <v>0</v>
      </c>
      <c r="U167" s="281"/>
      <c r="V167" s="272">
        <f t="shared" si="14"/>
        <v>1.5789473684210527</v>
      </c>
      <c r="W167" s="275">
        <f t="shared" si="15"/>
        <v>-1.5789473684210527</v>
      </c>
      <c r="X167" s="276">
        <f t="shared" si="16"/>
        <v>-1</v>
      </c>
      <c r="Y167" s="277" t="s">
        <v>257</v>
      </c>
    </row>
    <row r="168" spans="1:25" ht="47.25">
      <c r="A168" s="277" t="s">
        <v>713</v>
      </c>
      <c r="B168" s="33" t="s">
        <v>153</v>
      </c>
      <c r="C168" s="33" t="s">
        <v>4</v>
      </c>
      <c r="D168" s="274" t="s">
        <v>486</v>
      </c>
      <c r="E168" s="34" t="s">
        <v>34</v>
      </c>
      <c r="F168" s="34">
        <v>0.52631578947368418</v>
      </c>
      <c r="G168" s="274" t="s">
        <v>34</v>
      </c>
      <c r="H168" s="34">
        <v>0.52631578947368418</v>
      </c>
      <c r="I168" s="274">
        <v>0.52631578947368418</v>
      </c>
      <c r="J168" s="33">
        <v>0</v>
      </c>
      <c r="K168" s="274">
        <v>0.52631578947368418</v>
      </c>
      <c r="L168" s="274">
        <v>0.52631578947368418</v>
      </c>
      <c r="M168" s="274">
        <v>0</v>
      </c>
      <c r="N168" s="274">
        <v>0</v>
      </c>
      <c r="O168" s="274">
        <v>0</v>
      </c>
      <c r="P168" s="274">
        <v>0.52631578947368418</v>
      </c>
      <c r="Q168" s="274">
        <v>0</v>
      </c>
      <c r="R168" s="274">
        <v>0</v>
      </c>
      <c r="S168" s="274"/>
      <c r="T168" s="274">
        <v>0</v>
      </c>
      <c r="U168" s="281"/>
      <c r="V168" s="272">
        <f t="shared" si="14"/>
        <v>0.52631578947368418</v>
      </c>
      <c r="W168" s="275">
        <f t="shared" si="15"/>
        <v>-0.52631578947368418</v>
      </c>
      <c r="X168" s="276">
        <f t="shared" si="16"/>
        <v>-1</v>
      </c>
      <c r="Y168" s="33" t="s">
        <v>257</v>
      </c>
    </row>
    <row r="169" spans="1:25" ht="31.5">
      <c r="A169" s="277" t="s">
        <v>714</v>
      </c>
      <c r="B169" s="280" t="s">
        <v>154</v>
      </c>
      <c r="C169" s="277" t="s">
        <v>4</v>
      </c>
      <c r="D169" s="274" t="s">
        <v>487</v>
      </c>
      <c r="E169" s="34" t="s">
        <v>34</v>
      </c>
      <c r="F169" s="34">
        <v>1.0526315789473684</v>
      </c>
      <c r="G169" s="274" t="s">
        <v>34</v>
      </c>
      <c r="H169" s="34">
        <v>1.0526315789473684</v>
      </c>
      <c r="I169" s="274">
        <v>1.0526315789473684</v>
      </c>
      <c r="J169" s="33">
        <v>0</v>
      </c>
      <c r="K169" s="274">
        <v>1.0526315789473684</v>
      </c>
      <c r="L169" s="274">
        <v>1.0526315789473684</v>
      </c>
      <c r="M169" s="274">
        <v>0</v>
      </c>
      <c r="N169" s="274">
        <v>0</v>
      </c>
      <c r="O169" s="274">
        <v>0</v>
      </c>
      <c r="P169" s="274">
        <v>1.0526315789473684</v>
      </c>
      <c r="Q169" s="274">
        <v>0</v>
      </c>
      <c r="R169" s="274">
        <v>0</v>
      </c>
      <c r="S169" s="274"/>
      <c r="T169" s="274">
        <v>0</v>
      </c>
      <c r="U169" s="281"/>
      <c r="V169" s="272">
        <f t="shared" si="14"/>
        <v>1.0526315789473684</v>
      </c>
      <c r="W169" s="275">
        <f t="shared" si="15"/>
        <v>-1.0526315789473684</v>
      </c>
      <c r="X169" s="276">
        <f t="shared" si="16"/>
        <v>-1</v>
      </c>
      <c r="Y169" s="277" t="s">
        <v>257</v>
      </c>
    </row>
    <row r="170" spans="1:25" ht="47.25">
      <c r="A170" s="277" t="s">
        <v>715</v>
      </c>
      <c r="B170" s="280" t="s">
        <v>155</v>
      </c>
      <c r="C170" s="277" t="s">
        <v>56</v>
      </c>
      <c r="D170" s="274" t="s">
        <v>488</v>
      </c>
      <c r="E170" s="34" t="s">
        <v>34</v>
      </c>
      <c r="F170" s="34">
        <v>1.0526315789473684</v>
      </c>
      <c r="G170" s="274" t="s">
        <v>34</v>
      </c>
      <c r="H170" s="34">
        <v>1.0526315789473684</v>
      </c>
      <c r="I170" s="274">
        <v>1.0526315789473684</v>
      </c>
      <c r="J170" s="33">
        <v>0</v>
      </c>
      <c r="K170" s="274">
        <v>1.0526315789473684</v>
      </c>
      <c r="L170" s="274">
        <v>1.0526315789473684</v>
      </c>
      <c r="M170" s="274">
        <v>0</v>
      </c>
      <c r="N170" s="274">
        <v>0</v>
      </c>
      <c r="O170" s="274">
        <v>0</v>
      </c>
      <c r="P170" s="274">
        <v>0</v>
      </c>
      <c r="Q170" s="274">
        <v>0</v>
      </c>
      <c r="R170" s="274">
        <v>1.0526315789473684</v>
      </c>
      <c r="S170" s="274"/>
      <c r="T170" s="274">
        <v>0</v>
      </c>
      <c r="U170" s="281"/>
      <c r="V170" s="272">
        <f t="shared" si="14"/>
        <v>1.0526315789473684</v>
      </c>
      <c r="W170" s="275">
        <f t="shared" si="15"/>
        <v>0</v>
      </c>
      <c r="X170" s="276"/>
      <c r="Y170" s="277" t="s">
        <v>232</v>
      </c>
    </row>
    <row r="171" spans="1:25" ht="31.5">
      <c r="A171" s="277" t="s">
        <v>716</v>
      </c>
      <c r="B171" s="280" t="s">
        <v>156</v>
      </c>
      <c r="C171" s="277" t="s">
        <v>1</v>
      </c>
      <c r="D171" s="274" t="s">
        <v>489</v>
      </c>
      <c r="E171" s="34" t="s">
        <v>34</v>
      </c>
      <c r="F171" s="34">
        <v>1.5789473684210527</v>
      </c>
      <c r="G171" s="274" t="s">
        <v>34</v>
      </c>
      <c r="H171" s="34">
        <v>1.5789473684210527</v>
      </c>
      <c r="I171" s="274">
        <v>1.5789473684210527</v>
      </c>
      <c r="J171" s="33">
        <v>0</v>
      </c>
      <c r="K171" s="274">
        <v>1.5789473684210527</v>
      </c>
      <c r="L171" s="274">
        <v>1.5789473684210527</v>
      </c>
      <c r="M171" s="274">
        <v>0</v>
      </c>
      <c r="N171" s="274">
        <v>0</v>
      </c>
      <c r="O171" s="274">
        <v>0</v>
      </c>
      <c r="P171" s="274">
        <v>0</v>
      </c>
      <c r="Q171" s="274">
        <v>0</v>
      </c>
      <c r="R171" s="274">
        <v>1.5789473684210527</v>
      </c>
      <c r="S171" s="274"/>
      <c r="T171" s="274">
        <v>0</v>
      </c>
      <c r="U171" s="281"/>
      <c r="V171" s="272">
        <f t="shared" si="14"/>
        <v>1.5789473684210527</v>
      </c>
      <c r="W171" s="275">
        <f t="shared" si="15"/>
        <v>0</v>
      </c>
      <c r="X171" s="276"/>
      <c r="Y171" s="277" t="s">
        <v>232</v>
      </c>
    </row>
    <row r="172" spans="1:25" ht="31.5">
      <c r="A172" s="277" t="s">
        <v>717</v>
      </c>
      <c r="B172" s="280" t="s">
        <v>157</v>
      </c>
      <c r="C172" s="277" t="s">
        <v>1</v>
      </c>
      <c r="D172" s="274" t="s">
        <v>490</v>
      </c>
      <c r="E172" s="34" t="s">
        <v>34</v>
      </c>
      <c r="F172" s="34">
        <v>1.0526315789473684</v>
      </c>
      <c r="G172" s="274" t="s">
        <v>34</v>
      </c>
      <c r="H172" s="34">
        <v>1.0526315789473684</v>
      </c>
      <c r="I172" s="274">
        <v>1.0526315789473684</v>
      </c>
      <c r="J172" s="33">
        <v>0</v>
      </c>
      <c r="K172" s="274">
        <v>1.0526315789473684</v>
      </c>
      <c r="L172" s="274">
        <v>1.0526315789473684</v>
      </c>
      <c r="M172" s="274">
        <v>0</v>
      </c>
      <c r="N172" s="274">
        <v>0</v>
      </c>
      <c r="O172" s="274">
        <v>0</v>
      </c>
      <c r="P172" s="274">
        <v>0</v>
      </c>
      <c r="Q172" s="274">
        <v>0</v>
      </c>
      <c r="R172" s="274">
        <v>1.0526315789473684</v>
      </c>
      <c r="S172" s="274"/>
      <c r="T172" s="274">
        <v>0</v>
      </c>
      <c r="U172" s="281"/>
      <c r="V172" s="272">
        <f t="shared" si="14"/>
        <v>1.0526315789473684</v>
      </c>
      <c r="W172" s="275">
        <f t="shared" si="15"/>
        <v>0</v>
      </c>
      <c r="X172" s="276"/>
      <c r="Y172" s="277" t="s">
        <v>232</v>
      </c>
    </row>
    <row r="173" spans="1:25" ht="47.25">
      <c r="A173" s="277" t="s">
        <v>718</v>
      </c>
      <c r="B173" s="280" t="s">
        <v>158</v>
      </c>
      <c r="C173" s="277" t="s">
        <v>1</v>
      </c>
      <c r="D173" s="274" t="s">
        <v>491</v>
      </c>
      <c r="E173" s="34" t="s">
        <v>34</v>
      </c>
      <c r="F173" s="34">
        <v>1.0526315789473684</v>
      </c>
      <c r="G173" s="274" t="s">
        <v>34</v>
      </c>
      <c r="H173" s="34">
        <v>1.0526315789473684</v>
      </c>
      <c r="I173" s="274">
        <v>1.0526315789473684</v>
      </c>
      <c r="J173" s="33">
        <v>0</v>
      </c>
      <c r="K173" s="274">
        <v>1.0526315789473684</v>
      </c>
      <c r="L173" s="274">
        <v>1.0526315789473684</v>
      </c>
      <c r="M173" s="274">
        <v>0</v>
      </c>
      <c r="N173" s="274">
        <v>0</v>
      </c>
      <c r="O173" s="274">
        <v>0</v>
      </c>
      <c r="P173" s="274">
        <v>0</v>
      </c>
      <c r="Q173" s="274">
        <v>0</v>
      </c>
      <c r="R173" s="274">
        <v>0</v>
      </c>
      <c r="S173" s="274"/>
      <c r="T173" s="274">
        <v>1.0526315789473684</v>
      </c>
      <c r="U173" s="281"/>
      <c r="V173" s="272">
        <f t="shared" si="14"/>
        <v>1.0526315789473684</v>
      </c>
      <c r="W173" s="275">
        <f t="shared" si="15"/>
        <v>0</v>
      </c>
      <c r="X173" s="276"/>
      <c r="Y173" s="277" t="s">
        <v>232</v>
      </c>
    </row>
    <row r="174" spans="1:25" ht="47.25">
      <c r="A174" s="277" t="s">
        <v>719</v>
      </c>
      <c r="B174" s="280" t="s">
        <v>159</v>
      </c>
      <c r="C174" s="277" t="s">
        <v>1</v>
      </c>
      <c r="D174" s="274" t="s">
        <v>492</v>
      </c>
      <c r="E174" s="34" t="s">
        <v>34</v>
      </c>
      <c r="F174" s="34">
        <v>1.0526315789473684</v>
      </c>
      <c r="G174" s="274" t="s">
        <v>34</v>
      </c>
      <c r="H174" s="34">
        <v>1.0526315789473684</v>
      </c>
      <c r="I174" s="274">
        <v>1.0526315789473684</v>
      </c>
      <c r="J174" s="33">
        <v>0</v>
      </c>
      <c r="K174" s="274">
        <v>1.0526315789473684</v>
      </c>
      <c r="L174" s="274">
        <v>1.0526315789473684</v>
      </c>
      <c r="M174" s="274">
        <v>0</v>
      </c>
      <c r="N174" s="274">
        <v>0</v>
      </c>
      <c r="O174" s="274">
        <v>0</v>
      </c>
      <c r="P174" s="274">
        <v>0</v>
      </c>
      <c r="Q174" s="274">
        <v>0</v>
      </c>
      <c r="R174" s="274">
        <v>0</v>
      </c>
      <c r="S174" s="274"/>
      <c r="T174" s="274">
        <v>1.0526315789473684</v>
      </c>
      <c r="U174" s="281"/>
      <c r="V174" s="272">
        <f t="shared" si="14"/>
        <v>1.0526315789473684</v>
      </c>
      <c r="W174" s="275">
        <f t="shared" si="15"/>
        <v>0</v>
      </c>
      <c r="X174" s="276"/>
      <c r="Y174" s="277" t="s">
        <v>232</v>
      </c>
    </row>
    <row r="175" spans="1:25" ht="47.25">
      <c r="A175" s="277" t="s">
        <v>720</v>
      </c>
      <c r="B175" s="280" t="s">
        <v>286</v>
      </c>
      <c r="C175" s="277" t="s">
        <v>5</v>
      </c>
      <c r="D175" s="274" t="s">
        <v>493</v>
      </c>
      <c r="E175" s="34" t="s">
        <v>34</v>
      </c>
      <c r="F175" s="34">
        <v>0.26400000000000001</v>
      </c>
      <c r="G175" s="274" t="s">
        <v>34</v>
      </c>
      <c r="H175" s="34">
        <v>0.26400000000000001</v>
      </c>
      <c r="I175" s="274">
        <v>0.26400000000000001</v>
      </c>
      <c r="J175" s="33">
        <v>0</v>
      </c>
      <c r="K175" s="274">
        <v>0.26400000000000001</v>
      </c>
      <c r="L175" s="274">
        <v>0</v>
      </c>
      <c r="M175" s="274">
        <v>0.25</v>
      </c>
      <c r="N175" s="274">
        <v>0</v>
      </c>
      <c r="O175" s="274">
        <v>0</v>
      </c>
      <c r="P175" s="274">
        <v>0</v>
      </c>
      <c r="Q175" s="274">
        <v>0.25</v>
      </c>
      <c r="R175" s="274">
        <v>0</v>
      </c>
      <c r="S175" s="274"/>
      <c r="T175" s="274">
        <v>0</v>
      </c>
      <c r="U175" s="281"/>
      <c r="V175" s="272">
        <f t="shared" si="14"/>
        <v>1.4000000000000012E-2</v>
      </c>
      <c r="W175" s="275">
        <f t="shared" si="15"/>
        <v>0.25</v>
      </c>
      <c r="X175" s="276"/>
      <c r="Y175" s="277" t="s">
        <v>256</v>
      </c>
    </row>
    <row r="176" spans="1:25" ht="31.5">
      <c r="A176" s="277" t="s">
        <v>721</v>
      </c>
      <c r="B176" s="280" t="s">
        <v>160</v>
      </c>
      <c r="C176" s="277" t="s">
        <v>8</v>
      </c>
      <c r="D176" s="274" t="s">
        <v>494</v>
      </c>
      <c r="E176" s="34" t="s">
        <v>34</v>
      </c>
      <c r="F176" s="34">
        <v>5.0000000000004547</v>
      </c>
      <c r="G176" s="274" t="s">
        <v>34</v>
      </c>
      <c r="H176" s="34">
        <v>5.0000000000004547</v>
      </c>
      <c r="I176" s="274">
        <v>5.0000000000004547</v>
      </c>
      <c r="J176" s="33">
        <v>0</v>
      </c>
      <c r="K176" s="274">
        <v>5.0000000000004547</v>
      </c>
      <c r="L176" s="274">
        <v>5.0000000000004547</v>
      </c>
      <c r="M176" s="274">
        <v>0</v>
      </c>
      <c r="N176" s="274">
        <v>0</v>
      </c>
      <c r="O176" s="274">
        <v>0</v>
      </c>
      <c r="P176" s="274">
        <v>0</v>
      </c>
      <c r="Q176" s="274">
        <v>0</v>
      </c>
      <c r="R176" s="274">
        <v>5.0000000000004547</v>
      </c>
      <c r="S176" s="274"/>
      <c r="T176" s="274">
        <v>0</v>
      </c>
      <c r="U176" s="281"/>
      <c r="V176" s="272">
        <f t="shared" si="14"/>
        <v>5.0000000000004547</v>
      </c>
      <c r="W176" s="275">
        <f t="shared" si="15"/>
        <v>0</v>
      </c>
      <c r="X176" s="276"/>
      <c r="Y176" s="277" t="s">
        <v>232</v>
      </c>
    </row>
    <row r="177" spans="1:25" ht="47.25">
      <c r="A177" s="277" t="s">
        <v>722</v>
      </c>
      <c r="B177" s="280" t="s">
        <v>161</v>
      </c>
      <c r="C177" s="277" t="s">
        <v>8</v>
      </c>
      <c r="D177" s="274" t="s">
        <v>495</v>
      </c>
      <c r="E177" s="34" t="s">
        <v>34</v>
      </c>
      <c r="F177" s="34">
        <v>82.69202571253858</v>
      </c>
      <c r="G177" s="274" t="s">
        <v>34</v>
      </c>
      <c r="H177" s="34">
        <v>82.69202571253858</v>
      </c>
      <c r="I177" s="274">
        <v>82.69202571253858</v>
      </c>
      <c r="J177" s="33">
        <v>0</v>
      </c>
      <c r="K177" s="274">
        <v>76.107025712538587</v>
      </c>
      <c r="L177" s="274">
        <v>14.51</v>
      </c>
      <c r="M177" s="274">
        <v>0</v>
      </c>
      <c r="N177" s="274">
        <v>0</v>
      </c>
      <c r="O177" s="274">
        <v>0</v>
      </c>
      <c r="P177" s="274">
        <v>7.2549999999999999</v>
      </c>
      <c r="Q177" s="274">
        <v>0</v>
      </c>
      <c r="R177" s="274">
        <v>7.2549999999999999</v>
      </c>
      <c r="S177" s="274"/>
      <c r="T177" s="274">
        <v>0</v>
      </c>
      <c r="U177" s="281"/>
      <c r="V177" s="272">
        <f t="shared" si="14"/>
        <v>76.107025712538587</v>
      </c>
      <c r="W177" s="275">
        <f t="shared" si="15"/>
        <v>-7.2549999999999999</v>
      </c>
      <c r="X177" s="276">
        <f t="shared" si="16"/>
        <v>-1</v>
      </c>
      <c r="Y177" s="277" t="s">
        <v>257</v>
      </c>
    </row>
    <row r="178" spans="1:25" ht="47.25">
      <c r="A178" s="277" t="s">
        <v>723</v>
      </c>
      <c r="B178" s="280" t="s">
        <v>162</v>
      </c>
      <c r="C178" s="277" t="s">
        <v>8</v>
      </c>
      <c r="D178" s="274" t="s">
        <v>496</v>
      </c>
      <c r="E178" s="34" t="s">
        <v>34</v>
      </c>
      <c r="F178" s="34">
        <v>52.625020000000006</v>
      </c>
      <c r="G178" s="274" t="s">
        <v>34</v>
      </c>
      <c r="H178" s="34">
        <v>52.625020000000006</v>
      </c>
      <c r="I178" s="274">
        <v>52.625020000000006</v>
      </c>
      <c r="J178" s="33">
        <v>0</v>
      </c>
      <c r="K178" s="274">
        <v>32.723020000000005</v>
      </c>
      <c r="L178" s="274">
        <v>5.49</v>
      </c>
      <c r="M178" s="274">
        <v>0</v>
      </c>
      <c r="N178" s="274">
        <v>0</v>
      </c>
      <c r="O178" s="274">
        <v>0</v>
      </c>
      <c r="P178" s="274">
        <v>0</v>
      </c>
      <c r="Q178" s="274">
        <v>0</v>
      </c>
      <c r="R178" s="274">
        <v>5.49</v>
      </c>
      <c r="S178" s="274"/>
      <c r="T178" s="274">
        <v>0</v>
      </c>
      <c r="U178" s="281"/>
      <c r="V178" s="272">
        <f t="shared" si="14"/>
        <v>32.723020000000005</v>
      </c>
      <c r="W178" s="275">
        <f t="shared" si="15"/>
        <v>0</v>
      </c>
      <c r="X178" s="276"/>
      <c r="Y178" s="277" t="s">
        <v>232</v>
      </c>
    </row>
    <row r="179" spans="1:25" ht="47.25">
      <c r="A179" s="277" t="s">
        <v>724</v>
      </c>
      <c r="B179" s="280" t="s">
        <v>12</v>
      </c>
      <c r="C179" s="277" t="s">
        <v>3</v>
      </c>
      <c r="D179" s="274" t="s">
        <v>497</v>
      </c>
      <c r="E179" s="34" t="s">
        <v>34</v>
      </c>
      <c r="F179" s="34">
        <v>11.596851698172701</v>
      </c>
      <c r="G179" s="274" t="s">
        <v>34</v>
      </c>
      <c r="H179" s="34">
        <v>9.7680492161850392</v>
      </c>
      <c r="I179" s="274">
        <v>9.7680492161850392</v>
      </c>
      <c r="J179" s="33">
        <v>0</v>
      </c>
      <c r="K179" s="274">
        <v>9.2680492161850392</v>
      </c>
      <c r="L179" s="274">
        <v>9.2680492161850392</v>
      </c>
      <c r="M179" s="274">
        <v>2.274E-2</v>
      </c>
      <c r="N179" s="274">
        <v>0</v>
      </c>
      <c r="O179" s="274">
        <v>1.7740000000000006E-2</v>
      </c>
      <c r="P179" s="274">
        <v>0</v>
      </c>
      <c r="Q179" s="274">
        <v>4.9999999999999932E-3</v>
      </c>
      <c r="R179" s="274">
        <v>2.7804147648555113</v>
      </c>
      <c r="S179" s="274"/>
      <c r="T179" s="274">
        <v>6.4876344513295283</v>
      </c>
      <c r="U179" s="281"/>
      <c r="V179" s="272">
        <f t="shared" si="14"/>
        <v>9.2453092161850385</v>
      </c>
      <c r="W179" s="275">
        <f t="shared" si="15"/>
        <v>2.274E-2</v>
      </c>
      <c r="X179" s="276"/>
      <c r="Y179" s="277" t="s">
        <v>387</v>
      </c>
    </row>
    <row r="180" spans="1:25" ht="63">
      <c r="A180" s="277" t="s">
        <v>725</v>
      </c>
      <c r="B180" s="280" t="s">
        <v>163</v>
      </c>
      <c r="C180" s="277" t="s">
        <v>8</v>
      </c>
      <c r="D180" s="274" t="s">
        <v>498</v>
      </c>
      <c r="E180" s="34" t="s">
        <v>34</v>
      </c>
      <c r="F180" s="34">
        <v>17.350000000000001</v>
      </c>
      <c r="G180" s="274" t="s">
        <v>34</v>
      </c>
      <c r="H180" s="34">
        <v>17.350000000000001</v>
      </c>
      <c r="I180" s="274">
        <v>17.350000000000001</v>
      </c>
      <c r="J180" s="33">
        <v>0</v>
      </c>
      <c r="K180" s="274">
        <v>17.350000000000001</v>
      </c>
      <c r="L180" s="274">
        <v>6.5</v>
      </c>
      <c r="M180" s="274">
        <v>0</v>
      </c>
      <c r="N180" s="274">
        <v>0</v>
      </c>
      <c r="O180" s="274">
        <v>0</v>
      </c>
      <c r="P180" s="274">
        <v>1.4315</v>
      </c>
      <c r="Q180" s="274">
        <v>0</v>
      </c>
      <c r="R180" s="274">
        <v>1.5</v>
      </c>
      <c r="S180" s="274"/>
      <c r="T180" s="274">
        <v>3.5684999999999998</v>
      </c>
      <c r="U180" s="281"/>
      <c r="V180" s="272">
        <f t="shared" si="14"/>
        <v>17.350000000000001</v>
      </c>
      <c r="W180" s="275">
        <f t="shared" si="15"/>
        <v>-1.4315</v>
      </c>
      <c r="X180" s="276">
        <f t="shared" si="16"/>
        <v>-1</v>
      </c>
      <c r="Y180" s="277" t="s">
        <v>257</v>
      </c>
    </row>
    <row r="181" spans="1:25" ht="78.75">
      <c r="A181" s="277" t="s">
        <v>726</v>
      </c>
      <c r="B181" s="280" t="s">
        <v>306</v>
      </c>
      <c r="C181" s="277" t="s">
        <v>8</v>
      </c>
      <c r="D181" s="274" t="s">
        <v>499</v>
      </c>
      <c r="E181" s="34" t="s">
        <v>34</v>
      </c>
      <c r="F181" s="34">
        <v>2.2000000000000002</v>
      </c>
      <c r="G181" s="274" t="s">
        <v>34</v>
      </c>
      <c r="H181" s="34">
        <v>2.2000000000000002</v>
      </c>
      <c r="I181" s="274">
        <v>2.2000000000000002</v>
      </c>
      <c r="J181" s="33">
        <v>0</v>
      </c>
      <c r="K181" s="274">
        <v>2.2000000000000002</v>
      </c>
      <c r="L181" s="274">
        <v>0</v>
      </c>
      <c r="M181" s="274">
        <v>2.2000000000000002</v>
      </c>
      <c r="N181" s="274">
        <v>0</v>
      </c>
      <c r="O181" s="274">
        <v>0</v>
      </c>
      <c r="P181" s="274">
        <v>0</v>
      </c>
      <c r="Q181" s="274">
        <v>2.2000000000000002</v>
      </c>
      <c r="R181" s="274">
        <v>0</v>
      </c>
      <c r="S181" s="274"/>
      <c r="T181" s="274">
        <v>0</v>
      </c>
      <c r="U181" s="281"/>
      <c r="V181" s="272">
        <f t="shared" si="14"/>
        <v>0</v>
      </c>
      <c r="W181" s="275">
        <f t="shared" si="15"/>
        <v>2.2000000000000002</v>
      </c>
      <c r="X181" s="276"/>
      <c r="Y181" s="277" t="s">
        <v>388</v>
      </c>
    </row>
    <row r="182" spans="1:25" ht="78.75">
      <c r="A182" s="277" t="s">
        <v>727</v>
      </c>
      <c r="B182" s="280" t="s">
        <v>164</v>
      </c>
      <c r="C182" s="277" t="s">
        <v>8</v>
      </c>
      <c r="D182" s="274" t="s">
        <v>500</v>
      </c>
      <c r="E182" s="34" t="s">
        <v>34</v>
      </c>
      <c r="F182" s="34">
        <v>16.244500000000002</v>
      </c>
      <c r="G182" s="274" t="s">
        <v>34</v>
      </c>
      <c r="H182" s="34">
        <v>16.244500000000002</v>
      </c>
      <c r="I182" s="274">
        <v>16.244500000000002</v>
      </c>
      <c r="J182" s="33">
        <v>0</v>
      </c>
      <c r="K182" s="274">
        <v>16.244500000000002</v>
      </c>
      <c r="L182" s="274">
        <v>8.5</v>
      </c>
      <c r="M182" s="274">
        <v>0</v>
      </c>
      <c r="N182" s="274">
        <v>0</v>
      </c>
      <c r="O182" s="274">
        <v>0</v>
      </c>
      <c r="P182" s="274">
        <v>1.5685</v>
      </c>
      <c r="Q182" s="274">
        <v>0</v>
      </c>
      <c r="R182" s="274">
        <v>3</v>
      </c>
      <c r="S182" s="274"/>
      <c r="T182" s="274">
        <v>3.9315000000000002</v>
      </c>
      <c r="U182" s="281"/>
      <c r="V182" s="272">
        <f t="shared" si="14"/>
        <v>16.244500000000002</v>
      </c>
      <c r="W182" s="275">
        <f t="shared" si="15"/>
        <v>-1.5685</v>
      </c>
      <c r="X182" s="276">
        <f t="shared" si="16"/>
        <v>-1</v>
      </c>
      <c r="Y182" s="277" t="s">
        <v>257</v>
      </c>
    </row>
    <row r="183" spans="1:25" ht="63">
      <c r="A183" s="277" t="s">
        <v>728</v>
      </c>
      <c r="B183" s="280" t="s">
        <v>209</v>
      </c>
      <c r="C183" s="277" t="s">
        <v>8</v>
      </c>
      <c r="D183" s="274" t="s">
        <v>501</v>
      </c>
      <c r="E183" s="34" t="s">
        <v>34</v>
      </c>
      <c r="F183" s="34">
        <v>7.68</v>
      </c>
      <c r="G183" s="274" t="s">
        <v>34</v>
      </c>
      <c r="H183" s="34">
        <v>7.68</v>
      </c>
      <c r="I183" s="274">
        <v>7.68</v>
      </c>
      <c r="J183" s="33">
        <v>0</v>
      </c>
      <c r="K183" s="274">
        <v>7.68</v>
      </c>
      <c r="L183" s="274">
        <v>0</v>
      </c>
      <c r="M183" s="274">
        <v>7.68</v>
      </c>
      <c r="N183" s="274">
        <v>0</v>
      </c>
      <c r="O183" s="274">
        <v>7.68</v>
      </c>
      <c r="P183" s="274">
        <v>0</v>
      </c>
      <c r="Q183" s="274">
        <v>0</v>
      </c>
      <c r="R183" s="274">
        <v>0</v>
      </c>
      <c r="S183" s="274"/>
      <c r="T183" s="274">
        <v>0</v>
      </c>
      <c r="U183" s="281"/>
      <c r="V183" s="272">
        <f t="shared" si="14"/>
        <v>0</v>
      </c>
      <c r="W183" s="275">
        <f t="shared" si="15"/>
        <v>7.68</v>
      </c>
      <c r="X183" s="276"/>
      <c r="Y183" s="277" t="s">
        <v>237</v>
      </c>
    </row>
    <row r="184" spans="1:25" ht="204.75">
      <c r="A184" s="277" t="s">
        <v>729</v>
      </c>
      <c r="B184" s="280" t="s">
        <v>204</v>
      </c>
      <c r="C184" s="277" t="s">
        <v>7</v>
      </c>
      <c r="D184" s="274" t="s">
        <v>502</v>
      </c>
      <c r="E184" s="34" t="s">
        <v>34</v>
      </c>
      <c r="F184" s="34">
        <v>9.7696299999999994</v>
      </c>
      <c r="G184" s="274" t="s">
        <v>34</v>
      </c>
      <c r="H184" s="34">
        <v>9.7696299999999994</v>
      </c>
      <c r="I184" s="274">
        <v>9.7696299999999994</v>
      </c>
      <c r="J184" s="33">
        <v>0</v>
      </c>
      <c r="K184" s="274">
        <v>2.9014000000000002</v>
      </c>
      <c r="L184" s="274">
        <v>0</v>
      </c>
      <c r="M184" s="274">
        <v>2.5099999999999996E-3</v>
      </c>
      <c r="N184" s="274">
        <v>0</v>
      </c>
      <c r="O184" s="274">
        <v>1.4599999999999999E-3</v>
      </c>
      <c r="P184" s="274">
        <v>0</v>
      </c>
      <c r="Q184" s="274">
        <v>1.0499999999999997E-3</v>
      </c>
      <c r="R184" s="274">
        <v>0</v>
      </c>
      <c r="S184" s="274"/>
      <c r="T184" s="274">
        <v>0</v>
      </c>
      <c r="U184" s="281"/>
      <c r="V184" s="272">
        <f t="shared" si="14"/>
        <v>2.8988900000000002</v>
      </c>
      <c r="W184" s="275">
        <f t="shared" si="15"/>
        <v>2.5099999999999996E-3</v>
      </c>
      <c r="X184" s="276"/>
      <c r="Y184" s="277" t="s">
        <v>375</v>
      </c>
    </row>
    <row r="185" spans="1:25" ht="47.25">
      <c r="A185" s="277" t="s">
        <v>730</v>
      </c>
      <c r="B185" s="280" t="s">
        <v>252</v>
      </c>
      <c r="C185" s="277" t="s">
        <v>7</v>
      </c>
      <c r="D185" s="274" t="s">
        <v>503</v>
      </c>
      <c r="E185" s="34" t="s">
        <v>34</v>
      </c>
      <c r="F185" s="34">
        <v>0.59063999999999994</v>
      </c>
      <c r="G185" s="274" t="s">
        <v>34</v>
      </c>
      <c r="H185" s="34">
        <v>0.59063999999999994</v>
      </c>
      <c r="I185" s="274">
        <v>0.59063999999999994</v>
      </c>
      <c r="J185" s="33">
        <v>0</v>
      </c>
      <c r="K185" s="274">
        <v>9.915999999999997E-2</v>
      </c>
      <c r="L185" s="274">
        <v>0</v>
      </c>
      <c r="M185" s="274">
        <v>0</v>
      </c>
      <c r="N185" s="274">
        <v>0</v>
      </c>
      <c r="O185" s="274">
        <v>0</v>
      </c>
      <c r="P185" s="274">
        <v>0</v>
      </c>
      <c r="Q185" s="274">
        <v>0</v>
      </c>
      <c r="R185" s="274">
        <v>0</v>
      </c>
      <c r="S185" s="274"/>
      <c r="T185" s="274">
        <v>0</v>
      </c>
      <c r="U185" s="281"/>
      <c r="V185" s="272">
        <f t="shared" si="14"/>
        <v>9.915999999999997E-2</v>
      </c>
      <c r="W185" s="275">
        <f t="shared" si="15"/>
        <v>0</v>
      </c>
      <c r="X185" s="276"/>
      <c r="Y185" s="277" t="s">
        <v>232</v>
      </c>
    </row>
    <row r="186" spans="1:25" ht="47.25">
      <c r="A186" s="277" t="s">
        <v>731</v>
      </c>
      <c r="B186" s="280" t="s">
        <v>253</v>
      </c>
      <c r="C186" s="277" t="s">
        <v>7</v>
      </c>
      <c r="D186" s="274" t="s">
        <v>504</v>
      </c>
      <c r="E186" s="34" t="s">
        <v>34</v>
      </c>
      <c r="F186" s="34">
        <v>0.61702000000000001</v>
      </c>
      <c r="G186" s="274" t="s">
        <v>34</v>
      </c>
      <c r="H186" s="34">
        <v>0.61702000000000001</v>
      </c>
      <c r="I186" s="274">
        <v>0.61702000000000001</v>
      </c>
      <c r="J186" s="33">
        <v>0</v>
      </c>
      <c r="K186" s="274">
        <v>0.10600999999999999</v>
      </c>
      <c r="L186" s="274">
        <v>0</v>
      </c>
      <c r="M186" s="274">
        <v>0</v>
      </c>
      <c r="N186" s="274">
        <v>0</v>
      </c>
      <c r="O186" s="274">
        <v>0</v>
      </c>
      <c r="P186" s="274">
        <v>0</v>
      </c>
      <c r="Q186" s="274">
        <v>0</v>
      </c>
      <c r="R186" s="274">
        <v>0</v>
      </c>
      <c r="S186" s="274"/>
      <c r="T186" s="274">
        <v>0</v>
      </c>
      <c r="U186" s="281"/>
      <c r="V186" s="272">
        <f t="shared" si="14"/>
        <v>0.10600999999999999</v>
      </c>
      <c r="W186" s="275">
        <f t="shared" si="15"/>
        <v>0</v>
      </c>
      <c r="X186" s="276"/>
      <c r="Y186" s="277" t="s">
        <v>232</v>
      </c>
    </row>
    <row r="187" spans="1:25" ht="63">
      <c r="A187" s="277" t="s">
        <v>732</v>
      </c>
      <c r="B187" s="280" t="s">
        <v>208</v>
      </c>
      <c r="C187" s="277" t="s">
        <v>8</v>
      </c>
      <c r="D187" s="274" t="s">
        <v>505</v>
      </c>
      <c r="E187" s="34" t="s">
        <v>34</v>
      </c>
      <c r="F187" s="34">
        <v>0.29598383</v>
      </c>
      <c r="G187" s="274" t="s">
        <v>34</v>
      </c>
      <c r="H187" s="34">
        <v>0.29598383</v>
      </c>
      <c r="I187" s="274">
        <v>0.29598383</v>
      </c>
      <c r="J187" s="33">
        <v>0</v>
      </c>
      <c r="K187" s="274">
        <v>0.29598383</v>
      </c>
      <c r="L187" s="274">
        <v>0</v>
      </c>
      <c r="M187" s="274">
        <v>0.29598383</v>
      </c>
      <c r="N187" s="274">
        <v>0</v>
      </c>
      <c r="O187" s="274">
        <v>0.29598383</v>
      </c>
      <c r="P187" s="274">
        <v>0</v>
      </c>
      <c r="Q187" s="274">
        <v>0</v>
      </c>
      <c r="R187" s="274">
        <v>0</v>
      </c>
      <c r="S187" s="274"/>
      <c r="T187" s="274">
        <v>0</v>
      </c>
      <c r="U187" s="281"/>
      <c r="V187" s="272">
        <f t="shared" si="14"/>
        <v>0</v>
      </c>
      <c r="W187" s="275">
        <f t="shared" si="15"/>
        <v>0.29598383</v>
      </c>
      <c r="X187" s="276"/>
      <c r="Y187" s="277" t="s">
        <v>376</v>
      </c>
    </row>
    <row r="188" spans="1:25" ht="31.5">
      <c r="A188" s="277" t="s">
        <v>733</v>
      </c>
      <c r="B188" s="280" t="s">
        <v>250</v>
      </c>
      <c r="C188" s="277" t="s">
        <v>8</v>
      </c>
      <c r="D188" s="274" t="s">
        <v>506</v>
      </c>
      <c r="E188" s="34" t="s">
        <v>34</v>
      </c>
      <c r="F188" s="34">
        <v>1.81247442</v>
      </c>
      <c r="G188" s="274" t="s">
        <v>34</v>
      </c>
      <c r="H188" s="34">
        <v>1.81247442</v>
      </c>
      <c r="I188" s="274">
        <v>1.81247442</v>
      </c>
      <c r="J188" s="33">
        <v>0</v>
      </c>
      <c r="K188" s="274">
        <v>1.81247442</v>
      </c>
      <c r="L188" s="274">
        <v>0</v>
      </c>
      <c r="M188" s="274">
        <v>0.26615889000000004</v>
      </c>
      <c r="N188" s="274">
        <v>0</v>
      </c>
      <c r="O188" s="274">
        <v>0</v>
      </c>
      <c r="P188" s="274">
        <v>0</v>
      </c>
      <c r="Q188" s="274">
        <v>0.26615889000000004</v>
      </c>
      <c r="R188" s="274">
        <v>0</v>
      </c>
      <c r="S188" s="274"/>
      <c r="T188" s="274">
        <v>0</v>
      </c>
      <c r="U188" s="281"/>
      <c r="V188" s="272">
        <f t="shared" si="14"/>
        <v>1.54631553</v>
      </c>
      <c r="W188" s="275">
        <f t="shared" si="15"/>
        <v>0.26615889000000004</v>
      </c>
      <c r="X188" s="276"/>
      <c r="Y188" s="277" t="s">
        <v>256</v>
      </c>
    </row>
    <row r="189" spans="1:25" ht="47.25">
      <c r="A189" s="277" t="s">
        <v>734</v>
      </c>
      <c r="B189" s="280" t="s">
        <v>314</v>
      </c>
      <c r="C189" s="277" t="s">
        <v>8</v>
      </c>
      <c r="D189" s="278">
        <v>1502657</v>
      </c>
      <c r="E189" s="34" t="s">
        <v>34</v>
      </c>
      <c r="F189" s="34">
        <v>6.8000000000000005E-2</v>
      </c>
      <c r="G189" s="274" t="s">
        <v>34</v>
      </c>
      <c r="H189" s="34">
        <v>6.8000000000000005E-2</v>
      </c>
      <c r="I189" s="274">
        <v>6.8000000000000005E-2</v>
      </c>
      <c r="J189" s="33">
        <v>0</v>
      </c>
      <c r="K189" s="274">
        <v>6.8000000000000005E-2</v>
      </c>
      <c r="L189" s="274">
        <v>0</v>
      </c>
      <c r="M189" s="274">
        <v>0</v>
      </c>
      <c r="N189" s="274">
        <v>0</v>
      </c>
      <c r="O189" s="274">
        <v>0</v>
      </c>
      <c r="P189" s="274">
        <v>0</v>
      </c>
      <c r="Q189" s="274">
        <v>0</v>
      </c>
      <c r="R189" s="274">
        <v>0</v>
      </c>
      <c r="S189" s="274"/>
      <c r="T189" s="274">
        <v>0</v>
      </c>
      <c r="U189" s="281"/>
      <c r="V189" s="272">
        <f t="shared" si="14"/>
        <v>6.8000000000000005E-2</v>
      </c>
      <c r="W189" s="275">
        <f t="shared" si="15"/>
        <v>0</v>
      </c>
      <c r="X189" s="276"/>
      <c r="Y189" s="277" t="s">
        <v>232</v>
      </c>
    </row>
    <row r="190" spans="1:25">
      <c r="A190" s="272">
        <v>2</v>
      </c>
      <c r="B190" s="272" t="s">
        <v>270</v>
      </c>
      <c r="C190" s="272"/>
      <c r="D190" s="272"/>
      <c r="E190" s="272" t="s">
        <v>34</v>
      </c>
      <c r="F190" s="272">
        <f t="shared" ref="F190:U190" si="17">F191+F197</f>
        <v>16040.097070165506</v>
      </c>
      <c r="G190" s="272" t="s">
        <v>34</v>
      </c>
      <c r="H190" s="272">
        <f t="shared" si="17"/>
        <v>16291.989014863633</v>
      </c>
      <c r="I190" s="272">
        <f t="shared" si="17"/>
        <v>16291.989014863633</v>
      </c>
      <c r="J190" s="272">
        <f t="shared" si="17"/>
        <v>3753.2139374600001</v>
      </c>
      <c r="K190" s="272">
        <f t="shared" si="17"/>
        <v>13841.09656512087</v>
      </c>
      <c r="L190" s="272">
        <f t="shared" si="17"/>
        <v>2345.5318881593084</v>
      </c>
      <c r="M190" s="272">
        <f t="shared" si="17"/>
        <v>1962.8929978080002</v>
      </c>
      <c r="N190" s="272">
        <f t="shared" si="17"/>
        <v>148.68396349939056</v>
      </c>
      <c r="O190" s="272">
        <f t="shared" si="17"/>
        <v>898.85288597999988</v>
      </c>
      <c r="P190" s="272">
        <f t="shared" si="17"/>
        <v>385.16337673000953</v>
      </c>
      <c r="Q190" s="272">
        <f t="shared" si="17"/>
        <v>1064.0401118280001</v>
      </c>
      <c r="R190" s="272">
        <f t="shared" si="17"/>
        <v>795.18883098463459</v>
      </c>
      <c r="S190" s="272">
        <f t="shared" si="17"/>
        <v>0</v>
      </c>
      <c r="T190" s="272">
        <f t="shared" si="17"/>
        <v>1016.495716945274</v>
      </c>
      <c r="U190" s="272">
        <f t="shared" si="17"/>
        <v>0</v>
      </c>
      <c r="V190" s="272">
        <f t="shared" si="14"/>
        <v>11878.20356731287</v>
      </c>
      <c r="W190" s="275">
        <f t="shared" si="15"/>
        <v>1429.0456575786002</v>
      </c>
      <c r="X190" s="276">
        <f t="shared" si="16"/>
        <v>2.6768807295443744</v>
      </c>
      <c r="Y190" s="277"/>
    </row>
    <row r="191" spans="1:25" ht="31.5">
      <c r="A191" s="272" t="s">
        <v>50</v>
      </c>
      <c r="B191" s="272" t="s">
        <v>262</v>
      </c>
      <c r="C191" s="272"/>
      <c r="D191" s="272"/>
      <c r="E191" s="272" t="s">
        <v>34</v>
      </c>
      <c r="F191" s="272">
        <f t="shared" ref="F191:U191" si="18">SUM(F192:F196)</f>
        <v>817.099762596093</v>
      </c>
      <c r="G191" s="272" t="s">
        <v>34</v>
      </c>
      <c r="H191" s="272">
        <f t="shared" si="18"/>
        <v>718.81063508920511</v>
      </c>
      <c r="I191" s="272">
        <f t="shared" si="18"/>
        <v>718.81063508920511</v>
      </c>
      <c r="J191" s="272">
        <f t="shared" si="18"/>
        <v>17.30341</v>
      </c>
      <c r="K191" s="272">
        <f t="shared" si="18"/>
        <v>689.36884802715826</v>
      </c>
      <c r="L191" s="272">
        <f t="shared" si="18"/>
        <v>359.85510101029917</v>
      </c>
      <c r="M191" s="272">
        <f t="shared" si="18"/>
        <v>465.89265</v>
      </c>
      <c r="N191" s="272">
        <f t="shared" si="18"/>
        <v>131.2456132639951</v>
      </c>
      <c r="O191" s="272">
        <f t="shared" si="18"/>
        <v>148.30574999999996</v>
      </c>
      <c r="P191" s="272">
        <f t="shared" si="18"/>
        <v>189.32538774630407</v>
      </c>
      <c r="Q191" s="272">
        <f t="shared" si="18"/>
        <v>317.58690000000001</v>
      </c>
      <c r="R191" s="272">
        <f t="shared" si="18"/>
        <v>39.284100000000002</v>
      </c>
      <c r="S191" s="272">
        <f t="shared" si="18"/>
        <v>0</v>
      </c>
      <c r="T191" s="272">
        <f t="shared" si="18"/>
        <v>0</v>
      </c>
      <c r="U191" s="272">
        <f t="shared" si="18"/>
        <v>0</v>
      </c>
      <c r="V191" s="272">
        <f t="shared" si="14"/>
        <v>223.47619802715826</v>
      </c>
      <c r="W191" s="275">
        <f t="shared" si="15"/>
        <v>145.32164898970086</v>
      </c>
      <c r="X191" s="276">
        <f t="shared" si="16"/>
        <v>0.45332125654444977</v>
      </c>
      <c r="Y191" s="277"/>
    </row>
    <row r="192" spans="1:25" ht="63">
      <c r="A192" s="33" t="s">
        <v>735</v>
      </c>
      <c r="B192" s="280" t="s">
        <v>49</v>
      </c>
      <c r="C192" s="277" t="s">
        <v>4</v>
      </c>
      <c r="D192" s="274" t="s">
        <v>507</v>
      </c>
      <c r="E192" s="34" t="s">
        <v>34</v>
      </c>
      <c r="F192" s="34">
        <v>600.39216259609304</v>
      </c>
      <c r="G192" s="274" t="s">
        <v>34</v>
      </c>
      <c r="H192" s="34">
        <v>513.7770450892051</v>
      </c>
      <c r="I192" s="34">
        <v>513.7770450892051</v>
      </c>
      <c r="J192" s="33">
        <v>17.30341</v>
      </c>
      <c r="K192" s="274">
        <v>494.33564508920506</v>
      </c>
      <c r="L192" s="274">
        <v>265.11189807234598</v>
      </c>
      <c r="M192" s="274">
        <v>435.6309</v>
      </c>
      <c r="N192" s="274">
        <v>131.2456132639951</v>
      </c>
      <c r="O192" s="274">
        <v>148.30574999999996</v>
      </c>
      <c r="P192" s="274">
        <v>133.86628480835088</v>
      </c>
      <c r="Q192" s="274">
        <v>287.32515000000001</v>
      </c>
      <c r="R192" s="274">
        <v>0</v>
      </c>
      <c r="S192" s="274"/>
      <c r="T192" s="274">
        <v>0</v>
      </c>
      <c r="U192" s="281"/>
      <c r="V192" s="272">
        <f t="shared" si="14"/>
        <v>58.704745089205062</v>
      </c>
      <c r="W192" s="275">
        <f t="shared" si="15"/>
        <v>170.51900192765402</v>
      </c>
      <c r="X192" s="276">
        <f t="shared" si="16"/>
        <v>0.64319633772574525</v>
      </c>
      <c r="Y192" s="277" t="s">
        <v>237</v>
      </c>
    </row>
    <row r="193" spans="1:25" ht="78.75">
      <c r="A193" s="33" t="s">
        <v>736</v>
      </c>
      <c r="B193" s="280" t="s">
        <v>283</v>
      </c>
      <c r="C193" s="277" t="s">
        <v>4</v>
      </c>
      <c r="D193" s="274" t="s">
        <v>507</v>
      </c>
      <c r="E193" s="34" t="s">
        <v>34</v>
      </c>
      <c r="F193" s="34">
        <v>108.08537</v>
      </c>
      <c r="G193" s="274" t="s">
        <v>34</v>
      </c>
      <c r="H193" s="34">
        <v>100.29</v>
      </c>
      <c r="I193" s="274">
        <v>100.29</v>
      </c>
      <c r="J193" s="33">
        <v>0</v>
      </c>
      <c r="K193" s="274">
        <v>100.29</v>
      </c>
      <c r="L193" s="274">
        <v>0</v>
      </c>
      <c r="M193" s="274">
        <v>30.261749999999999</v>
      </c>
      <c r="N193" s="274">
        <v>0</v>
      </c>
      <c r="O193" s="274">
        <v>0</v>
      </c>
      <c r="P193" s="274">
        <v>0</v>
      </c>
      <c r="Q193" s="274">
        <v>30.261749999999999</v>
      </c>
      <c r="R193" s="274">
        <v>0</v>
      </c>
      <c r="S193" s="274"/>
      <c r="T193" s="274">
        <v>0</v>
      </c>
      <c r="U193" s="281"/>
      <c r="V193" s="272">
        <f t="shared" si="14"/>
        <v>70.028250000000014</v>
      </c>
      <c r="W193" s="275">
        <f t="shared" si="15"/>
        <v>30.261749999999999</v>
      </c>
      <c r="X193" s="276"/>
      <c r="Y193" s="277" t="s">
        <v>330</v>
      </c>
    </row>
    <row r="194" spans="1:25" ht="110.25">
      <c r="A194" s="33" t="s">
        <v>737</v>
      </c>
      <c r="B194" s="280" t="s">
        <v>80</v>
      </c>
      <c r="C194" s="277" t="s">
        <v>4</v>
      </c>
      <c r="D194" s="274" t="s">
        <v>508</v>
      </c>
      <c r="E194" s="34" t="s">
        <v>34</v>
      </c>
      <c r="F194" s="34">
        <v>59.743589999999998</v>
      </c>
      <c r="G194" s="274" t="s">
        <v>34</v>
      </c>
      <c r="H194" s="34">
        <v>59.743589999999998</v>
      </c>
      <c r="I194" s="274">
        <v>59.743589999999998</v>
      </c>
      <c r="J194" s="33">
        <v>0</v>
      </c>
      <c r="K194" s="274">
        <v>49.7432029379532</v>
      </c>
      <c r="L194" s="274">
        <v>49.7432029379532</v>
      </c>
      <c r="M194" s="274">
        <v>0</v>
      </c>
      <c r="N194" s="274">
        <v>0</v>
      </c>
      <c r="O194" s="274">
        <v>0</v>
      </c>
      <c r="P194" s="274">
        <v>49.7432029379532</v>
      </c>
      <c r="Q194" s="274">
        <v>0</v>
      </c>
      <c r="R194" s="274">
        <v>0</v>
      </c>
      <c r="S194" s="274"/>
      <c r="T194" s="274">
        <v>0</v>
      </c>
      <c r="U194" s="281"/>
      <c r="V194" s="272">
        <f t="shared" si="14"/>
        <v>49.7432029379532</v>
      </c>
      <c r="W194" s="275">
        <f t="shared" si="15"/>
        <v>-49.7432029379532</v>
      </c>
      <c r="X194" s="276">
        <f t="shared" si="16"/>
        <v>-1</v>
      </c>
      <c r="Y194" s="277" t="s">
        <v>349</v>
      </c>
    </row>
    <row r="195" spans="1:25" ht="110.25">
      <c r="A195" s="33" t="s">
        <v>738</v>
      </c>
      <c r="B195" s="280" t="s">
        <v>146</v>
      </c>
      <c r="C195" s="277" t="s">
        <v>171</v>
      </c>
      <c r="D195" s="274" t="s">
        <v>509</v>
      </c>
      <c r="E195" s="34" t="s">
        <v>34</v>
      </c>
      <c r="F195" s="34">
        <v>7.0237499999999997</v>
      </c>
      <c r="G195" s="274" t="s">
        <v>34</v>
      </c>
      <c r="H195" s="34">
        <v>6.4663999999999993</v>
      </c>
      <c r="I195" s="274">
        <v>6.4663999999999993</v>
      </c>
      <c r="J195" s="33">
        <v>0</v>
      </c>
      <c r="K195" s="274">
        <v>6.4663999999999993</v>
      </c>
      <c r="L195" s="274">
        <v>6.4663999999999993</v>
      </c>
      <c r="M195" s="274">
        <v>0</v>
      </c>
      <c r="N195" s="274">
        <v>0</v>
      </c>
      <c r="O195" s="274">
        <v>0</v>
      </c>
      <c r="P195" s="274">
        <v>0.82135999999999998</v>
      </c>
      <c r="Q195" s="274">
        <v>0</v>
      </c>
      <c r="R195" s="274">
        <v>5.6450399999999989</v>
      </c>
      <c r="S195" s="274"/>
      <c r="T195" s="274">
        <v>0</v>
      </c>
      <c r="U195" s="281"/>
      <c r="V195" s="272">
        <f t="shared" si="14"/>
        <v>6.4663999999999993</v>
      </c>
      <c r="W195" s="275">
        <f t="shared" si="15"/>
        <v>-0.82135999999999998</v>
      </c>
      <c r="X195" s="276">
        <f t="shared" si="16"/>
        <v>-1</v>
      </c>
      <c r="Y195" s="277" t="s">
        <v>372</v>
      </c>
    </row>
    <row r="196" spans="1:25" ht="110.25">
      <c r="A196" s="33" t="s">
        <v>739</v>
      </c>
      <c r="B196" s="280" t="s">
        <v>147</v>
      </c>
      <c r="C196" s="277" t="s">
        <v>171</v>
      </c>
      <c r="D196" s="274" t="s">
        <v>510</v>
      </c>
      <c r="E196" s="34" t="s">
        <v>34</v>
      </c>
      <c r="F196" s="34">
        <v>41.854889999999997</v>
      </c>
      <c r="G196" s="274" t="s">
        <v>34</v>
      </c>
      <c r="H196" s="34">
        <v>38.5336</v>
      </c>
      <c r="I196" s="274">
        <v>38.5336</v>
      </c>
      <c r="J196" s="33">
        <v>0</v>
      </c>
      <c r="K196" s="274">
        <v>38.5336</v>
      </c>
      <c r="L196" s="274">
        <v>38.5336</v>
      </c>
      <c r="M196" s="274">
        <v>0</v>
      </c>
      <c r="N196" s="274">
        <v>0</v>
      </c>
      <c r="O196" s="274">
        <v>0</v>
      </c>
      <c r="P196" s="274">
        <v>4.8945399999999992</v>
      </c>
      <c r="Q196" s="274">
        <v>0</v>
      </c>
      <c r="R196" s="274">
        <v>33.639060000000001</v>
      </c>
      <c r="S196" s="274"/>
      <c r="T196" s="274">
        <v>0</v>
      </c>
      <c r="U196" s="281"/>
      <c r="V196" s="272">
        <f t="shared" si="14"/>
        <v>38.5336</v>
      </c>
      <c r="W196" s="275">
        <f t="shared" si="15"/>
        <v>-4.8945399999999992</v>
      </c>
      <c r="X196" s="276">
        <f t="shared" si="16"/>
        <v>-1</v>
      </c>
      <c r="Y196" s="277" t="s">
        <v>372</v>
      </c>
    </row>
    <row r="197" spans="1:25">
      <c r="A197" s="272" t="s">
        <v>51</v>
      </c>
      <c r="B197" s="272" t="s">
        <v>271</v>
      </c>
      <c r="C197" s="272"/>
      <c r="D197" s="272"/>
      <c r="E197" s="272" t="s">
        <v>34</v>
      </c>
      <c r="F197" s="272">
        <f t="shared" ref="F197:U197" si="19">SUM(F198:F272)</f>
        <v>15222.997307569412</v>
      </c>
      <c r="G197" s="272" t="s">
        <v>34</v>
      </c>
      <c r="H197" s="272">
        <f t="shared" si="19"/>
        <v>15573.178379774428</v>
      </c>
      <c r="I197" s="272">
        <f t="shared" si="19"/>
        <v>15573.178379774428</v>
      </c>
      <c r="J197" s="272">
        <f t="shared" si="19"/>
        <v>3735.9105274600001</v>
      </c>
      <c r="K197" s="272">
        <f t="shared" si="19"/>
        <v>13151.727717093712</v>
      </c>
      <c r="L197" s="272">
        <f t="shared" si="19"/>
        <v>1985.6767871490094</v>
      </c>
      <c r="M197" s="272">
        <f t="shared" si="19"/>
        <v>1497.0003478080002</v>
      </c>
      <c r="N197" s="272">
        <f t="shared" si="19"/>
        <v>17.438350235395461</v>
      </c>
      <c r="O197" s="272">
        <f t="shared" si="19"/>
        <v>750.54713597999989</v>
      </c>
      <c r="P197" s="272">
        <f t="shared" si="19"/>
        <v>195.83798898370543</v>
      </c>
      <c r="Q197" s="272">
        <f t="shared" si="19"/>
        <v>746.45321182800012</v>
      </c>
      <c r="R197" s="272">
        <f t="shared" si="19"/>
        <v>755.90473098463463</v>
      </c>
      <c r="S197" s="272">
        <f t="shared" si="19"/>
        <v>0</v>
      </c>
      <c r="T197" s="272">
        <f t="shared" si="19"/>
        <v>1016.495716945274</v>
      </c>
      <c r="U197" s="272">
        <f t="shared" si="19"/>
        <v>0</v>
      </c>
      <c r="V197" s="272">
        <f t="shared" si="14"/>
        <v>11654.727369285712</v>
      </c>
      <c r="W197" s="275">
        <f t="shared" si="15"/>
        <v>1283.7240085888993</v>
      </c>
      <c r="X197" s="276">
        <f t="shared" si="16"/>
        <v>6.0190643429514088</v>
      </c>
      <c r="Y197" s="277"/>
    </row>
    <row r="198" spans="1:25" ht="63">
      <c r="A198" s="33" t="s">
        <v>740</v>
      </c>
      <c r="B198" s="280" t="s">
        <v>46</v>
      </c>
      <c r="C198" s="277" t="s">
        <v>4</v>
      </c>
      <c r="D198" s="274" t="s">
        <v>511</v>
      </c>
      <c r="E198" s="34" t="s">
        <v>34</v>
      </c>
      <c r="F198" s="34">
        <v>404.40028212596201</v>
      </c>
      <c r="G198" s="274" t="s">
        <v>34</v>
      </c>
      <c r="H198" s="34">
        <v>312.44644190596199</v>
      </c>
      <c r="I198" s="274">
        <v>312.44644190596199</v>
      </c>
      <c r="J198" s="33">
        <v>0</v>
      </c>
      <c r="K198" s="274">
        <v>312.44644190596199</v>
      </c>
      <c r="L198" s="274">
        <v>20</v>
      </c>
      <c r="M198" s="274">
        <v>8.5469299999999997</v>
      </c>
      <c r="N198" s="274">
        <v>0</v>
      </c>
      <c r="O198" s="274">
        <v>0</v>
      </c>
      <c r="P198" s="274">
        <v>0</v>
      </c>
      <c r="Q198" s="274">
        <v>8.5469299999999997</v>
      </c>
      <c r="R198" s="274">
        <v>0</v>
      </c>
      <c r="S198" s="274"/>
      <c r="T198" s="274">
        <v>20</v>
      </c>
      <c r="U198" s="281"/>
      <c r="V198" s="272">
        <f t="shared" si="14"/>
        <v>303.89951190596202</v>
      </c>
      <c r="W198" s="275">
        <f t="shared" si="15"/>
        <v>8.5469299999999997</v>
      </c>
      <c r="X198" s="276"/>
      <c r="Y198" s="277" t="s">
        <v>378</v>
      </c>
    </row>
    <row r="199" spans="1:25" ht="110.25">
      <c r="A199" s="33" t="s">
        <v>741</v>
      </c>
      <c r="B199" s="280" t="s">
        <v>47</v>
      </c>
      <c r="C199" s="277" t="s">
        <v>4</v>
      </c>
      <c r="D199" s="274" t="s">
        <v>512</v>
      </c>
      <c r="E199" s="34" t="s">
        <v>34</v>
      </c>
      <c r="F199" s="34">
        <v>703.30176000000006</v>
      </c>
      <c r="G199" s="274" t="s">
        <v>34</v>
      </c>
      <c r="H199" s="34">
        <v>581.54969999999992</v>
      </c>
      <c r="I199" s="274">
        <v>581.54969999999992</v>
      </c>
      <c r="J199" s="33">
        <v>0</v>
      </c>
      <c r="K199" s="274">
        <v>581.54969999999992</v>
      </c>
      <c r="L199" s="274">
        <v>343.11432300000007</v>
      </c>
      <c r="M199" s="274">
        <v>22.508820000000004</v>
      </c>
      <c r="N199" s="274">
        <v>0</v>
      </c>
      <c r="O199" s="274">
        <v>0</v>
      </c>
      <c r="P199" s="274">
        <v>58.154969999999992</v>
      </c>
      <c r="Q199" s="274">
        <v>22.508820000000004</v>
      </c>
      <c r="R199" s="274">
        <v>170.31</v>
      </c>
      <c r="S199" s="274"/>
      <c r="T199" s="274">
        <v>114.64935300000008</v>
      </c>
      <c r="U199" s="281"/>
      <c r="V199" s="272">
        <f t="shared" si="14"/>
        <v>559.0408799999999</v>
      </c>
      <c r="W199" s="275">
        <f t="shared" si="15"/>
        <v>-35.646149999999992</v>
      </c>
      <c r="X199" s="276">
        <f t="shared" si="16"/>
        <v>-0.6129510513030958</v>
      </c>
      <c r="Y199" s="277" t="s">
        <v>325</v>
      </c>
    </row>
    <row r="200" spans="1:25" ht="141.75">
      <c r="A200" s="33" t="s">
        <v>742</v>
      </c>
      <c r="B200" s="280" t="s">
        <v>48</v>
      </c>
      <c r="C200" s="277" t="s">
        <v>4</v>
      </c>
      <c r="D200" s="274" t="s">
        <v>513</v>
      </c>
      <c r="E200" s="34" t="s">
        <v>34</v>
      </c>
      <c r="F200" s="34">
        <v>425.97709000000003</v>
      </c>
      <c r="G200" s="274" t="s">
        <v>34</v>
      </c>
      <c r="H200" s="34">
        <v>345.31521000000004</v>
      </c>
      <c r="I200" s="274">
        <v>345.31521000000004</v>
      </c>
      <c r="J200" s="33">
        <v>0</v>
      </c>
      <c r="K200" s="274">
        <v>345.31521000000004</v>
      </c>
      <c r="L200" s="274">
        <v>155.39184450000002</v>
      </c>
      <c r="M200" s="274">
        <v>0</v>
      </c>
      <c r="N200" s="274">
        <v>0</v>
      </c>
      <c r="O200" s="274">
        <v>0</v>
      </c>
      <c r="P200" s="274">
        <v>34.531521000000005</v>
      </c>
      <c r="Q200" s="274">
        <v>0</v>
      </c>
      <c r="R200" s="274">
        <v>51.98</v>
      </c>
      <c r="S200" s="274"/>
      <c r="T200" s="274">
        <v>68.880323500000031</v>
      </c>
      <c r="U200" s="281"/>
      <c r="V200" s="272">
        <f t="shared" si="14"/>
        <v>345.31521000000004</v>
      </c>
      <c r="W200" s="275">
        <f t="shared" si="15"/>
        <v>-34.531521000000005</v>
      </c>
      <c r="X200" s="276">
        <f t="shared" si="16"/>
        <v>-1</v>
      </c>
      <c r="Y200" s="277" t="s">
        <v>331</v>
      </c>
    </row>
    <row r="201" spans="1:25">
      <c r="A201" s="33" t="s">
        <v>743</v>
      </c>
      <c r="B201" s="280" t="s">
        <v>246</v>
      </c>
      <c r="C201" s="277" t="s">
        <v>62</v>
      </c>
      <c r="D201" s="274" t="s">
        <v>513</v>
      </c>
      <c r="E201" s="34" t="s">
        <v>34</v>
      </c>
      <c r="F201" s="34">
        <v>0.50184000000000006</v>
      </c>
      <c r="G201" s="274" t="s">
        <v>34</v>
      </c>
      <c r="H201" s="34">
        <v>0.50184000000000006</v>
      </c>
      <c r="I201" s="274">
        <v>0.50184000000000006</v>
      </c>
      <c r="J201" s="33">
        <v>0.46583999999999998</v>
      </c>
      <c r="K201" s="274">
        <v>1.5359999999999999E-2</v>
      </c>
      <c r="L201" s="274">
        <v>0</v>
      </c>
      <c r="M201" s="274">
        <v>0</v>
      </c>
      <c r="N201" s="274">
        <v>0</v>
      </c>
      <c r="O201" s="274">
        <v>0</v>
      </c>
      <c r="P201" s="274">
        <v>0</v>
      </c>
      <c r="Q201" s="274">
        <v>0</v>
      </c>
      <c r="R201" s="274">
        <v>0</v>
      </c>
      <c r="S201" s="274"/>
      <c r="T201" s="274">
        <v>0</v>
      </c>
      <c r="U201" s="281"/>
      <c r="V201" s="272">
        <f t="shared" si="14"/>
        <v>1.5359999999999999E-2</v>
      </c>
      <c r="W201" s="275">
        <f t="shared" si="15"/>
        <v>0</v>
      </c>
      <c r="X201" s="276"/>
      <c r="Y201" s="277" t="s">
        <v>229</v>
      </c>
    </row>
    <row r="202" spans="1:25" ht="78.75">
      <c r="A202" s="33" t="s">
        <v>744</v>
      </c>
      <c r="B202" s="280" t="s">
        <v>79</v>
      </c>
      <c r="C202" s="277" t="s">
        <v>2</v>
      </c>
      <c r="D202" s="274" t="s">
        <v>514</v>
      </c>
      <c r="E202" s="34" t="s">
        <v>34</v>
      </c>
      <c r="F202" s="34">
        <v>222.58910939825398</v>
      </c>
      <c r="G202" s="274" t="s">
        <v>34</v>
      </c>
      <c r="H202" s="34">
        <v>181.248819918527</v>
      </c>
      <c r="I202" s="274">
        <v>181.248819918527</v>
      </c>
      <c r="J202" s="33">
        <v>0</v>
      </c>
      <c r="K202" s="274">
        <v>176.248819918527</v>
      </c>
      <c r="L202" s="274">
        <v>176.248819918527</v>
      </c>
      <c r="M202" s="274">
        <v>0</v>
      </c>
      <c r="N202" s="274">
        <v>3.4383502353954594</v>
      </c>
      <c r="O202" s="274">
        <v>0</v>
      </c>
      <c r="P202" s="274">
        <v>35.249763983705407</v>
      </c>
      <c r="Q202" s="274">
        <v>0</v>
      </c>
      <c r="R202" s="274">
        <v>52.874645975558103</v>
      </c>
      <c r="S202" s="274"/>
      <c r="T202" s="274">
        <v>84.686059723868027</v>
      </c>
      <c r="U202" s="281"/>
      <c r="V202" s="272">
        <f t="shared" si="14"/>
        <v>176.248819918527</v>
      </c>
      <c r="W202" s="275">
        <f t="shared" si="15"/>
        <v>-38.688114219100868</v>
      </c>
      <c r="X202" s="276">
        <f t="shared" si="16"/>
        <v>-1</v>
      </c>
      <c r="Y202" s="277" t="s">
        <v>347</v>
      </c>
    </row>
    <row r="203" spans="1:25" ht="47.25">
      <c r="A203" s="33" t="s">
        <v>745</v>
      </c>
      <c r="B203" s="280" t="s">
        <v>198</v>
      </c>
      <c r="C203" s="277" t="s">
        <v>56</v>
      </c>
      <c r="D203" s="278">
        <v>1400639</v>
      </c>
      <c r="E203" s="34" t="s">
        <v>34</v>
      </c>
      <c r="F203" s="34">
        <v>597.51808999999992</v>
      </c>
      <c r="G203" s="274" t="s">
        <v>34</v>
      </c>
      <c r="H203" s="34">
        <v>597.51808999999992</v>
      </c>
      <c r="I203" s="274">
        <v>597.51808999999992</v>
      </c>
      <c r="J203" s="33">
        <v>0</v>
      </c>
      <c r="K203" s="274">
        <v>480.46420400000005</v>
      </c>
      <c r="L203" s="274">
        <v>0</v>
      </c>
      <c r="M203" s="274">
        <v>-10.536466999999998</v>
      </c>
      <c r="N203" s="274">
        <v>0</v>
      </c>
      <c r="O203" s="274">
        <v>0.3</v>
      </c>
      <c r="P203" s="274">
        <v>0</v>
      </c>
      <c r="Q203" s="274">
        <v>-10.836466999999999</v>
      </c>
      <c r="R203" s="274">
        <v>0</v>
      </c>
      <c r="S203" s="274"/>
      <c r="T203" s="274">
        <v>0</v>
      </c>
      <c r="U203" s="281"/>
      <c r="V203" s="272">
        <f t="shared" si="14"/>
        <v>491.00067100000007</v>
      </c>
      <c r="W203" s="275">
        <f t="shared" si="15"/>
        <v>-10.536466999999998</v>
      </c>
      <c r="X203" s="276"/>
      <c r="Y203" s="277" t="s">
        <v>348</v>
      </c>
    </row>
    <row r="204" spans="1:25" ht="157.5">
      <c r="A204" s="33" t="s">
        <v>746</v>
      </c>
      <c r="B204" s="280" t="s">
        <v>81</v>
      </c>
      <c r="C204" s="277" t="s">
        <v>4</v>
      </c>
      <c r="D204" s="274" t="s">
        <v>515</v>
      </c>
      <c r="E204" s="34" t="s">
        <v>34</v>
      </c>
      <c r="F204" s="34">
        <v>320.07658000000004</v>
      </c>
      <c r="G204" s="274" t="s">
        <v>34</v>
      </c>
      <c r="H204" s="34">
        <v>264.66874000000001</v>
      </c>
      <c r="I204" s="274">
        <v>264.66874000000001</v>
      </c>
      <c r="J204" s="33">
        <v>0</v>
      </c>
      <c r="K204" s="274">
        <v>264.66874000000001</v>
      </c>
      <c r="L204" s="274">
        <v>119.10093299999998</v>
      </c>
      <c r="M204" s="274">
        <v>0</v>
      </c>
      <c r="N204" s="274">
        <v>0</v>
      </c>
      <c r="O204" s="274">
        <v>0</v>
      </c>
      <c r="P204" s="274">
        <v>26.466874000000004</v>
      </c>
      <c r="Q204" s="274">
        <v>0</v>
      </c>
      <c r="R204" s="274">
        <v>41.19</v>
      </c>
      <c r="S204" s="274"/>
      <c r="T204" s="274">
        <v>51.444058999999982</v>
      </c>
      <c r="U204" s="281"/>
      <c r="V204" s="272">
        <f t="shared" si="14"/>
        <v>264.66874000000001</v>
      </c>
      <c r="W204" s="275">
        <f t="shared" si="15"/>
        <v>-26.466874000000004</v>
      </c>
      <c r="X204" s="276">
        <f t="shared" si="16"/>
        <v>-1</v>
      </c>
      <c r="Y204" s="277" t="s">
        <v>350</v>
      </c>
    </row>
    <row r="205" spans="1:25" ht="31.5">
      <c r="A205" s="33" t="s">
        <v>747</v>
      </c>
      <c r="B205" s="280" t="s">
        <v>82</v>
      </c>
      <c r="C205" s="277" t="s">
        <v>56</v>
      </c>
      <c r="D205" s="274" t="s">
        <v>516</v>
      </c>
      <c r="E205" s="34" t="s">
        <v>34</v>
      </c>
      <c r="F205" s="34">
        <v>3714.7453132412898</v>
      </c>
      <c r="G205" s="274" t="s">
        <v>34</v>
      </c>
      <c r="H205" s="34">
        <v>4202.9294608991431</v>
      </c>
      <c r="I205" s="274">
        <v>4202.9294608991431</v>
      </c>
      <c r="J205" s="33">
        <v>0</v>
      </c>
      <c r="K205" s="274">
        <v>4202.9294608991431</v>
      </c>
      <c r="L205" s="274">
        <v>445.30871355789725</v>
      </c>
      <c r="M205" s="274">
        <v>0</v>
      </c>
      <c r="N205" s="274">
        <v>0</v>
      </c>
      <c r="O205" s="274">
        <v>0</v>
      </c>
      <c r="P205" s="274">
        <v>0</v>
      </c>
      <c r="Q205" s="274">
        <v>0</v>
      </c>
      <c r="R205" s="274">
        <v>167.89294545061401</v>
      </c>
      <c r="S205" s="274"/>
      <c r="T205" s="274">
        <v>277.41576810728321</v>
      </c>
      <c r="U205" s="281"/>
      <c r="V205" s="272">
        <f t="shared" si="14"/>
        <v>4202.9294608991431</v>
      </c>
      <c r="W205" s="275">
        <f t="shared" si="15"/>
        <v>0</v>
      </c>
      <c r="X205" s="276"/>
      <c r="Y205" s="277" t="s">
        <v>232</v>
      </c>
    </row>
    <row r="206" spans="1:25" ht="47.25">
      <c r="A206" s="33" t="s">
        <v>748</v>
      </c>
      <c r="B206" s="280" t="s">
        <v>83</v>
      </c>
      <c r="C206" s="277" t="s">
        <v>56</v>
      </c>
      <c r="D206" s="274" t="s">
        <v>517</v>
      </c>
      <c r="E206" s="34" t="s">
        <v>34</v>
      </c>
      <c r="F206" s="34">
        <v>2097.9883686798603</v>
      </c>
      <c r="G206" s="274" t="s">
        <v>34</v>
      </c>
      <c r="H206" s="34">
        <v>2271.0685215216572</v>
      </c>
      <c r="I206" s="274">
        <v>2271.0685215216572</v>
      </c>
      <c r="J206" s="33">
        <v>0</v>
      </c>
      <c r="K206" s="274">
        <v>2253.7585215216573</v>
      </c>
      <c r="L206" s="274">
        <v>224.23629175145419</v>
      </c>
      <c r="M206" s="274">
        <v>0.35011999999999999</v>
      </c>
      <c r="N206" s="274">
        <v>0</v>
      </c>
      <c r="O206" s="274">
        <v>0</v>
      </c>
      <c r="P206" s="274">
        <v>0</v>
      </c>
      <c r="Q206" s="274">
        <v>0.35011999999999999</v>
      </c>
      <c r="R206" s="274">
        <v>74.436105827709</v>
      </c>
      <c r="S206" s="274"/>
      <c r="T206" s="274">
        <v>149.8001859237452</v>
      </c>
      <c r="U206" s="281"/>
      <c r="V206" s="272">
        <f t="shared" si="14"/>
        <v>2253.4084015216572</v>
      </c>
      <c r="W206" s="275">
        <f t="shared" si="15"/>
        <v>0.35011999999999999</v>
      </c>
      <c r="X206" s="276"/>
      <c r="Y206" s="277" t="s">
        <v>237</v>
      </c>
    </row>
    <row r="207" spans="1:25" ht="110.25">
      <c r="A207" s="33" t="s">
        <v>749</v>
      </c>
      <c r="B207" s="280" t="s">
        <v>84</v>
      </c>
      <c r="C207" s="277" t="s">
        <v>1</v>
      </c>
      <c r="D207" s="274" t="s">
        <v>518</v>
      </c>
      <c r="E207" s="34" t="s">
        <v>34</v>
      </c>
      <c r="F207" s="34">
        <v>2.8731900000000001</v>
      </c>
      <c r="G207" s="274" t="s">
        <v>34</v>
      </c>
      <c r="H207" s="34">
        <v>2.7521499999999999</v>
      </c>
      <c r="I207" s="274">
        <v>2.7521499999999999</v>
      </c>
      <c r="J207" s="33">
        <v>0</v>
      </c>
      <c r="K207" s="274">
        <v>2.7521499999999999</v>
      </c>
      <c r="L207" s="274">
        <v>2.7521499999999999</v>
      </c>
      <c r="M207" s="274">
        <v>0.49996907000000002</v>
      </c>
      <c r="N207" s="274">
        <v>0</v>
      </c>
      <c r="O207" s="274">
        <v>0</v>
      </c>
      <c r="P207" s="274">
        <v>0.13261000000000001</v>
      </c>
      <c r="Q207" s="274">
        <v>0.49996907000000002</v>
      </c>
      <c r="R207" s="274">
        <v>0</v>
      </c>
      <c r="S207" s="274"/>
      <c r="T207" s="274">
        <v>2.6195399999999998</v>
      </c>
      <c r="U207" s="281"/>
      <c r="V207" s="272">
        <f t="shared" si="14"/>
        <v>2.2521809299999997</v>
      </c>
      <c r="W207" s="275">
        <f t="shared" si="15"/>
        <v>0.36735907000000001</v>
      </c>
      <c r="X207" s="276">
        <f t="shared" si="16"/>
        <v>2.7702214765100672</v>
      </c>
      <c r="Y207" s="277" t="s">
        <v>237</v>
      </c>
    </row>
    <row r="208" spans="1:25" ht="157.5">
      <c r="A208" s="33" t="s">
        <v>750</v>
      </c>
      <c r="B208" s="280" t="s">
        <v>85</v>
      </c>
      <c r="C208" s="277" t="s">
        <v>1</v>
      </c>
      <c r="D208" s="274" t="s">
        <v>519</v>
      </c>
      <c r="E208" s="34" t="s">
        <v>34</v>
      </c>
      <c r="F208" s="34">
        <v>31.381619999999998</v>
      </c>
      <c r="G208" s="274" t="s">
        <v>34</v>
      </c>
      <c r="H208" s="34">
        <v>30.027650000000001</v>
      </c>
      <c r="I208" s="274">
        <v>30.027650000000001</v>
      </c>
      <c r="J208" s="33">
        <v>0</v>
      </c>
      <c r="K208" s="274">
        <v>30.027650000000001</v>
      </c>
      <c r="L208" s="274">
        <v>30.027650000000001</v>
      </c>
      <c r="M208" s="274">
        <v>0</v>
      </c>
      <c r="N208" s="274">
        <v>0</v>
      </c>
      <c r="O208" s="274">
        <v>0</v>
      </c>
      <c r="P208" s="274">
        <v>3.2827700000000002</v>
      </c>
      <c r="Q208" s="274">
        <v>0</v>
      </c>
      <c r="R208" s="274">
        <v>0</v>
      </c>
      <c r="S208" s="274"/>
      <c r="T208" s="274">
        <v>26.744880000000002</v>
      </c>
      <c r="U208" s="281"/>
      <c r="V208" s="272">
        <f t="shared" si="14"/>
        <v>30.027650000000001</v>
      </c>
      <c r="W208" s="275">
        <f t="shared" si="15"/>
        <v>-3.2827700000000002</v>
      </c>
      <c r="X208" s="276">
        <f t="shared" si="16"/>
        <v>-1</v>
      </c>
      <c r="Y208" s="277" t="s">
        <v>354</v>
      </c>
    </row>
    <row r="209" spans="1:25" ht="126">
      <c r="A209" s="33" t="s">
        <v>751</v>
      </c>
      <c r="B209" s="280" t="s">
        <v>86</v>
      </c>
      <c r="C209" s="277" t="s">
        <v>1</v>
      </c>
      <c r="D209" s="274" t="s">
        <v>520</v>
      </c>
      <c r="E209" s="34" t="s">
        <v>34</v>
      </c>
      <c r="F209" s="34">
        <v>7.5636599999999996</v>
      </c>
      <c r="G209" s="274" t="s">
        <v>34</v>
      </c>
      <c r="H209" s="34">
        <v>7.2435700000000001</v>
      </c>
      <c r="I209" s="274">
        <v>7.2435700000000001</v>
      </c>
      <c r="J209" s="33">
        <v>0</v>
      </c>
      <c r="K209" s="274">
        <v>7.2435700000000001</v>
      </c>
      <c r="L209" s="274">
        <v>7.2435700000000001</v>
      </c>
      <c r="M209" s="274">
        <v>0</v>
      </c>
      <c r="N209" s="274">
        <v>0</v>
      </c>
      <c r="O209" s="274">
        <v>0</v>
      </c>
      <c r="P209" s="274">
        <v>0.35443999999999998</v>
      </c>
      <c r="Q209" s="274">
        <v>0</v>
      </c>
      <c r="R209" s="274">
        <v>0</v>
      </c>
      <c r="S209" s="274"/>
      <c r="T209" s="274">
        <v>6.8891299999999998</v>
      </c>
      <c r="U209" s="281"/>
      <c r="V209" s="272">
        <f t="shared" si="14"/>
        <v>7.2435700000000001</v>
      </c>
      <c r="W209" s="275">
        <f t="shared" si="15"/>
        <v>-0.35443999999999998</v>
      </c>
      <c r="X209" s="276">
        <f t="shared" si="16"/>
        <v>-1</v>
      </c>
      <c r="Y209" s="277" t="s">
        <v>355</v>
      </c>
    </row>
    <row r="210" spans="1:25" ht="126">
      <c r="A210" s="33" t="s">
        <v>752</v>
      </c>
      <c r="B210" s="280" t="s">
        <v>87</v>
      </c>
      <c r="C210" s="277" t="s">
        <v>1</v>
      </c>
      <c r="D210" s="274" t="s">
        <v>521</v>
      </c>
      <c r="E210" s="34" t="s">
        <v>34</v>
      </c>
      <c r="F210" s="34">
        <v>44.220179999999999</v>
      </c>
      <c r="G210" s="274" t="s">
        <v>34</v>
      </c>
      <c r="H210" s="34">
        <v>42.356830000000002</v>
      </c>
      <c r="I210" s="274">
        <v>42.356830000000002</v>
      </c>
      <c r="J210" s="33">
        <v>0</v>
      </c>
      <c r="K210" s="274">
        <v>42.356830000000002</v>
      </c>
      <c r="L210" s="274">
        <v>42.356830000000002</v>
      </c>
      <c r="M210" s="274">
        <v>0</v>
      </c>
      <c r="N210" s="274">
        <v>0</v>
      </c>
      <c r="O210" s="274">
        <v>0</v>
      </c>
      <c r="P210" s="274">
        <v>2.0404100000000001</v>
      </c>
      <c r="Q210" s="274">
        <v>0</v>
      </c>
      <c r="R210" s="274">
        <v>0</v>
      </c>
      <c r="S210" s="274"/>
      <c r="T210" s="274">
        <v>40.316420000000001</v>
      </c>
      <c r="U210" s="281"/>
      <c r="V210" s="272">
        <f t="shared" si="14"/>
        <v>42.356830000000002</v>
      </c>
      <c r="W210" s="275">
        <f t="shared" si="15"/>
        <v>-2.0404100000000001</v>
      </c>
      <c r="X210" s="276">
        <f t="shared" si="16"/>
        <v>-1</v>
      </c>
      <c r="Y210" s="277" t="s">
        <v>356</v>
      </c>
    </row>
    <row r="211" spans="1:25" ht="78.75">
      <c r="A211" s="33" t="s">
        <v>753</v>
      </c>
      <c r="B211" s="280" t="s">
        <v>210</v>
      </c>
      <c r="C211" s="277" t="s">
        <v>1</v>
      </c>
      <c r="D211" s="274" t="s">
        <v>521</v>
      </c>
      <c r="E211" s="34" t="s">
        <v>34</v>
      </c>
      <c r="F211" s="34">
        <v>2.4707561</v>
      </c>
      <c r="G211" s="274" t="s">
        <v>34</v>
      </c>
      <c r="H211" s="34">
        <v>2.4707561</v>
      </c>
      <c r="I211" s="274">
        <v>2.4707561</v>
      </c>
      <c r="J211" s="33">
        <v>0</v>
      </c>
      <c r="K211" s="274">
        <v>2.4707561</v>
      </c>
      <c r="L211" s="274">
        <v>0</v>
      </c>
      <c r="M211" s="274">
        <v>2.4707561</v>
      </c>
      <c r="N211" s="274">
        <v>0</v>
      </c>
      <c r="O211" s="274">
        <v>2.4707561</v>
      </c>
      <c r="P211" s="274">
        <v>0</v>
      </c>
      <c r="Q211" s="274">
        <v>0</v>
      </c>
      <c r="R211" s="274">
        <v>0</v>
      </c>
      <c r="S211" s="274"/>
      <c r="T211" s="274">
        <v>0</v>
      </c>
      <c r="U211" s="281"/>
      <c r="V211" s="272">
        <f t="shared" si="14"/>
        <v>0</v>
      </c>
      <c r="W211" s="275">
        <f t="shared" si="15"/>
        <v>2.4707561</v>
      </c>
      <c r="X211" s="276"/>
      <c r="Y211" s="277" t="s">
        <v>237</v>
      </c>
    </row>
    <row r="212" spans="1:25" ht="94.5">
      <c r="A212" s="33" t="s">
        <v>754</v>
      </c>
      <c r="B212" s="280" t="s">
        <v>211</v>
      </c>
      <c r="C212" s="277" t="s">
        <v>1</v>
      </c>
      <c r="D212" s="274" t="s">
        <v>521</v>
      </c>
      <c r="E212" s="34" t="s">
        <v>34</v>
      </c>
      <c r="F212" s="34">
        <v>0.22670043000000001</v>
      </c>
      <c r="G212" s="274" t="s">
        <v>34</v>
      </c>
      <c r="H212" s="34">
        <v>0.22670043000000001</v>
      </c>
      <c r="I212" s="274">
        <v>0.22670043000000001</v>
      </c>
      <c r="J212" s="33">
        <v>0</v>
      </c>
      <c r="K212" s="274">
        <v>0.22670043000000001</v>
      </c>
      <c r="L212" s="274">
        <v>0</v>
      </c>
      <c r="M212" s="274">
        <v>0.22670043000000001</v>
      </c>
      <c r="N212" s="274">
        <v>0</v>
      </c>
      <c r="O212" s="274">
        <v>0.22670043000000001</v>
      </c>
      <c r="P212" s="274">
        <v>0</v>
      </c>
      <c r="Q212" s="274">
        <v>0</v>
      </c>
      <c r="R212" s="274">
        <v>0</v>
      </c>
      <c r="S212" s="274"/>
      <c r="T212" s="274">
        <v>0</v>
      </c>
      <c r="U212" s="281"/>
      <c r="V212" s="272">
        <f t="shared" si="14"/>
        <v>0</v>
      </c>
      <c r="W212" s="275">
        <f t="shared" si="15"/>
        <v>0.22670043000000001</v>
      </c>
      <c r="X212" s="276"/>
      <c r="Y212" s="277" t="s">
        <v>237</v>
      </c>
    </row>
    <row r="213" spans="1:25" ht="110.25">
      <c r="A213" s="33" t="s">
        <v>755</v>
      </c>
      <c r="B213" s="280" t="s">
        <v>241</v>
      </c>
      <c r="C213" s="277" t="s">
        <v>1</v>
      </c>
      <c r="D213" s="274" t="s">
        <v>521</v>
      </c>
      <c r="E213" s="34" t="s">
        <v>34</v>
      </c>
      <c r="F213" s="34">
        <v>5.0588599999999992</v>
      </c>
      <c r="G213" s="274" t="s">
        <v>34</v>
      </c>
      <c r="H213" s="34">
        <v>5.0588599999999992</v>
      </c>
      <c r="I213" s="274">
        <v>5.0588599999999992</v>
      </c>
      <c r="J213" s="33">
        <v>0</v>
      </c>
      <c r="K213" s="274">
        <v>5.0588599999999992</v>
      </c>
      <c r="L213" s="274">
        <v>0</v>
      </c>
      <c r="M213" s="274">
        <v>4.3527415300000003</v>
      </c>
      <c r="N213" s="274">
        <v>0</v>
      </c>
      <c r="O213" s="274">
        <v>0</v>
      </c>
      <c r="P213" s="274">
        <v>0</v>
      </c>
      <c r="Q213" s="274">
        <v>4.3527415300000003</v>
      </c>
      <c r="R213" s="274">
        <v>0</v>
      </c>
      <c r="S213" s="274"/>
      <c r="T213" s="274">
        <v>0</v>
      </c>
      <c r="U213" s="281"/>
      <c r="V213" s="272">
        <f t="shared" si="14"/>
        <v>0.70611846999999894</v>
      </c>
      <c r="W213" s="275">
        <f t="shared" si="15"/>
        <v>4.3527415300000003</v>
      </c>
      <c r="X213" s="276"/>
      <c r="Y213" s="277" t="s">
        <v>237</v>
      </c>
    </row>
    <row r="214" spans="1:25" ht="94.5">
      <c r="A214" s="33" t="s">
        <v>756</v>
      </c>
      <c r="B214" s="280" t="s">
        <v>318</v>
      </c>
      <c r="C214" s="277" t="s">
        <v>1</v>
      </c>
      <c r="D214" s="278">
        <v>1402127</v>
      </c>
      <c r="E214" s="34" t="s">
        <v>34</v>
      </c>
      <c r="F214" s="34">
        <v>13.475797909999999</v>
      </c>
      <c r="G214" s="274" t="s">
        <v>34</v>
      </c>
      <c r="H214" s="34">
        <v>13.475797909999999</v>
      </c>
      <c r="I214" s="274">
        <v>13.475797909999999</v>
      </c>
      <c r="J214" s="33">
        <v>0</v>
      </c>
      <c r="K214" s="274">
        <v>13.05235697</v>
      </c>
      <c r="L214" s="274">
        <v>0</v>
      </c>
      <c r="M214" s="274">
        <v>0</v>
      </c>
      <c r="N214" s="274">
        <v>0</v>
      </c>
      <c r="O214" s="274">
        <v>0</v>
      </c>
      <c r="P214" s="274">
        <v>0</v>
      </c>
      <c r="Q214" s="274">
        <v>0</v>
      </c>
      <c r="R214" s="274">
        <v>0</v>
      </c>
      <c r="S214" s="274"/>
      <c r="T214" s="274">
        <v>0</v>
      </c>
      <c r="U214" s="281"/>
      <c r="V214" s="272">
        <f t="shared" ref="V214:V272" si="20">K214-M214</f>
        <v>13.05235697</v>
      </c>
      <c r="W214" s="275">
        <f t="shared" ref="W214:W272" si="21">M214-(N214+P214)</f>
        <v>0</v>
      </c>
      <c r="X214" s="276"/>
      <c r="Y214" s="277" t="s">
        <v>232</v>
      </c>
    </row>
    <row r="215" spans="1:25" ht="126">
      <c r="A215" s="33" t="s">
        <v>757</v>
      </c>
      <c r="B215" s="280" t="s">
        <v>242</v>
      </c>
      <c r="C215" s="277" t="s">
        <v>1</v>
      </c>
      <c r="D215" s="278">
        <v>1402128.1200043</v>
      </c>
      <c r="E215" s="34" t="s">
        <v>34</v>
      </c>
      <c r="F215" s="34">
        <v>23.92962</v>
      </c>
      <c r="G215" s="274" t="s">
        <v>34</v>
      </c>
      <c r="H215" s="34">
        <v>23.92962</v>
      </c>
      <c r="I215" s="274">
        <v>23.92962</v>
      </c>
      <c r="J215" s="33">
        <v>1.24869962</v>
      </c>
      <c r="K215" s="274">
        <v>23.505929999999999</v>
      </c>
      <c r="L215" s="274">
        <v>0</v>
      </c>
      <c r="M215" s="274">
        <v>0.99145947999999995</v>
      </c>
      <c r="N215" s="274">
        <v>0</v>
      </c>
      <c r="O215" s="274">
        <v>0</v>
      </c>
      <c r="P215" s="274">
        <v>0</v>
      </c>
      <c r="Q215" s="274">
        <v>0.99145947999999995</v>
      </c>
      <c r="R215" s="274">
        <v>0</v>
      </c>
      <c r="S215" s="274"/>
      <c r="T215" s="274">
        <v>0</v>
      </c>
      <c r="U215" s="281"/>
      <c r="V215" s="272">
        <f t="shared" si="20"/>
        <v>22.51447052</v>
      </c>
      <c r="W215" s="275">
        <f t="shared" si="21"/>
        <v>0.99145947999999995</v>
      </c>
      <c r="X215" s="276"/>
      <c r="Y215" s="277" t="s">
        <v>258</v>
      </c>
    </row>
    <row r="216" spans="1:25" ht="47.25">
      <c r="A216" s="33" t="s">
        <v>758</v>
      </c>
      <c r="B216" s="280" t="s">
        <v>88</v>
      </c>
      <c r="C216" s="277" t="s">
        <v>56</v>
      </c>
      <c r="D216" s="274" t="s">
        <v>522</v>
      </c>
      <c r="E216" s="34" t="s">
        <v>34</v>
      </c>
      <c r="F216" s="34">
        <v>750.12679760546598</v>
      </c>
      <c r="G216" s="274" t="s">
        <v>34</v>
      </c>
      <c r="H216" s="34">
        <v>812.17429886821435</v>
      </c>
      <c r="I216" s="274">
        <v>812.17429886821435</v>
      </c>
      <c r="J216" s="33">
        <v>0</v>
      </c>
      <c r="K216" s="274">
        <v>812.17429886821435</v>
      </c>
      <c r="L216" s="274">
        <v>80.815845996414851</v>
      </c>
      <c r="M216" s="274">
        <v>0</v>
      </c>
      <c r="N216" s="274">
        <v>0</v>
      </c>
      <c r="O216" s="274">
        <v>0</v>
      </c>
      <c r="P216" s="274">
        <v>0</v>
      </c>
      <c r="Q216" s="274">
        <v>0</v>
      </c>
      <c r="R216" s="274">
        <v>26.626272306266401</v>
      </c>
      <c r="S216" s="274"/>
      <c r="T216" s="274">
        <v>54.189573690148443</v>
      </c>
      <c r="U216" s="281"/>
      <c r="V216" s="272">
        <f t="shared" si="20"/>
        <v>812.17429886821435</v>
      </c>
      <c r="W216" s="275">
        <f t="shared" si="21"/>
        <v>0</v>
      </c>
      <c r="X216" s="276"/>
      <c r="Y216" s="277" t="s">
        <v>229</v>
      </c>
    </row>
    <row r="217" spans="1:25" ht="47.25">
      <c r="A217" s="33" t="s">
        <v>759</v>
      </c>
      <c r="B217" s="280" t="s">
        <v>89</v>
      </c>
      <c r="C217" s="277" t="s">
        <v>56</v>
      </c>
      <c r="D217" s="274" t="s">
        <v>523</v>
      </c>
      <c r="E217" s="34" t="s">
        <v>34</v>
      </c>
      <c r="F217" s="34">
        <v>235.60618320085601</v>
      </c>
      <c r="G217" s="274" t="s">
        <v>34</v>
      </c>
      <c r="H217" s="34">
        <v>255.32644749504431</v>
      </c>
      <c r="I217" s="274">
        <v>255.32644749504431</v>
      </c>
      <c r="J217" s="33">
        <v>0</v>
      </c>
      <c r="K217" s="274">
        <v>255.32644749504431</v>
      </c>
      <c r="L217" s="274">
        <v>25.357233396490933</v>
      </c>
      <c r="M217" s="274">
        <v>7.9219699999999991</v>
      </c>
      <c r="N217" s="274">
        <v>0</v>
      </c>
      <c r="O217" s="274">
        <v>0</v>
      </c>
      <c r="P217" s="274">
        <v>0</v>
      </c>
      <c r="Q217" s="274">
        <v>7.9219699999999991</v>
      </c>
      <c r="R217" s="274">
        <v>8.3159800798197185</v>
      </c>
      <c r="S217" s="274"/>
      <c r="T217" s="274">
        <v>17.041253316671213</v>
      </c>
      <c r="U217" s="281"/>
      <c r="V217" s="272">
        <f t="shared" si="20"/>
        <v>247.40447749504432</v>
      </c>
      <c r="W217" s="275">
        <f t="shared" si="21"/>
        <v>7.9219699999999991</v>
      </c>
      <c r="X217" s="276"/>
      <c r="Y217" s="277" t="s">
        <v>258</v>
      </c>
    </row>
    <row r="218" spans="1:25" ht="47.25">
      <c r="A218" s="33" t="s">
        <v>760</v>
      </c>
      <c r="B218" s="280" t="s">
        <v>90</v>
      </c>
      <c r="C218" s="277" t="s">
        <v>56</v>
      </c>
      <c r="D218" s="274" t="s">
        <v>524</v>
      </c>
      <c r="E218" s="34" t="s">
        <v>34</v>
      </c>
      <c r="F218" s="34">
        <v>137.75023379445099</v>
      </c>
      <c r="G218" s="274" t="s">
        <v>34</v>
      </c>
      <c r="H218" s="34">
        <v>149.24875023732145</v>
      </c>
      <c r="I218" s="274">
        <v>149.24875023732145</v>
      </c>
      <c r="J218" s="33">
        <v>0</v>
      </c>
      <c r="K218" s="274">
        <v>149.24875023732145</v>
      </c>
      <c r="L218" s="274">
        <v>14.82954701410528</v>
      </c>
      <c r="M218" s="274">
        <v>0</v>
      </c>
      <c r="N218" s="274">
        <v>0</v>
      </c>
      <c r="O218" s="274">
        <v>0</v>
      </c>
      <c r="P218" s="274">
        <v>0</v>
      </c>
      <c r="Q218" s="274">
        <v>0</v>
      </c>
      <c r="R218" s="274">
        <v>4.8690383305475198</v>
      </c>
      <c r="S218" s="274"/>
      <c r="T218" s="274">
        <v>9.9605086835577605</v>
      </c>
      <c r="U218" s="281"/>
      <c r="V218" s="272">
        <f t="shared" si="20"/>
        <v>149.24875023732145</v>
      </c>
      <c r="W218" s="275">
        <f t="shared" si="21"/>
        <v>0</v>
      </c>
      <c r="X218" s="276"/>
      <c r="Y218" s="277" t="s">
        <v>229</v>
      </c>
    </row>
    <row r="219" spans="1:25" ht="47.25">
      <c r="A219" s="33" t="s">
        <v>761</v>
      </c>
      <c r="B219" s="280" t="s">
        <v>315</v>
      </c>
      <c r="C219" s="277" t="s">
        <v>56</v>
      </c>
      <c r="D219" s="278">
        <v>1400811</v>
      </c>
      <c r="E219" s="34" t="s">
        <v>34</v>
      </c>
      <c r="F219" s="34">
        <v>41.7761</v>
      </c>
      <c r="G219" s="274" t="s">
        <v>34</v>
      </c>
      <c r="H219" s="34">
        <v>41.7761</v>
      </c>
      <c r="I219" s="274">
        <v>41.7761</v>
      </c>
      <c r="J219" s="33">
        <v>0</v>
      </c>
      <c r="K219" s="274">
        <v>27.045265000000001</v>
      </c>
      <c r="L219" s="274">
        <v>0</v>
      </c>
      <c r="M219" s="274">
        <v>3.0713330000000001</v>
      </c>
      <c r="N219" s="274">
        <v>0</v>
      </c>
      <c r="O219" s="274">
        <v>0.28597899999999998</v>
      </c>
      <c r="P219" s="274">
        <v>0</v>
      </c>
      <c r="Q219" s="274">
        <v>2.7853540000000003</v>
      </c>
      <c r="R219" s="274">
        <v>0</v>
      </c>
      <c r="S219" s="274"/>
      <c r="T219" s="274">
        <v>0</v>
      </c>
      <c r="U219" s="281"/>
      <c r="V219" s="272">
        <f t="shared" si="20"/>
        <v>23.973932000000001</v>
      </c>
      <c r="W219" s="275">
        <f t="shared" si="21"/>
        <v>3.0713330000000001</v>
      </c>
      <c r="X219" s="276"/>
      <c r="Y219" s="277" t="s">
        <v>357</v>
      </c>
    </row>
    <row r="220" spans="1:25" ht="63">
      <c r="A220" s="33" t="s">
        <v>762</v>
      </c>
      <c r="B220" s="280" t="s">
        <v>248</v>
      </c>
      <c r="C220" s="277" t="s">
        <v>56</v>
      </c>
      <c r="D220" s="278">
        <v>1300650</v>
      </c>
      <c r="E220" s="34" t="s">
        <v>34</v>
      </c>
      <c r="F220" s="34">
        <v>83.290569999999988</v>
      </c>
      <c r="G220" s="274" t="s">
        <v>34</v>
      </c>
      <c r="H220" s="34">
        <v>83.290569999999988</v>
      </c>
      <c r="I220" s="274">
        <v>83.290569999999988</v>
      </c>
      <c r="J220" s="33">
        <v>0</v>
      </c>
      <c r="K220" s="274">
        <v>83.290569999999988</v>
      </c>
      <c r="L220" s="274">
        <v>0</v>
      </c>
      <c r="M220" s="274">
        <v>67.263249999999999</v>
      </c>
      <c r="N220" s="274">
        <v>0</v>
      </c>
      <c r="O220" s="274">
        <v>0</v>
      </c>
      <c r="P220" s="274">
        <v>0</v>
      </c>
      <c r="Q220" s="274">
        <v>67.263249999999999</v>
      </c>
      <c r="R220" s="274">
        <v>0</v>
      </c>
      <c r="S220" s="274"/>
      <c r="T220" s="274">
        <v>0</v>
      </c>
      <c r="U220" s="281"/>
      <c r="V220" s="272">
        <f t="shared" si="20"/>
        <v>16.027319999999989</v>
      </c>
      <c r="W220" s="275">
        <f t="shared" si="21"/>
        <v>67.263249999999999</v>
      </c>
      <c r="X220" s="276"/>
      <c r="Y220" s="277" t="s">
        <v>357</v>
      </c>
    </row>
    <row r="221" spans="1:25" ht="126">
      <c r="A221" s="33" t="s">
        <v>763</v>
      </c>
      <c r="B221" s="280" t="s">
        <v>176</v>
      </c>
      <c r="C221" s="277" t="s">
        <v>2</v>
      </c>
      <c r="D221" s="278">
        <v>1300144</v>
      </c>
      <c r="E221" s="34" t="s">
        <v>34</v>
      </c>
      <c r="F221" s="34">
        <v>343.46</v>
      </c>
      <c r="G221" s="274" t="s">
        <v>34</v>
      </c>
      <c r="H221" s="34">
        <v>343.46</v>
      </c>
      <c r="I221" s="274">
        <v>343.46</v>
      </c>
      <c r="J221" s="33">
        <v>308.76092</v>
      </c>
      <c r="K221" s="274">
        <v>4.744130010000001</v>
      </c>
      <c r="L221" s="274">
        <v>0</v>
      </c>
      <c r="M221" s="274">
        <v>4.744130010000001</v>
      </c>
      <c r="N221" s="274">
        <v>0</v>
      </c>
      <c r="O221" s="274">
        <v>4.7381300100000008</v>
      </c>
      <c r="P221" s="274">
        <v>0</v>
      </c>
      <c r="Q221" s="274">
        <v>6.0000000000000001E-3</v>
      </c>
      <c r="R221" s="274">
        <v>0</v>
      </c>
      <c r="S221" s="274"/>
      <c r="T221" s="274">
        <v>0</v>
      </c>
      <c r="U221" s="281"/>
      <c r="V221" s="272">
        <f t="shared" si="20"/>
        <v>0</v>
      </c>
      <c r="W221" s="275">
        <f t="shared" si="21"/>
        <v>4.744130010000001</v>
      </c>
      <c r="X221" s="276"/>
      <c r="Y221" s="277" t="s">
        <v>254</v>
      </c>
    </row>
    <row r="222" spans="1:25" ht="78.75">
      <c r="A222" s="33" t="s">
        <v>764</v>
      </c>
      <c r="B222" s="280" t="s">
        <v>177</v>
      </c>
      <c r="C222" s="277" t="s">
        <v>2</v>
      </c>
      <c r="D222" s="278">
        <v>1400665</v>
      </c>
      <c r="E222" s="34" t="s">
        <v>34</v>
      </c>
      <c r="F222" s="34">
        <v>847.24727033535703</v>
      </c>
      <c r="G222" s="274" t="s">
        <v>34</v>
      </c>
      <c r="H222" s="34">
        <v>847.24727033535703</v>
      </c>
      <c r="I222" s="274">
        <v>847.24727033535703</v>
      </c>
      <c r="J222" s="33">
        <v>975.95879000000002</v>
      </c>
      <c r="K222" s="274">
        <v>48.264883069999996</v>
      </c>
      <c r="L222" s="274">
        <v>0</v>
      </c>
      <c r="M222" s="274">
        <v>48.264883069999996</v>
      </c>
      <c r="N222" s="274">
        <v>0</v>
      </c>
      <c r="O222" s="274">
        <v>48.264883069999996</v>
      </c>
      <c r="P222" s="274">
        <v>0</v>
      </c>
      <c r="Q222" s="274">
        <v>0</v>
      </c>
      <c r="R222" s="274">
        <v>0</v>
      </c>
      <c r="S222" s="274"/>
      <c r="T222" s="274">
        <v>0</v>
      </c>
      <c r="U222" s="281"/>
      <c r="V222" s="272">
        <f t="shared" si="20"/>
        <v>0</v>
      </c>
      <c r="W222" s="275">
        <f t="shared" si="21"/>
        <v>48.264883069999996</v>
      </c>
      <c r="X222" s="276"/>
      <c r="Y222" s="277" t="s">
        <v>333</v>
      </c>
    </row>
    <row r="223" spans="1:25" ht="31.5">
      <c r="A223" s="33" t="s">
        <v>765</v>
      </c>
      <c r="B223" s="280" t="s">
        <v>178</v>
      </c>
      <c r="C223" s="277" t="s">
        <v>2</v>
      </c>
      <c r="D223" s="278">
        <v>1400666</v>
      </c>
      <c r="E223" s="34" t="s">
        <v>34</v>
      </c>
      <c r="F223" s="34">
        <v>167.07837503952601</v>
      </c>
      <c r="G223" s="274" t="s">
        <v>34</v>
      </c>
      <c r="H223" s="34">
        <v>167.07837503952601</v>
      </c>
      <c r="I223" s="274">
        <v>167.07837503952601</v>
      </c>
      <c r="J223" s="33">
        <v>159.12345999999999</v>
      </c>
      <c r="K223" s="274">
        <v>8.599222730000001</v>
      </c>
      <c r="L223" s="274">
        <v>0</v>
      </c>
      <c r="M223" s="274">
        <v>8.599222730000001</v>
      </c>
      <c r="N223" s="274">
        <v>0</v>
      </c>
      <c r="O223" s="274">
        <v>8.599222730000001</v>
      </c>
      <c r="P223" s="274">
        <v>0</v>
      </c>
      <c r="Q223" s="274">
        <v>0</v>
      </c>
      <c r="R223" s="274">
        <v>0</v>
      </c>
      <c r="S223" s="274"/>
      <c r="T223" s="274">
        <v>0</v>
      </c>
      <c r="U223" s="281"/>
      <c r="V223" s="272">
        <f t="shared" si="20"/>
        <v>0</v>
      </c>
      <c r="W223" s="275">
        <f t="shared" si="21"/>
        <v>8.599222730000001</v>
      </c>
      <c r="X223" s="276"/>
      <c r="Y223" s="277" t="s">
        <v>358</v>
      </c>
    </row>
    <row r="224" spans="1:25" ht="126">
      <c r="A224" s="33" t="s">
        <v>766</v>
      </c>
      <c r="B224" s="280" t="s">
        <v>322</v>
      </c>
      <c r="C224" s="277" t="s">
        <v>2</v>
      </c>
      <c r="D224" s="278" t="s">
        <v>323</v>
      </c>
      <c r="E224" s="34" t="s">
        <v>34</v>
      </c>
      <c r="F224" s="34">
        <v>404.18615999999997</v>
      </c>
      <c r="G224" s="274" t="s">
        <v>34</v>
      </c>
      <c r="H224" s="34">
        <v>404.18615999999997</v>
      </c>
      <c r="I224" s="274">
        <v>404.18615999999997</v>
      </c>
      <c r="J224" s="33">
        <v>730.20868999999993</v>
      </c>
      <c r="K224" s="274">
        <v>3.6130000000000002E-2</v>
      </c>
      <c r="L224" s="274">
        <v>0</v>
      </c>
      <c r="M224" s="274">
        <v>0</v>
      </c>
      <c r="N224" s="274">
        <v>0</v>
      </c>
      <c r="O224" s="274">
        <v>0</v>
      </c>
      <c r="P224" s="274">
        <v>0</v>
      </c>
      <c r="Q224" s="274">
        <v>0</v>
      </c>
      <c r="R224" s="274">
        <v>0</v>
      </c>
      <c r="S224" s="274"/>
      <c r="T224" s="274">
        <v>0</v>
      </c>
      <c r="U224" s="281"/>
      <c r="V224" s="272">
        <f t="shared" si="20"/>
        <v>3.6130000000000002E-2</v>
      </c>
      <c r="W224" s="275">
        <f t="shared" si="21"/>
        <v>0</v>
      </c>
      <c r="X224" s="276"/>
      <c r="Y224" s="277" t="s">
        <v>229</v>
      </c>
    </row>
    <row r="225" spans="1:25" ht="94.5">
      <c r="A225" s="33" t="s">
        <v>767</v>
      </c>
      <c r="B225" s="280" t="s">
        <v>179</v>
      </c>
      <c r="C225" s="277" t="s">
        <v>2</v>
      </c>
      <c r="D225" s="278">
        <v>1400634</v>
      </c>
      <c r="E225" s="34" t="s">
        <v>34</v>
      </c>
      <c r="F225" s="34">
        <v>12.1061</v>
      </c>
      <c r="G225" s="274" t="s">
        <v>34</v>
      </c>
      <c r="H225" s="34">
        <v>10.7506871552888</v>
      </c>
      <c r="I225" s="274">
        <v>10.7506871552888</v>
      </c>
      <c r="J225" s="33">
        <v>1.6805700000000001</v>
      </c>
      <c r="K225" s="274">
        <v>5.6270800000000003</v>
      </c>
      <c r="L225" s="274">
        <v>0</v>
      </c>
      <c r="M225" s="274">
        <v>2.33404568</v>
      </c>
      <c r="N225" s="274">
        <v>0</v>
      </c>
      <c r="O225" s="274">
        <v>2.24815633</v>
      </c>
      <c r="P225" s="274">
        <v>0</v>
      </c>
      <c r="Q225" s="274">
        <v>8.588934999999992E-2</v>
      </c>
      <c r="R225" s="274">
        <v>0</v>
      </c>
      <c r="S225" s="274"/>
      <c r="T225" s="274">
        <v>0</v>
      </c>
      <c r="U225" s="281"/>
      <c r="V225" s="272">
        <f t="shared" si="20"/>
        <v>3.2930343200000003</v>
      </c>
      <c r="W225" s="275">
        <f t="shared" si="21"/>
        <v>2.33404568</v>
      </c>
      <c r="X225" s="276"/>
      <c r="Y225" s="277" t="s">
        <v>254</v>
      </c>
    </row>
    <row r="226" spans="1:25" ht="94.5">
      <c r="A226" s="33" t="s">
        <v>768</v>
      </c>
      <c r="B226" s="280" t="s">
        <v>180</v>
      </c>
      <c r="C226" s="277" t="s">
        <v>2</v>
      </c>
      <c r="D226" s="278">
        <v>1502606</v>
      </c>
      <c r="E226" s="34" t="s">
        <v>34</v>
      </c>
      <c r="F226" s="34">
        <v>42.480350000000001</v>
      </c>
      <c r="G226" s="274" t="s">
        <v>34</v>
      </c>
      <c r="H226" s="34">
        <v>34.094679999999997</v>
      </c>
      <c r="I226" s="274">
        <v>34.094679999999997</v>
      </c>
      <c r="J226" s="33">
        <v>0</v>
      </c>
      <c r="K226" s="274">
        <v>34.094679999999997</v>
      </c>
      <c r="L226" s="274">
        <v>0</v>
      </c>
      <c r="M226" s="274">
        <v>1.7989468199999998</v>
      </c>
      <c r="N226" s="274">
        <v>0</v>
      </c>
      <c r="O226" s="274">
        <v>1.7989468199999998</v>
      </c>
      <c r="P226" s="274">
        <v>0</v>
      </c>
      <c r="Q226" s="274">
        <v>0</v>
      </c>
      <c r="R226" s="274">
        <v>0</v>
      </c>
      <c r="S226" s="274"/>
      <c r="T226" s="274">
        <v>0</v>
      </c>
      <c r="U226" s="281"/>
      <c r="V226" s="272">
        <f t="shared" si="20"/>
        <v>32.295733179999999</v>
      </c>
      <c r="W226" s="275">
        <f t="shared" si="21"/>
        <v>1.7989468199999998</v>
      </c>
      <c r="X226" s="276"/>
      <c r="Y226" s="277" t="s">
        <v>254</v>
      </c>
    </row>
    <row r="227" spans="1:25" ht="63">
      <c r="A227" s="33" t="s">
        <v>769</v>
      </c>
      <c r="B227" s="280" t="s">
        <v>186</v>
      </c>
      <c r="C227" s="277" t="s">
        <v>4</v>
      </c>
      <c r="D227" s="278">
        <v>1503548</v>
      </c>
      <c r="E227" s="34" t="s">
        <v>34</v>
      </c>
      <c r="F227" s="34">
        <v>4.3741099999999999</v>
      </c>
      <c r="G227" s="274" t="s">
        <v>34</v>
      </c>
      <c r="H227" s="34">
        <v>4.3741099999999999</v>
      </c>
      <c r="I227" s="274">
        <v>4.3741099999999999</v>
      </c>
      <c r="J227" s="33">
        <v>0</v>
      </c>
      <c r="K227" s="274">
        <v>4.0366029999999995</v>
      </c>
      <c r="L227" s="274">
        <v>0</v>
      </c>
      <c r="M227" s="274">
        <v>2.5417899999999998</v>
      </c>
      <c r="N227" s="274">
        <v>0</v>
      </c>
      <c r="O227" s="274">
        <v>2.96E-3</v>
      </c>
      <c r="P227" s="274">
        <v>0</v>
      </c>
      <c r="Q227" s="274">
        <v>2.5388299999999999</v>
      </c>
      <c r="R227" s="274">
        <v>0</v>
      </c>
      <c r="S227" s="274"/>
      <c r="T227" s="274">
        <v>0</v>
      </c>
      <c r="U227" s="281"/>
      <c r="V227" s="272">
        <f t="shared" si="20"/>
        <v>1.4948129999999997</v>
      </c>
      <c r="W227" s="275">
        <f t="shared" si="21"/>
        <v>2.5417899999999998</v>
      </c>
      <c r="X227" s="276"/>
      <c r="Y227" s="277" t="s">
        <v>255</v>
      </c>
    </row>
    <row r="228" spans="1:25" ht="47.25">
      <c r="A228" s="33" t="s">
        <v>770</v>
      </c>
      <c r="B228" s="280" t="s">
        <v>245</v>
      </c>
      <c r="C228" s="277" t="s">
        <v>4</v>
      </c>
      <c r="D228" s="278">
        <v>298</v>
      </c>
      <c r="E228" s="34" t="s">
        <v>34</v>
      </c>
      <c r="F228" s="34">
        <v>0.8726799999999999</v>
      </c>
      <c r="G228" s="274" t="s">
        <v>34</v>
      </c>
      <c r="H228" s="34">
        <v>0.8726799999999999</v>
      </c>
      <c r="I228" s="274">
        <v>0.8726799999999999</v>
      </c>
      <c r="J228" s="33">
        <v>0</v>
      </c>
      <c r="K228" s="274">
        <v>3.8740000000000004E-2</v>
      </c>
      <c r="L228" s="274">
        <v>0</v>
      </c>
      <c r="M228" s="274">
        <v>0</v>
      </c>
      <c r="N228" s="274">
        <v>0</v>
      </c>
      <c r="O228" s="274">
        <v>0</v>
      </c>
      <c r="P228" s="274">
        <v>0</v>
      </c>
      <c r="Q228" s="274">
        <v>0</v>
      </c>
      <c r="R228" s="274">
        <v>0</v>
      </c>
      <c r="S228" s="274"/>
      <c r="T228" s="274">
        <v>0</v>
      </c>
      <c r="U228" s="281"/>
      <c r="V228" s="272">
        <f t="shared" si="20"/>
        <v>3.8740000000000004E-2</v>
      </c>
      <c r="W228" s="275">
        <f t="shared" si="21"/>
        <v>0</v>
      </c>
      <c r="X228" s="276"/>
      <c r="Y228" s="277" t="s">
        <v>229</v>
      </c>
    </row>
    <row r="229" spans="1:25" ht="63">
      <c r="A229" s="33" t="s">
        <v>771</v>
      </c>
      <c r="B229" s="280" t="s">
        <v>192</v>
      </c>
      <c r="C229" s="277" t="s">
        <v>3</v>
      </c>
      <c r="D229" s="278">
        <v>229</v>
      </c>
      <c r="E229" s="34" t="s">
        <v>34</v>
      </c>
      <c r="F229" s="34">
        <v>143.89400000000001</v>
      </c>
      <c r="G229" s="274" t="s">
        <v>34</v>
      </c>
      <c r="H229" s="34">
        <v>143.89400000000001</v>
      </c>
      <c r="I229" s="274">
        <v>143.89400000000001</v>
      </c>
      <c r="J229" s="33">
        <v>0</v>
      </c>
      <c r="K229" s="274">
        <v>135.83106000000001</v>
      </c>
      <c r="L229" s="274">
        <v>0</v>
      </c>
      <c r="M229" s="274">
        <v>1.043E-2</v>
      </c>
      <c r="N229" s="274">
        <v>0</v>
      </c>
      <c r="O229" s="274">
        <v>5.2199999999999998E-3</v>
      </c>
      <c r="P229" s="274">
        <v>0</v>
      </c>
      <c r="Q229" s="274">
        <v>5.2100000000000002E-3</v>
      </c>
      <c r="R229" s="274">
        <v>0</v>
      </c>
      <c r="S229" s="274"/>
      <c r="T229" s="274">
        <v>0</v>
      </c>
      <c r="U229" s="281"/>
      <c r="V229" s="272">
        <f t="shared" si="20"/>
        <v>135.82062999999999</v>
      </c>
      <c r="W229" s="275">
        <f t="shared" si="21"/>
        <v>1.043E-2</v>
      </c>
      <c r="X229" s="276"/>
      <c r="Y229" s="277" t="s">
        <v>1039</v>
      </c>
    </row>
    <row r="230" spans="1:25" ht="110.25">
      <c r="A230" s="33" t="s">
        <v>772</v>
      </c>
      <c r="B230" s="280" t="s">
        <v>272</v>
      </c>
      <c r="C230" s="277" t="s">
        <v>3</v>
      </c>
      <c r="D230" s="278">
        <v>1401494</v>
      </c>
      <c r="E230" s="34" t="s">
        <v>34</v>
      </c>
      <c r="F230" s="34">
        <v>13.82976</v>
      </c>
      <c r="G230" s="274" t="s">
        <v>34</v>
      </c>
      <c r="H230" s="34">
        <v>13.82976</v>
      </c>
      <c r="I230" s="274">
        <v>13.82976</v>
      </c>
      <c r="J230" s="33">
        <v>0</v>
      </c>
      <c r="K230" s="274">
        <v>13.82976</v>
      </c>
      <c r="L230" s="274">
        <v>0</v>
      </c>
      <c r="M230" s="274">
        <v>13.82976</v>
      </c>
      <c r="N230" s="274">
        <v>0</v>
      </c>
      <c r="O230" s="274">
        <v>0</v>
      </c>
      <c r="P230" s="274">
        <v>0</v>
      </c>
      <c r="Q230" s="274">
        <v>13.82976</v>
      </c>
      <c r="R230" s="274">
        <v>0</v>
      </c>
      <c r="S230" s="274"/>
      <c r="T230" s="274">
        <v>0</v>
      </c>
      <c r="U230" s="281"/>
      <c r="V230" s="272">
        <f t="shared" si="20"/>
        <v>0</v>
      </c>
      <c r="W230" s="275">
        <f t="shared" si="21"/>
        <v>13.82976</v>
      </c>
      <c r="X230" s="276"/>
      <c r="Y230" s="277" t="s">
        <v>353</v>
      </c>
    </row>
    <row r="231" spans="1:25" ht="47.25">
      <c r="A231" s="33" t="s">
        <v>773</v>
      </c>
      <c r="B231" s="280" t="s">
        <v>194</v>
      </c>
      <c r="C231" s="277" t="s">
        <v>62</v>
      </c>
      <c r="D231" s="278" t="s">
        <v>195</v>
      </c>
      <c r="E231" s="34" t="s">
        <v>34</v>
      </c>
      <c r="F231" s="34">
        <v>0.86492999999999998</v>
      </c>
      <c r="G231" s="274" t="s">
        <v>34</v>
      </c>
      <c r="H231" s="34">
        <v>1.9975099999999999</v>
      </c>
      <c r="I231" s="274">
        <v>1.9975099999999999</v>
      </c>
      <c r="J231" s="33">
        <v>0.69195000000000007</v>
      </c>
      <c r="K231" s="274">
        <v>1.9975099999999999</v>
      </c>
      <c r="L231" s="274">
        <v>0</v>
      </c>
      <c r="M231" s="274">
        <v>1.9975099999999999</v>
      </c>
      <c r="N231" s="274">
        <v>0</v>
      </c>
      <c r="O231" s="274">
        <v>0.17299</v>
      </c>
      <c r="P231" s="274">
        <v>0</v>
      </c>
      <c r="Q231" s="274">
        <v>1.8245199999999999</v>
      </c>
      <c r="R231" s="274">
        <v>0</v>
      </c>
      <c r="S231" s="274"/>
      <c r="T231" s="274">
        <v>0</v>
      </c>
      <c r="U231" s="281"/>
      <c r="V231" s="272">
        <f t="shared" si="20"/>
        <v>0</v>
      </c>
      <c r="W231" s="275">
        <f t="shared" si="21"/>
        <v>1.9975099999999999</v>
      </c>
      <c r="X231" s="276"/>
      <c r="Y231" s="277" t="s">
        <v>236</v>
      </c>
    </row>
    <row r="232" spans="1:25" ht="31.5">
      <c r="A232" s="33" t="s">
        <v>774</v>
      </c>
      <c r="B232" s="280" t="s">
        <v>201</v>
      </c>
      <c r="C232" s="277" t="s">
        <v>6</v>
      </c>
      <c r="D232" s="278" t="s">
        <v>202</v>
      </c>
      <c r="E232" s="34" t="s">
        <v>34</v>
      </c>
      <c r="F232" s="34">
        <v>32.745025800000001</v>
      </c>
      <c r="G232" s="274" t="s">
        <v>34</v>
      </c>
      <c r="H232" s="34">
        <v>32.745025800000001</v>
      </c>
      <c r="I232" s="274">
        <v>32.745025800000001</v>
      </c>
      <c r="J232" s="33">
        <v>1037.1427638800001</v>
      </c>
      <c r="K232" s="274">
        <v>32.745025800000001</v>
      </c>
      <c r="L232" s="274">
        <v>0</v>
      </c>
      <c r="M232" s="274">
        <v>32.745025800000001</v>
      </c>
      <c r="N232" s="274">
        <v>0</v>
      </c>
      <c r="O232" s="274">
        <v>26.854376139999999</v>
      </c>
      <c r="P232" s="274">
        <v>0</v>
      </c>
      <c r="Q232" s="274">
        <v>5.8906496599999993</v>
      </c>
      <c r="R232" s="274">
        <v>0</v>
      </c>
      <c r="S232" s="274"/>
      <c r="T232" s="274">
        <v>0</v>
      </c>
      <c r="U232" s="281"/>
      <c r="V232" s="272">
        <f t="shared" si="20"/>
        <v>0</v>
      </c>
      <c r="W232" s="275">
        <f t="shared" si="21"/>
        <v>32.745025800000001</v>
      </c>
      <c r="X232" s="276"/>
      <c r="Y232" s="282" t="s">
        <v>231</v>
      </c>
    </row>
    <row r="233" spans="1:25" ht="78.75">
      <c r="A233" s="33" t="s">
        <v>775</v>
      </c>
      <c r="B233" s="280" t="s">
        <v>91</v>
      </c>
      <c r="C233" s="277" t="s">
        <v>3</v>
      </c>
      <c r="D233" s="274" t="s">
        <v>525</v>
      </c>
      <c r="E233" s="34" t="s">
        <v>34</v>
      </c>
      <c r="F233" s="34">
        <v>4.3051300000000001</v>
      </c>
      <c r="G233" s="274" t="s">
        <v>34</v>
      </c>
      <c r="H233" s="34">
        <v>4.12296</v>
      </c>
      <c r="I233" s="274">
        <v>4.12296</v>
      </c>
      <c r="J233" s="33">
        <v>0</v>
      </c>
      <c r="K233" s="274">
        <v>4.12296</v>
      </c>
      <c r="L233" s="274">
        <v>4.12296</v>
      </c>
      <c r="M233" s="274">
        <v>1.7848400000000002</v>
      </c>
      <c r="N233" s="274">
        <v>0</v>
      </c>
      <c r="O233" s="274">
        <v>2.2879999999999998E-2</v>
      </c>
      <c r="P233" s="274">
        <v>0.20197000000000001</v>
      </c>
      <c r="Q233" s="274">
        <v>1.76196</v>
      </c>
      <c r="R233" s="274">
        <v>0</v>
      </c>
      <c r="S233" s="274"/>
      <c r="T233" s="274">
        <v>3.9209899999999998</v>
      </c>
      <c r="U233" s="281"/>
      <c r="V233" s="272">
        <f t="shared" si="20"/>
        <v>2.33812</v>
      </c>
      <c r="W233" s="275">
        <f t="shared" si="21"/>
        <v>1.5828700000000002</v>
      </c>
      <c r="X233" s="276">
        <f t="shared" ref="X233:X260" si="22">(M233/SUM(N233+P233))-1</f>
        <v>7.8371540327771463</v>
      </c>
      <c r="Y233" s="282" t="s">
        <v>353</v>
      </c>
    </row>
    <row r="234" spans="1:25" ht="204.75">
      <c r="A234" s="33" t="s">
        <v>776</v>
      </c>
      <c r="B234" s="280" t="s">
        <v>92</v>
      </c>
      <c r="C234" s="277" t="s">
        <v>1</v>
      </c>
      <c r="D234" s="274" t="s">
        <v>526</v>
      </c>
      <c r="E234" s="34" t="s">
        <v>34</v>
      </c>
      <c r="F234" s="34">
        <v>4.6205699999999998</v>
      </c>
      <c r="G234" s="274" t="s">
        <v>34</v>
      </c>
      <c r="H234" s="34">
        <v>4.7149983000000004</v>
      </c>
      <c r="I234" s="274">
        <v>4.7149983000000004</v>
      </c>
      <c r="J234" s="33">
        <v>0</v>
      </c>
      <c r="K234" s="274">
        <v>4.7149983000000004</v>
      </c>
      <c r="L234" s="274">
        <v>4.4205699999999997</v>
      </c>
      <c r="M234" s="274">
        <v>4.7149983000000004</v>
      </c>
      <c r="N234" s="274">
        <v>0</v>
      </c>
      <c r="O234" s="274">
        <v>3.8422139999999998</v>
      </c>
      <c r="P234" s="274">
        <v>0.51422000000000001</v>
      </c>
      <c r="Q234" s="274">
        <v>0.87278430000000029</v>
      </c>
      <c r="R234" s="274">
        <v>0</v>
      </c>
      <c r="S234" s="274"/>
      <c r="T234" s="274">
        <v>3.9063499999999998</v>
      </c>
      <c r="U234" s="281"/>
      <c r="V234" s="272">
        <f t="shared" si="20"/>
        <v>0</v>
      </c>
      <c r="W234" s="275">
        <f t="shared" si="21"/>
        <v>4.2007783000000005</v>
      </c>
      <c r="X234" s="276">
        <f t="shared" si="22"/>
        <v>8.1692238730504467</v>
      </c>
      <c r="Y234" s="282" t="s">
        <v>235</v>
      </c>
    </row>
    <row r="235" spans="1:25" ht="173.25">
      <c r="A235" s="33" t="s">
        <v>777</v>
      </c>
      <c r="B235" s="280" t="s">
        <v>93</v>
      </c>
      <c r="C235" s="277" t="s">
        <v>1</v>
      </c>
      <c r="D235" s="274" t="s">
        <v>527</v>
      </c>
      <c r="E235" s="34" t="s">
        <v>34</v>
      </c>
      <c r="F235" s="34">
        <v>1.6308199999999999</v>
      </c>
      <c r="G235" s="274" t="s">
        <v>34</v>
      </c>
      <c r="H235" s="34">
        <v>1.56019</v>
      </c>
      <c r="I235" s="274">
        <v>1.56019</v>
      </c>
      <c r="J235" s="33">
        <v>0.46600288000000001</v>
      </c>
      <c r="K235" s="274">
        <v>1.56019</v>
      </c>
      <c r="L235" s="274">
        <v>1.56019</v>
      </c>
      <c r="M235" s="274">
        <v>0.54953614000000006</v>
      </c>
      <c r="N235" s="274">
        <v>0</v>
      </c>
      <c r="O235" s="274">
        <v>0</v>
      </c>
      <c r="P235" s="274">
        <v>0.18140999999999999</v>
      </c>
      <c r="Q235" s="274">
        <v>0.54953614000000006</v>
      </c>
      <c r="R235" s="274">
        <v>0</v>
      </c>
      <c r="S235" s="274"/>
      <c r="T235" s="274">
        <v>1.3787799999999999</v>
      </c>
      <c r="U235" s="281"/>
      <c r="V235" s="272">
        <f t="shared" si="20"/>
        <v>1.0106538599999999</v>
      </c>
      <c r="W235" s="275">
        <f t="shared" si="21"/>
        <v>0.3681261400000001</v>
      </c>
      <c r="X235" s="276">
        <f t="shared" si="22"/>
        <v>2.029249434981534</v>
      </c>
      <c r="Y235" s="282" t="s">
        <v>235</v>
      </c>
    </row>
    <row r="236" spans="1:25" ht="126">
      <c r="A236" s="33" t="s">
        <v>778</v>
      </c>
      <c r="B236" s="280" t="s">
        <v>94</v>
      </c>
      <c r="C236" s="277" t="s">
        <v>1</v>
      </c>
      <c r="D236" s="274" t="s">
        <v>528</v>
      </c>
      <c r="E236" s="34" t="s">
        <v>34</v>
      </c>
      <c r="F236" s="34">
        <v>5.5463300000000002</v>
      </c>
      <c r="G236" s="274" t="s">
        <v>34</v>
      </c>
      <c r="H236" s="34">
        <v>5.6000139499999992</v>
      </c>
      <c r="I236" s="274">
        <v>5.6000139499999992</v>
      </c>
      <c r="J236" s="33">
        <v>4.05122596</v>
      </c>
      <c r="K236" s="274">
        <v>5.6000139499999992</v>
      </c>
      <c r="L236" s="274">
        <v>5.3072600000000003</v>
      </c>
      <c r="M236" s="274">
        <v>5.334740000000001E-2</v>
      </c>
      <c r="N236" s="274">
        <v>0</v>
      </c>
      <c r="O236" s="274">
        <v>0</v>
      </c>
      <c r="P236" s="274">
        <v>0.56562999999999997</v>
      </c>
      <c r="Q236" s="274">
        <v>5.334740000000001E-2</v>
      </c>
      <c r="R236" s="274">
        <v>0</v>
      </c>
      <c r="S236" s="274"/>
      <c r="T236" s="274">
        <v>4.7416300000000007</v>
      </c>
      <c r="U236" s="281"/>
      <c r="V236" s="272">
        <f t="shared" si="20"/>
        <v>5.5466665499999994</v>
      </c>
      <c r="W236" s="275">
        <f t="shared" si="21"/>
        <v>-0.51228259999999992</v>
      </c>
      <c r="X236" s="276">
        <f t="shared" si="22"/>
        <v>-0.90568498841999179</v>
      </c>
      <c r="Y236" s="282" t="s">
        <v>359</v>
      </c>
    </row>
    <row r="237" spans="1:25" ht="204.75">
      <c r="A237" s="33" t="s">
        <v>779</v>
      </c>
      <c r="B237" s="280" t="s">
        <v>95</v>
      </c>
      <c r="C237" s="277" t="s">
        <v>1</v>
      </c>
      <c r="D237" s="274" t="s">
        <v>529</v>
      </c>
      <c r="E237" s="34" t="s">
        <v>34</v>
      </c>
      <c r="F237" s="34">
        <v>3.3669799999999999</v>
      </c>
      <c r="G237" s="274" t="s">
        <v>34</v>
      </c>
      <c r="H237" s="34">
        <v>3.22146</v>
      </c>
      <c r="I237" s="274">
        <v>3.22146</v>
      </c>
      <c r="J237" s="33">
        <v>0.55247009000000002</v>
      </c>
      <c r="K237" s="274">
        <v>5.4468597299999999</v>
      </c>
      <c r="L237" s="274">
        <v>3.22146</v>
      </c>
      <c r="M237" s="274">
        <v>5.4468597299999999</v>
      </c>
      <c r="N237" s="274">
        <v>0</v>
      </c>
      <c r="O237" s="274">
        <v>5.4468597299999999</v>
      </c>
      <c r="P237" s="274">
        <v>0.36751999999999996</v>
      </c>
      <c r="Q237" s="274">
        <v>0</v>
      </c>
      <c r="R237" s="274">
        <v>0</v>
      </c>
      <c r="S237" s="274"/>
      <c r="T237" s="274">
        <v>2.8539400000000001</v>
      </c>
      <c r="U237" s="281"/>
      <c r="V237" s="272">
        <f t="shared" si="20"/>
        <v>0</v>
      </c>
      <c r="W237" s="275">
        <f t="shared" si="21"/>
        <v>5.0793397300000001</v>
      </c>
      <c r="X237" s="276">
        <f t="shared" si="22"/>
        <v>13.820580458206358</v>
      </c>
      <c r="Y237" s="282" t="s">
        <v>359</v>
      </c>
    </row>
    <row r="238" spans="1:25" ht="110.25">
      <c r="A238" s="33" t="s">
        <v>780</v>
      </c>
      <c r="B238" s="280" t="s">
        <v>96</v>
      </c>
      <c r="C238" s="277" t="s">
        <v>6</v>
      </c>
      <c r="D238" s="274" t="s">
        <v>530</v>
      </c>
      <c r="E238" s="34" t="s">
        <v>34</v>
      </c>
      <c r="F238" s="34">
        <v>1.4610099999999999</v>
      </c>
      <c r="G238" s="274" t="s">
        <v>34</v>
      </c>
      <c r="H238" s="34">
        <v>1.3994000000000002</v>
      </c>
      <c r="I238" s="274">
        <v>1.3994000000000002</v>
      </c>
      <c r="J238" s="33">
        <v>0.11911642</v>
      </c>
      <c r="K238" s="274">
        <v>1.3994000000000002</v>
      </c>
      <c r="L238" s="274">
        <v>1.3994000000000002</v>
      </c>
      <c r="M238" s="274">
        <v>0</v>
      </c>
      <c r="N238" s="274">
        <v>0</v>
      </c>
      <c r="O238" s="274">
        <v>0</v>
      </c>
      <c r="P238" s="274">
        <v>6.7540000000000003E-2</v>
      </c>
      <c r="Q238" s="274">
        <v>0</v>
      </c>
      <c r="R238" s="274">
        <v>0</v>
      </c>
      <c r="S238" s="274"/>
      <c r="T238" s="274">
        <v>1.3318600000000003</v>
      </c>
      <c r="U238" s="281"/>
      <c r="V238" s="272">
        <f t="shared" si="20"/>
        <v>1.3994000000000002</v>
      </c>
      <c r="W238" s="275">
        <f t="shared" si="21"/>
        <v>-6.7540000000000003E-2</v>
      </c>
      <c r="X238" s="276">
        <f t="shared" si="22"/>
        <v>-1</v>
      </c>
      <c r="Y238" s="282" t="s">
        <v>360</v>
      </c>
    </row>
    <row r="239" spans="1:25" ht="63.75">
      <c r="A239" s="33" t="s">
        <v>781</v>
      </c>
      <c r="B239" s="280" t="s">
        <v>97</v>
      </c>
      <c r="C239" s="277" t="s">
        <v>7</v>
      </c>
      <c r="D239" s="274" t="s">
        <v>531</v>
      </c>
      <c r="E239" s="34" t="s">
        <v>34</v>
      </c>
      <c r="F239" s="34">
        <v>15.475850000000001</v>
      </c>
      <c r="G239" s="274" t="s">
        <v>34</v>
      </c>
      <c r="H239" s="34">
        <v>14.821020000000001</v>
      </c>
      <c r="I239" s="274">
        <v>14.821020000000001</v>
      </c>
      <c r="J239" s="33">
        <v>0.68045</v>
      </c>
      <c r="K239" s="274">
        <v>14.821020000000001</v>
      </c>
      <c r="L239" s="274">
        <v>14.821020000000001</v>
      </c>
      <c r="M239" s="274">
        <v>2.50922</v>
      </c>
      <c r="N239" s="274">
        <v>0</v>
      </c>
      <c r="O239" s="274">
        <v>0</v>
      </c>
      <c r="P239" s="274">
        <v>0.72633999999999999</v>
      </c>
      <c r="Q239" s="274">
        <v>2.50922</v>
      </c>
      <c r="R239" s="274">
        <v>0</v>
      </c>
      <c r="S239" s="274"/>
      <c r="T239" s="274">
        <v>14.09468</v>
      </c>
      <c r="U239" s="281"/>
      <c r="V239" s="272">
        <f t="shared" si="20"/>
        <v>12.311800000000002</v>
      </c>
      <c r="W239" s="275">
        <f t="shared" si="21"/>
        <v>1.78288</v>
      </c>
      <c r="X239" s="276">
        <f t="shared" si="22"/>
        <v>2.4546080348046369</v>
      </c>
      <c r="Y239" s="282" t="s">
        <v>361</v>
      </c>
    </row>
    <row r="240" spans="1:25" ht="94.5">
      <c r="A240" s="33" t="s">
        <v>782</v>
      </c>
      <c r="B240" s="280" t="s">
        <v>187</v>
      </c>
      <c r="C240" s="277" t="s">
        <v>4</v>
      </c>
      <c r="D240" s="278">
        <v>1201230</v>
      </c>
      <c r="E240" s="34" t="s">
        <v>34</v>
      </c>
      <c r="F240" s="34">
        <v>2.69136</v>
      </c>
      <c r="G240" s="274" t="s">
        <v>34</v>
      </c>
      <c r="H240" s="34">
        <v>2.69136</v>
      </c>
      <c r="I240" s="274">
        <v>2.69136</v>
      </c>
      <c r="J240" s="33">
        <v>0</v>
      </c>
      <c r="K240" s="274">
        <v>2.69136</v>
      </c>
      <c r="L240" s="274">
        <v>0</v>
      </c>
      <c r="M240" s="274">
        <v>2.1909999999999999E-2</v>
      </c>
      <c r="N240" s="274">
        <v>0</v>
      </c>
      <c r="O240" s="274">
        <v>2.1909999999999999E-2</v>
      </c>
      <c r="P240" s="274">
        <v>0</v>
      </c>
      <c r="Q240" s="274">
        <v>0</v>
      </c>
      <c r="R240" s="274">
        <v>0</v>
      </c>
      <c r="S240" s="274"/>
      <c r="T240" s="274">
        <v>0</v>
      </c>
      <c r="U240" s="281"/>
      <c r="V240" s="272">
        <f t="shared" si="20"/>
        <v>2.6694499999999999</v>
      </c>
      <c r="W240" s="275">
        <f t="shared" si="21"/>
        <v>2.1909999999999999E-2</v>
      </c>
      <c r="X240" s="276"/>
      <c r="Y240" s="282" t="s">
        <v>235</v>
      </c>
    </row>
    <row r="241" spans="1:25" ht="110.25">
      <c r="A241" s="33" t="s">
        <v>783</v>
      </c>
      <c r="B241" s="280" t="s">
        <v>228</v>
      </c>
      <c r="C241" s="277" t="s">
        <v>4</v>
      </c>
      <c r="D241" s="278">
        <v>1201229</v>
      </c>
      <c r="E241" s="34" t="s">
        <v>34</v>
      </c>
      <c r="F241" s="34">
        <v>7.7440702601496776</v>
      </c>
      <c r="G241" s="274" t="s">
        <v>34</v>
      </c>
      <c r="H241" s="34">
        <v>7.7440702601496776</v>
      </c>
      <c r="I241" s="274">
        <v>7.7440702601496776</v>
      </c>
      <c r="J241" s="33">
        <v>1.86494</v>
      </c>
      <c r="K241" s="274">
        <v>9.8150000000000001E-2</v>
      </c>
      <c r="L241" s="274">
        <v>0</v>
      </c>
      <c r="M241" s="274">
        <v>9.8150000000000001E-2</v>
      </c>
      <c r="N241" s="274">
        <v>0</v>
      </c>
      <c r="O241" s="274">
        <v>9.8150000000000001E-2</v>
      </c>
      <c r="P241" s="274">
        <v>0</v>
      </c>
      <c r="Q241" s="274">
        <v>0</v>
      </c>
      <c r="R241" s="274">
        <v>0</v>
      </c>
      <c r="S241" s="274"/>
      <c r="T241" s="274">
        <v>0</v>
      </c>
      <c r="U241" s="281"/>
      <c r="V241" s="272">
        <f t="shared" si="20"/>
        <v>0</v>
      </c>
      <c r="W241" s="275">
        <f t="shared" si="21"/>
        <v>9.8150000000000001E-2</v>
      </c>
      <c r="X241" s="276"/>
      <c r="Y241" s="282" t="s">
        <v>235</v>
      </c>
    </row>
    <row r="242" spans="1:25" ht="78.75">
      <c r="A242" s="33" t="s">
        <v>784</v>
      </c>
      <c r="B242" s="280" t="s">
        <v>188</v>
      </c>
      <c r="C242" s="277" t="s">
        <v>4</v>
      </c>
      <c r="D242" s="278">
        <v>1400452</v>
      </c>
      <c r="E242" s="34" t="s">
        <v>34</v>
      </c>
      <c r="F242" s="34">
        <v>0.47644999999999998</v>
      </c>
      <c r="G242" s="274" t="s">
        <v>34</v>
      </c>
      <c r="H242" s="34">
        <v>0.47644999999999998</v>
      </c>
      <c r="I242" s="274">
        <v>0.47644999999999998</v>
      </c>
      <c r="J242" s="33">
        <v>0</v>
      </c>
      <c r="K242" s="274">
        <v>0.24825</v>
      </c>
      <c r="L242" s="274">
        <v>0</v>
      </c>
      <c r="M242" s="274">
        <v>0.24825</v>
      </c>
      <c r="N242" s="274">
        <v>0</v>
      </c>
      <c r="O242" s="274">
        <v>0.24825</v>
      </c>
      <c r="P242" s="274">
        <v>0</v>
      </c>
      <c r="Q242" s="274">
        <v>0</v>
      </c>
      <c r="R242" s="274">
        <v>0</v>
      </c>
      <c r="S242" s="274"/>
      <c r="T242" s="274">
        <v>0</v>
      </c>
      <c r="U242" s="281"/>
      <c r="V242" s="272">
        <f t="shared" si="20"/>
        <v>0</v>
      </c>
      <c r="W242" s="275">
        <f t="shared" si="21"/>
        <v>0.24825</v>
      </c>
      <c r="X242" s="276"/>
      <c r="Y242" s="282" t="s">
        <v>235</v>
      </c>
    </row>
    <row r="243" spans="1:25" ht="75">
      <c r="A243" s="33" t="s">
        <v>785</v>
      </c>
      <c r="B243" s="280" t="s">
        <v>189</v>
      </c>
      <c r="C243" s="277" t="s">
        <v>4</v>
      </c>
      <c r="D243" s="278">
        <v>1302314</v>
      </c>
      <c r="E243" s="34" t="s">
        <v>34</v>
      </c>
      <c r="F243" s="34">
        <v>2.0648299999999997</v>
      </c>
      <c r="G243" s="274" t="s">
        <v>34</v>
      </c>
      <c r="H243" s="34">
        <v>2.0648299999999997</v>
      </c>
      <c r="I243" s="274">
        <v>2.0648299999999997</v>
      </c>
      <c r="J243" s="33">
        <v>0</v>
      </c>
      <c r="K243" s="274">
        <v>1.6919926779999999</v>
      </c>
      <c r="L243" s="274">
        <v>0</v>
      </c>
      <c r="M243" s="274">
        <v>8.6580000000000004E-2</v>
      </c>
      <c r="N243" s="274">
        <v>0</v>
      </c>
      <c r="O243" s="274">
        <v>8.6580000000000004E-2</v>
      </c>
      <c r="P243" s="274">
        <v>0</v>
      </c>
      <c r="Q243" s="274">
        <v>0</v>
      </c>
      <c r="R243" s="274">
        <v>0</v>
      </c>
      <c r="S243" s="274"/>
      <c r="T243" s="274">
        <v>0</v>
      </c>
      <c r="U243" s="281"/>
      <c r="V243" s="272">
        <f t="shared" si="20"/>
        <v>1.6054126779999998</v>
      </c>
      <c r="W243" s="275">
        <f t="shared" si="21"/>
        <v>8.6580000000000004E-2</v>
      </c>
      <c r="X243" s="276"/>
      <c r="Y243" s="283" t="s">
        <v>235</v>
      </c>
    </row>
    <row r="244" spans="1:25" ht="75">
      <c r="A244" s="33" t="s">
        <v>786</v>
      </c>
      <c r="B244" s="280" t="s">
        <v>190</v>
      </c>
      <c r="C244" s="277" t="s">
        <v>4</v>
      </c>
      <c r="D244" s="278">
        <v>1200838</v>
      </c>
      <c r="E244" s="34" t="s">
        <v>34</v>
      </c>
      <c r="F244" s="34">
        <v>3.4087199999999998</v>
      </c>
      <c r="G244" s="274" t="s">
        <v>34</v>
      </c>
      <c r="H244" s="34">
        <v>3.4087199999999998</v>
      </c>
      <c r="I244" s="274">
        <v>3.4087199999999998</v>
      </c>
      <c r="J244" s="33">
        <v>0.37758999999999998</v>
      </c>
      <c r="K244" s="274">
        <v>0.24825</v>
      </c>
      <c r="L244" s="274">
        <v>0</v>
      </c>
      <c r="M244" s="274">
        <v>0.14495</v>
      </c>
      <c r="N244" s="274">
        <v>0</v>
      </c>
      <c r="O244" s="274">
        <v>0.14495</v>
      </c>
      <c r="P244" s="274">
        <v>0</v>
      </c>
      <c r="Q244" s="274">
        <v>0</v>
      </c>
      <c r="R244" s="274">
        <v>0</v>
      </c>
      <c r="S244" s="274"/>
      <c r="T244" s="274">
        <v>0</v>
      </c>
      <c r="U244" s="281"/>
      <c r="V244" s="272">
        <f t="shared" si="20"/>
        <v>0.1033</v>
      </c>
      <c r="W244" s="275">
        <f t="shared" si="21"/>
        <v>0.14495</v>
      </c>
      <c r="X244" s="276"/>
      <c r="Y244" s="283" t="s">
        <v>235</v>
      </c>
    </row>
    <row r="245" spans="1:25" ht="126">
      <c r="A245" s="33" t="s">
        <v>787</v>
      </c>
      <c r="B245" s="280" t="s">
        <v>298</v>
      </c>
      <c r="C245" s="277" t="s">
        <v>4</v>
      </c>
      <c r="D245" s="278">
        <v>1500507</v>
      </c>
      <c r="E245" s="34" t="s">
        <v>34</v>
      </c>
      <c r="F245" s="34">
        <v>20.277419999999999</v>
      </c>
      <c r="G245" s="274" t="s">
        <v>34</v>
      </c>
      <c r="H245" s="34">
        <v>20.277419999999999</v>
      </c>
      <c r="I245" s="274">
        <v>20.277419999999999</v>
      </c>
      <c r="J245" s="33">
        <v>0</v>
      </c>
      <c r="K245" s="274">
        <v>19.7782727108</v>
      </c>
      <c r="L245" s="274">
        <v>0</v>
      </c>
      <c r="M245" s="274">
        <v>0.23330000000000001</v>
      </c>
      <c r="N245" s="274">
        <v>0</v>
      </c>
      <c r="O245" s="274">
        <v>0</v>
      </c>
      <c r="P245" s="274">
        <v>0</v>
      </c>
      <c r="Q245" s="274">
        <v>0.23330000000000001</v>
      </c>
      <c r="R245" s="274">
        <v>0</v>
      </c>
      <c r="S245" s="274"/>
      <c r="T245" s="274">
        <v>0</v>
      </c>
      <c r="U245" s="281"/>
      <c r="V245" s="272">
        <f t="shared" si="20"/>
        <v>19.5449727108</v>
      </c>
      <c r="W245" s="275">
        <f t="shared" si="21"/>
        <v>0.23330000000000001</v>
      </c>
      <c r="X245" s="276"/>
      <c r="Y245" s="283" t="s">
        <v>235</v>
      </c>
    </row>
    <row r="246" spans="1:25" ht="141.75">
      <c r="A246" s="33" t="s">
        <v>788</v>
      </c>
      <c r="B246" s="280" t="s">
        <v>297</v>
      </c>
      <c r="C246" s="277" t="s">
        <v>4</v>
      </c>
      <c r="D246" s="278">
        <v>1402528</v>
      </c>
      <c r="E246" s="34" t="s">
        <v>34</v>
      </c>
      <c r="F246" s="34">
        <v>20.277419999999999</v>
      </c>
      <c r="G246" s="274" t="s">
        <v>34</v>
      </c>
      <c r="H246" s="34">
        <v>20.277419999999999</v>
      </c>
      <c r="I246" s="274">
        <v>20.277419999999999</v>
      </c>
      <c r="J246" s="33">
        <v>0</v>
      </c>
      <c r="K246" s="274">
        <v>19.7782727108</v>
      </c>
      <c r="L246" s="274">
        <v>0</v>
      </c>
      <c r="M246" s="274">
        <v>7.1555700000000009</v>
      </c>
      <c r="N246" s="274">
        <v>0</v>
      </c>
      <c r="O246" s="274">
        <v>6.9846500000000002</v>
      </c>
      <c r="P246" s="274">
        <v>0</v>
      </c>
      <c r="Q246" s="274">
        <v>0.17092000000000007</v>
      </c>
      <c r="R246" s="274">
        <v>0</v>
      </c>
      <c r="S246" s="274"/>
      <c r="T246" s="274">
        <v>0</v>
      </c>
      <c r="U246" s="281"/>
      <c r="V246" s="272">
        <f t="shared" si="20"/>
        <v>12.622702710799999</v>
      </c>
      <c r="W246" s="275">
        <f t="shared" si="21"/>
        <v>7.1555700000000009</v>
      </c>
      <c r="X246" s="276"/>
      <c r="Y246" s="283" t="s">
        <v>235</v>
      </c>
    </row>
    <row r="247" spans="1:25" ht="126">
      <c r="A247" s="33" t="s">
        <v>789</v>
      </c>
      <c r="B247" s="280" t="s">
        <v>299</v>
      </c>
      <c r="C247" s="277" t="s">
        <v>4</v>
      </c>
      <c r="D247" s="278">
        <v>1301555.1601511</v>
      </c>
      <c r="E247" s="34" t="s">
        <v>34</v>
      </c>
      <c r="F247" s="34">
        <v>5.4533300000000002</v>
      </c>
      <c r="G247" s="274" t="s">
        <v>34</v>
      </c>
      <c r="H247" s="34">
        <v>5.4533300000000002</v>
      </c>
      <c r="I247" s="274">
        <v>5.4533300000000002</v>
      </c>
      <c r="J247" s="33">
        <v>0.06</v>
      </c>
      <c r="K247" s="274">
        <v>1.4209323999999999</v>
      </c>
      <c r="L247" s="274">
        <v>0</v>
      </c>
      <c r="M247" s="274">
        <v>0.43736000000000003</v>
      </c>
      <c r="N247" s="274">
        <v>0</v>
      </c>
      <c r="O247" s="274">
        <v>0</v>
      </c>
      <c r="P247" s="274">
        <v>0</v>
      </c>
      <c r="Q247" s="274">
        <v>0.43736000000000003</v>
      </c>
      <c r="R247" s="274">
        <v>0</v>
      </c>
      <c r="S247" s="274"/>
      <c r="T247" s="274">
        <v>0</v>
      </c>
      <c r="U247" s="281"/>
      <c r="V247" s="272">
        <f t="shared" si="20"/>
        <v>0.9835723999999999</v>
      </c>
      <c r="W247" s="275">
        <f t="shared" si="21"/>
        <v>0.43736000000000003</v>
      </c>
      <c r="X247" s="276"/>
      <c r="Y247" s="283" t="s">
        <v>235</v>
      </c>
    </row>
    <row r="248" spans="1:25" ht="63">
      <c r="A248" s="33" t="s">
        <v>790</v>
      </c>
      <c r="B248" s="280" t="s">
        <v>196</v>
      </c>
      <c r="C248" s="277" t="s">
        <v>62</v>
      </c>
      <c r="D248" s="278">
        <v>1502132</v>
      </c>
      <c r="E248" s="34" t="s">
        <v>34</v>
      </c>
      <c r="F248" s="34">
        <v>0.88306479999999998</v>
      </c>
      <c r="G248" s="274" t="s">
        <v>34</v>
      </c>
      <c r="H248" s="34">
        <v>0.88306479999999998</v>
      </c>
      <c r="I248" s="274">
        <v>0.88306479999999998</v>
      </c>
      <c r="J248" s="33">
        <v>0</v>
      </c>
      <c r="K248" s="274">
        <v>0.58169999999999999</v>
      </c>
      <c r="L248" s="274">
        <v>0</v>
      </c>
      <c r="M248" s="274">
        <v>0.58169999999999999</v>
      </c>
      <c r="N248" s="274">
        <v>0</v>
      </c>
      <c r="O248" s="274">
        <v>0.58169999999999999</v>
      </c>
      <c r="P248" s="274">
        <v>0</v>
      </c>
      <c r="Q248" s="274">
        <v>0</v>
      </c>
      <c r="R248" s="274">
        <v>0</v>
      </c>
      <c r="S248" s="274"/>
      <c r="T248" s="274">
        <v>0</v>
      </c>
      <c r="U248" s="281"/>
      <c r="V248" s="272">
        <f t="shared" si="20"/>
        <v>0</v>
      </c>
      <c r="W248" s="275">
        <f t="shared" si="21"/>
        <v>0.58169999999999999</v>
      </c>
      <c r="X248" s="276"/>
      <c r="Y248" s="283" t="s">
        <v>236</v>
      </c>
    </row>
    <row r="249" spans="1:25" ht="75">
      <c r="A249" s="33" t="s">
        <v>791</v>
      </c>
      <c r="B249" s="280" t="s">
        <v>247</v>
      </c>
      <c r="C249" s="277" t="s">
        <v>62</v>
      </c>
      <c r="D249" s="278">
        <v>1600104</v>
      </c>
      <c r="E249" s="34" t="s">
        <v>34</v>
      </c>
      <c r="F249" s="34">
        <v>5.4449801999999998</v>
      </c>
      <c r="G249" s="274" t="s">
        <v>34</v>
      </c>
      <c r="H249" s="34">
        <v>5.4449801999999998</v>
      </c>
      <c r="I249" s="274">
        <v>5.4449801999999998</v>
      </c>
      <c r="J249" s="33">
        <v>0</v>
      </c>
      <c r="K249" s="274">
        <v>5.4449801999999998</v>
      </c>
      <c r="L249" s="274">
        <v>0</v>
      </c>
      <c r="M249" s="274">
        <v>0.495</v>
      </c>
      <c r="N249" s="274">
        <v>0</v>
      </c>
      <c r="O249" s="274">
        <v>0</v>
      </c>
      <c r="P249" s="274">
        <v>0</v>
      </c>
      <c r="Q249" s="274">
        <v>0.495</v>
      </c>
      <c r="R249" s="274">
        <v>0</v>
      </c>
      <c r="S249" s="274"/>
      <c r="T249" s="274">
        <v>0</v>
      </c>
      <c r="U249" s="281"/>
      <c r="V249" s="272">
        <f t="shared" si="20"/>
        <v>4.9499801999999997</v>
      </c>
      <c r="W249" s="275">
        <f t="shared" si="21"/>
        <v>0.495</v>
      </c>
      <c r="X249" s="276"/>
      <c r="Y249" s="283" t="s">
        <v>235</v>
      </c>
    </row>
    <row r="250" spans="1:25" ht="94.5">
      <c r="A250" s="33" t="s">
        <v>792</v>
      </c>
      <c r="B250" s="280" t="s">
        <v>197</v>
      </c>
      <c r="C250" s="277" t="s">
        <v>0</v>
      </c>
      <c r="D250" s="278">
        <v>1401129</v>
      </c>
      <c r="E250" s="34" t="s">
        <v>34</v>
      </c>
      <c r="F250" s="34">
        <v>0.43453760000000002</v>
      </c>
      <c r="G250" s="274" t="s">
        <v>34</v>
      </c>
      <c r="H250" s="34">
        <v>0.43453760000000002</v>
      </c>
      <c r="I250" s="274">
        <v>0.43453760000000002</v>
      </c>
      <c r="J250" s="33">
        <v>2.3572389999999999E-2</v>
      </c>
      <c r="K250" s="274">
        <v>1.7915009999999999E-2</v>
      </c>
      <c r="L250" s="274">
        <v>0</v>
      </c>
      <c r="M250" s="274">
        <v>1.7915009999999999E-2</v>
      </c>
      <c r="N250" s="274">
        <v>0</v>
      </c>
      <c r="O250" s="274">
        <v>1.7915009999999999E-2</v>
      </c>
      <c r="P250" s="274">
        <v>0</v>
      </c>
      <c r="Q250" s="274">
        <v>0</v>
      </c>
      <c r="R250" s="274">
        <v>0</v>
      </c>
      <c r="S250" s="274"/>
      <c r="T250" s="274">
        <v>0</v>
      </c>
      <c r="U250" s="281"/>
      <c r="V250" s="272">
        <f t="shared" si="20"/>
        <v>0</v>
      </c>
      <c r="W250" s="275">
        <f t="shared" si="21"/>
        <v>1.7915009999999999E-2</v>
      </c>
      <c r="X250" s="276"/>
      <c r="Y250" s="283" t="s">
        <v>235</v>
      </c>
    </row>
    <row r="251" spans="1:25" ht="94.5">
      <c r="A251" s="33" t="s">
        <v>793</v>
      </c>
      <c r="B251" s="280" t="s">
        <v>203</v>
      </c>
      <c r="C251" s="277" t="s">
        <v>7</v>
      </c>
      <c r="D251" s="278">
        <v>1502450</v>
      </c>
      <c r="E251" s="34" t="s">
        <v>34</v>
      </c>
      <c r="F251" s="34">
        <v>4.0502199999999995</v>
      </c>
      <c r="G251" s="274" t="s">
        <v>34</v>
      </c>
      <c r="H251" s="34">
        <v>4.0502199999999995</v>
      </c>
      <c r="I251" s="274">
        <v>4.0502199999999995</v>
      </c>
      <c r="J251" s="33">
        <v>0</v>
      </c>
      <c r="K251" s="274">
        <v>3.7371500000000002</v>
      </c>
      <c r="L251" s="274">
        <v>0</v>
      </c>
      <c r="M251" s="274">
        <v>0.86048999999999998</v>
      </c>
      <c r="N251" s="274">
        <v>0</v>
      </c>
      <c r="O251" s="274">
        <v>0.31307000000000001</v>
      </c>
      <c r="P251" s="274">
        <v>0</v>
      </c>
      <c r="Q251" s="274">
        <v>0.54742000000000002</v>
      </c>
      <c r="R251" s="274">
        <v>0</v>
      </c>
      <c r="S251" s="274"/>
      <c r="T251" s="274">
        <v>0</v>
      </c>
      <c r="U251" s="281"/>
      <c r="V251" s="272">
        <f t="shared" si="20"/>
        <v>2.8766600000000002</v>
      </c>
      <c r="W251" s="275">
        <f t="shared" si="21"/>
        <v>0.86048999999999998</v>
      </c>
      <c r="X251" s="276"/>
      <c r="Y251" s="283" t="s">
        <v>235</v>
      </c>
    </row>
    <row r="252" spans="1:25" ht="157.5">
      <c r="A252" s="33" t="s">
        <v>794</v>
      </c>
      <c r="B252" s="280" t="s">
        <v>212</v>
      </c>
      <c r="C252" s="277" t="s">
        <v>1</v>
      </c>
      <c r="D252" s="278">
        <v>1501276</v>
      </c>
      <c r="E252" s="34" t="s">
        <v>34</v>
      </c>
      <c r="F252" s="34">
        <v>6.5758195199999996</v>
      </c>
      <c r="G252" s="274" t="s">
        <v>34</v>
      </c>
      <c r="H252" s="34">
        <v>6.5758195199999996</v>
      </c>
      <c r="I252" s="274">
        <v>6.5758195199999996</v>
      </c>
      <c r="J252" s="33">
        <v>0</v>
      </c>
      <c r="K252" s="274">
        <v>6.5758195199999996</v>
      </c>
      <c r="L252" s="274">
        <v>0</v>
      </c>
      <c r="M252" s="274">
        <v>6.5758195199999996</v>
      </c>
      <c r="N252" s="274">
        <v>0</v>
      </c>
      <c r="O252" s="274">
        <v>6.5758195199999996</v>
      </c>
      <c r="P252" s="274">
        <v>0</v>
      </c>
      <c r="Q252" s="274">
        <v>0</v>
      </c>
      <c r="R252" s="274">
        <v>0</v>
      </c>
      <c r="S252" s="274"/>
      <c r="T252" s="274">
        <v>0</v>
      </c>
      <c r="U252" s="281"/>
      <c r="V252" s="272">
        <f t="shared" si="20"/>
        <v>0</v>
      </c>
      <c r="W252" s="275">
        <f t="shared" si="21"/>
        <v>6.5758195199999996</v>
      </c>
      <c r="X252" s="276"/>
      <c r="Y252" s="283" t="s">
        <v>235</v>
      </c>
    </row>
    <row r="253" spans="1:25" ht="173.25">
      <c r="A253" s="33" t="s">
        <v>795</v>
      </c>
      <c r="B253" s="280" t="s">
        <v>213</v>
      </c>
      <c r="C253" s="277" t="s">
        <v>1</v>
      </c>
      <c r="D253" s="278">
        <v>1500937</v>
      </c>
      <c r="E253" s="34" t="s">
        <v>34</v>
      </c>
      <c r="F253" s="34">
        <v>12.3512974</v>
      </c>
      <c r="G253" s="274" t="s">
        <v>34</v>
      </c>
      <c r="H253" s="34">
        <v>12.3512974</v>
      </c>
      <c r="I253" s="274">
        <v>12.3512974</v>
      </c>
      <c r="J253" s="33">
        <v>1.04180747</v>
      </c>
      <c r="K253" s="274">
        <v>12.3512974</v>
      </c>
      <c r="L253" s="274">
        <v>0</v>
      </c>
      <c r="M253" s="274">
        <v>12.3512974</v>
      </c>
      <c r="N253" s="274">
        <v>0</v>
      </c>
      <c r="O253" s="274">
        <v>3.8864000000000001</v>
      </c>
      <c r="P253" s="274">
        <v>0</v>
      </c>
      <c r="Q253" s="274">
        <v>8.4648973999999999</v>
      </c>
      <c r="R253" s="274">
        <v>0</v>
      </c>
      <c r="S253" s="274"/>
      <c r="T253" s="274">
        <v>0</v>
      </c>
      <c r="U253" s="281"/>
      <c r="V253" s="272">
        <f t="shared" si="20"/>
        <v>0</v>
      </c>
      <c r="W253" s="275">
        <f t="shared" si="21"/>
        <v>12.3512974</v>
      </c>
      <c r="X253" s="276"/>
      <c r="Y253" s="283" t="s">
        <v>235</v>
      </c>
    </row>
    <row r="254" spans="1:25" ht="75">
      <c r="A254" s="33" t="s">
        <v>796</v>
      </c>
      <c r="B254" s="280" t="s">
        <v>214</v>
      </c>
      <c r="C254" s="277" t="s">
        <v>1</v>
      </c>
      <c r="D254" s="278">
        <v>1400453</v>
      </c>
      <c r="E254" s="34" t="s">
        <v>34</v>
      </c>
      <c r="F254" s="34">
        <v>1.56756655</v>
      </c>
      <c r="G254" s="274" t="s">
        <v>34</v>
      </c>
      <c r="H254" s="34">
        <v>1.56756655</v>
      </c>
      <c r="I254" s="274">
        <v>1.56756655</v>
      </c>
      <c r="J254" s="33">
        <v>0.39387741999999998</v>
      </c>
      <c r="K254" s="274">
        <v>1.56756655</v>
      </c>
      <c r="L254" s="274">
        <v>0</v>
      </c>
      <c r="M254" s="274">
        <v>1.56756655</v>
      </c>
      <c r="N254" s="274">
        <v>0</v>
      </c>
      <c r="O254" s="274">
        <v>1.56756655</v>
      </c>
      <c r="P254" s="274">
        <v>0</v>
      </c>
      <c r="Q254" s="274">
        <v>0</v>
      </c>
      <c r="R254" s="274">
        <v>0</v>
      </c>
      <c r="S254" s="274"/>
      <c r="T254" s="274">
        <v>0</v>
      </c>
      <c r="U254" s="281"/>
      <c r="V254" s="272">
        <f t="shared" si="20"/>
        <v>0</v>
      </c>
      <c r="W254" s="275">
        <f t="shared" si="21"/>
        <v>1.56756655</v>
      </c>
      <c r="X254" s="276"/>
      <c r="Y254" s="283" t="s">
        <v>235</v>
      </c>
    </row>
    <row r="255" spans="1:25" ht="141.75">
      <c r="A255" s="33" t="s">
        <v>797</v>
      </c>
      <c r="B255" s="280" t="s">
        <v>215</v>
      </c>
      <c r="C255" s="277" t="s">
        <v>1</v>
      </c>
      <c r="D255" s="278">
        <v>1500618</v>
      </c>
      <c r="E255" s="34" t="s">
        <v>34</v>
      </c>
      <c r="F255" s="34">
        <v>3.3087727599999996</v>
      </c>
      <c r="G255" s="274" t="s">
        <v>34</v>
      </c>
      <c r="H255" s="34">
        <v>3.3087727599999996</v>
      </c>
      <c r="I255" s="274">
        <v>3.3087727599999996</v>
      </c>
      <c r="J255" s="33">
        <v>1.21204556</v>
      </c>
      <c r="K255" s="274">
        <v>3.3087727599999996</v>
      </c>
      <c r="L255" s="274">
        <v>0</v>
      </c>
      <c r="M255" s="274">
        <v>3.3087727599999996</v>
      </c>
      <c r="N255" s="274">
        <v>0</v>
      </c>
      <c r="O255" s="274">
        <v>3.3087727599999996</v>
      </c>
      <c r="P255" s="274">
        <v>0</v>
      </c>
      <c r="Q255" s="274">
        <v>0</v>
      </c>
      <c r="R255" s="274">
        <v>0</v>
      </c>
      <c r="S255" s="274"/>
      <c r="T255" s="274">
        <v>0</v>
      </c>
      <c r="U255" s="281"/>
      <c r="V255" s="272">
        <f t="shared" si="20"/>
        <v>0</v>
      </c>
      <c r="W255" s="275">
        <f t="shared" si="21"/>
        <v>3.3087727599999996</v>
      </c>
      <c r="X255" s="276"/>
      <c r="Y255" s="283" t="s">
        <v>235</v>
      </c>
    </row>
    <row r="256" spans="1:25" ht="173.25">
      <c r="A256" s="33" t="s">
        <v>798</v>
      </c>
      <c r="B256" s="280" t="s">
        <v>216</v>
      </c>
      <c r="C256" s="277" t="s">
        <v>1</v>
      </c>
      <c r="D256" s="278">
        <v>1501796</v>
      </c>
      <c r="E256" s="34" t="s">
        <v>34</v>
      </c>
      <c r="F256" s="34">
        <v>10.480532859999999</v>
      </c>
      <c r="G256" s="274" t="s">
        <v>34</v>
      </c>
      <c r="H256" s="34">
        <v>10.480532859999999</v>
      </c>
      <c r="I256" s="274">
        <v>10.480532859999999</v>
      </c>
      <c r="J256" s="33">
        <v>0</v>
      </c>
      <c r="K256" s="274">
        <v>10.480532859999999</v>
      </c>
      <c r="L256" s="274">
        <v>0</v>
      </c>
      <c r="M256" s="274">
        <v>10.480532859999999</v>
      </c>
      <c r="N256" s="274">
        <v>0</v>
      </c>
      <c r="O256" s="274">
        <v>10.480532859999999</v>
      </c>
      <c r="P256" s="274">
        <v>0</v>
      </c>
      <c r="Q256" s="274">
        <v>0</v>
      </c>
      <c r="R256" s="274">
        <v>0</v>
      </c>
      <c r="S256" s="274"/>
      <c r="T256" s="274">
        <v>0</v>
      </c>
      <c r="U256" s="281"/>
      <c r="V256" s="272">
        <f t="shared" si="20"/>
        <v>0</v>
      </c>
      <c r="W256" s="275">
        <f t="shared" si="21"/>
        <v>10.480532859999999</v>
      </c>
      <c r="X256" s="276"/>
      <c r="Y256" s="283" t="s">
        <v>235</v>
      </c>
    </row>
    <row r="257" spans="1:25" ht="94.5">
      <c r="A257" s="33" t="s">
        <v>799</v>
      </c>
      <c r="B257" s="280" t="s">
        <v>296</v>
      </c>
      <c r="C257" s="277" t="s">
        <v>1</v>
      </c>
      <c r="D257" s="278">
        <v>1503418</v>
      </c>
      <c r="E257" s="34" t="s">
        <v>34</v>
      </c>
      <c r="F257" s="34">
        <v>1.2647620900000001</v>
      </c>
      <c r="G257" s="274" t="s">
        <v>34</v>
      </c>
      <c r="H257" s="34">
        <v>1.2647620900000001</v>
      </c>
      <c r="I257" s="274">
        <v>1.2647620900000001</v>
      </c>
      <c r="J257" s="33">
        <v>0</v>
      </c>
      <c r="K257" s="274">
        <v>1.2647620900000001</v>
      </c>
      <c r="L257" s="274">
        <v>0</v>
      </c>
      <c r="M257" s="274">
        <v>0.2620576</v>
      </c>
      <c r="N257" s="274">
        <v>0</v>
      </c>
      <c r="O257" s="274">
        <v>0</v>
      </c>
      <c r="P257" s="274">
        <v>0</v>
      </c>
      <c r="Q257" s="274">
        <v>0.2620576</v>
      </c>
      <c r="R257" s="274">
        <v>0</v>
      </c>
      <c r="S257" s="274"/>
      <c r="T257" s="274">
        <v>0</v>
      </c>
      <c r="U257" s="281"/>
      <c r="V257" s="272">
        <f t="shared" si="20"/>
        <v>1.0027044900000002</v>
      </c>
      <c r="W257" s="275">
        <f t="shared" si="21"/>
        <v>0.2620576</v>
      </c>
      <c r="X257" s="276"/>
      <c r="Y257" s="283" t="s">
        <v>235</v>
      </c>
    </row>
    <row r="258" spans="1:25" ht="78.75">
      <c r="A258" s="33" t="s">
        <v>800</v>
      </c>
      <c r="B258" s="280" t="s">
        <v>217</v>
      </c>
      <c r="C258" s="277" t="s">
        <v>1</v>
      </c>
      <c r="D258" s="278">
        <v>1501535</v>
      </c>
      <c r="E258" s="34" t="s">
        <v>34</v>
      </c>
      <c r="F258" s="34">
        <v>5.96203605</v>
      </c>
      <c r="G258" s="274" t="s">
        <v>34</v>
      </c>
      <c r="H258" s="34">
        <v>5.96203605</v>
      </c>
      <c r="I258" s="274">
        <v>5.96203605</v>
      </c>
      <c r="J258" s="33">
        <v>0.48649126000000004</v>
      </c>
      <c r="K258" s="274">
        <v>5.96203605</v>
      </c>
      <c r="L258" s="274">
        <v>0</v>
      </c>
      <c r="M258" s="274">
        <v>5.96203605</v>
      </c>
      <c r="N258" s="274">
        <v>0</v>
      </c>
      <c r="O258" s="274">
        <v>5.96203605</v>
      </c>
      <c r="P258" s="274">
        <v>0</v>
      </c>
      <c r="Q258" s="274">
        <v>0</v>
      </c>
      <c r="R258" s="274">
        <v>0</v>
      </c>
      <c r="S258" s="274"/>
      <c r="T258" s="274">
        <v>0</v>
      </c>
      <c r="U258" s="281"/>
      <c r="V258" s="272">
        <f t="shared" si="20"/>
        <v>0</v>
      </c>
      <c r="W258" s="275">
        <f t="shared" si="21"/>
        <v>5.96203605</v>
      </c>
      <c r="X258" s="276"/>
      <c r="Y258" s="283" t="s">
        <v>235</v>
      </c>
    </row>
    <row r="259" spans="1:25" ht="75">
      <c r="A259" s="33" t="s">
        <v>801</v>
      </c>
      <c r="B259" s="280" t="s">
        <v>98</v>
      </c>
      <c r="C259" s="277" t="s">
        <v>34</v>
      </c>
      <c r="D259" s="274" t="s">
        <v>532</v>
      </c>
      <c r="E259" s="34" t="s">
        <v>34</v>
      </c>
      <c r="F259" s="34">
        <v>293.80728744824</v>
      </c>
      <c r="G259" s="274" t="s">
        <v>34</v>
      </c>
      <c r="H259" s="34">
        <v>293.80728744824</v>
      </c>
      <c r="I259" s="274">
        <v>293.80728744824</v>
      </c>
      <c r="J259" s="33">
        <v>17.582547510000005</v>
      </c>
      <c r="K259" s="274">
        <v>275.56987664823998</v>
      </c>
      <c r="L259" s="274">
        <v>95.394103014119978</v>
      </c>
      <c r="M259" s="274">
        <v>26.995680938000007</v>
      </c>
      <c r="N259" s="274">
        <v>9</v>
      </c>
      <c r="O259" s="274">
        <v>16.11178383</v>
      </c>
      <c r="P259" s="274">
        <v>23</v>
      </c>
      <c r="Q259" s="274">
        <v>10.883897108000001</v>
      </c>
      <c r="R259" s="274">
        <v>26.654103014120011</v>
      </c>
      <c r="S259" s="274"/>
      <c r="T259" s="274">
        <v>36.739999999999995</v>
      </c>
      <c r="U259" s="281"/>
      <c r="V259" s="272">
        <f t="shared" si="20"/>
        <v>248.57419571023996</v>
      </c>
      <c r="W259" s="275">
        <f t="shared" si="21"/>
        <v>-5.0043190619999933</v>
      </c>
      <c r="X259" s="276">
        <f t="shared" si="22"/>
        <v>-0.15638497068749979</v>
      </c>
      <c r="Y259" s="283" t="s">
        <v>235</v>
      </c>
    </row>
    <row r="260" spans="1:25" ht="150">
      <c r="A260" s="33" t="s">
        <v>802</v>
      </c>
      <c r="B260" s="280" t="s">
        <v>99</v>
      </c>
      <c r="C260" s="277" t="s">
        <v>34</v>
      </c>
      <c r="D260" s="274" t="s">
        <v>533</v>
      </c>
      <c r="E260" s="34" t="s">
        <v>34</v>
      </c>
      <c r="F260" s="34">
        <v>2763.6264755400002</v>
      </c>
      <c r="G260" s="274" t="s">
        <v>34</v>
      </c>
      <c r="H260" s="34">
        <v>2763.6264755400002</v>
      </c>
      <c r="I260" s="274">
        <v>2763.6264755400002</v>
      </c>
      <c r="J260" s="33">
        <v>491.71670700000004</v>
      </c>
      <c r="K260" s="274">
        <v>2246.5727867400005</v>
      </c>
      <c r="L260" s="274">
        <v>52.890432000000004</v>
      </c>
      <c r="M260" s="274">
        <v>1169.6188020000002</v>
      </c>
      <c r="N260" s="274">
        <v>5</v>
      </c>
      <c r="O260" s="274">
        <v>586.16836683999998</v>
      </c>
      <c r="P260" s="274">
        <v>10</v>
      </c>
      <c r="Q260" s="274">
        <v>583.4504351600001</v>
      </c>
      <c r="R260" s="274">
        <v>14.999999999999998</v>
      </c>
      <c r="S260" s="274"/>
      <c r="T260" s="274">
        <v>22.890432000000004</v>
      </c>
      <c r="U260" s="281"/>
      <c r="V260" s="272">
        <f t="shared" si="20"/>
        <v>1076.9539847400004</v>
      </c>
      <c r="W260" s="275">
        <f t="shared" si="21"/>
        <v>1154.6188020000002</v>
      </c>
      <c r="X260" s="276">
        <f t="shared" si="22"/>
        <v>76.974586800000012</v>
      </c>
      <c r="Y260" s="283" t="s">
        <v>1040</v>
      </c>
    </row>
    <row r="261" spans="1:25" ht="90">
      <c r="A261" s="33" t="s">
        <v>803</v>
      </c>
      <c r="B261" s="280" t="s">
        <v>273</v>
      </c>
      <c r="C261" s="277" t="s">
        <v>3</v>
      </c>
      <c r="D261" s="278">
        <v>9991373</v>
      </c>
      <c r="E261" s="34" t="s">
        <v>34</v>
      </c>
      <c r="F261" s="34">
        <v>0.28383199999999997</v>
      </c>
      <c r="G261" s="274" t="s">
        <v>34</v>
      </c>
      <c r="H261" s="34">
        <v>0.28383199999999997</v>
      </c>
      <c r="I261" s="274">
        <v>0.28383199999999997</v>
      </c>
      <c r="J261" s="33">
        <v>0</v>
      </c>
      <c r="K261" s="274">
        <v>0.28383199999999997</v>
      </c>
      <c r="L261" s="274">
        <v>0</v>
      </c>
      <c r="M261" s="274">
        <v>0.28383199999999997</v>
      </c>
      <c r="N261" s="274">
        <v>0</v>
      </c>
      <c r="O261" s="274">
        <v>0</v>
      </c>
      <c r="P261" s="274">
        <v>0</v>
      </c>
      <c r="Q261" s="274">
        <v>0.28383199999999997</v>
      </c>
      <c r="R261" s="274">
        <v>0</v>
      </c>
      <c r="S261" s="274"/>
      <c r="T261" s="274">
        <v>0</v>
      </c>
      <c r="U261" s="281"/>
      <c r="V261" s="272">
        <f t="shared" si="20"/>
        <v>0</v>
      </c>
      <c r="W261" s="275">
        <f t="shared" si="21"/>
        <v>0.28383199999999997</v>
      </c>
      <c r="X261" s="276"/>
      <c r="Y261" s="283" t="s">
        <v>1041</v>
      </c>
    </row>
    <row r="262" spans="1:25" ht="90">
      <c r="A262" s="33" t="s">
        <v>804</v>
      </c>
      <c r="B262" s="280" t="s">
        <v>274</v>
      </c>
      <c r="C262" s="277" t="s">
        <v>3</v>
      </c>
      <c r="D262" s="278">
        <v>9991374</v>
      </c>
      <c r="E262" s="34" t="s">
        <v>34</v>
      </c>
      <c r="F262" s="34">
        <v>0.47997600000000001</v>
      </c>
      <c r="G262" s="274" t="s">
        <v>34</v>
      </c>
      <c r="H262" s="34">
        <v>0.47997600000000001</v>
      </c>
      <c r="I262" s="274">
        <v>0.47997600000000001</v>
      </c>
      <c r="J262" s="33">
        <v>0</v>
      </c>
      <c r="K262" s="274">
        <v>0.47997600000000001</v>
      </c>
      <c r="L262" s="274">
        <v>0</v>
      </c>
      <c r="M262" s="274">
        <v>0.47997600000000001</v>
      </c>
      <c r="N262" s="274">
        <v>0</v>
      </c>
      <c r="O262" s="274">
        <v>0</v>
      </c>
      <c r="P262" s="274">
        <v>0</v>
      </c>
      <c r="Q262" s="274">
        <v>0.47997600000000001</v>
      </c>
      <c r="R262" s="274">
        <v>0</v>
      </c>
      <c r="S262" s="274"/>
      <c r="T262" s="274">
        <v>0</v>
      </c>
      <c r="U262" s="281"/>
      <c r="V262" s="272">
        <f t="shared" si="20"/>
        <v>0</v>
      </c>
      <c r="W262" s="275">
        <f t="shared" si="21"/>
        <v>0.47997600000000001</v>
      </c>
      <c r="X262" s="276"/>
      <c r="Y262" s="283" t="s">
        <v>1041</v>
      </c>
    </row>
    <row r="263" spans="1:25" ht="90">
      <c r="A263" s="33" t="s">
        <v>805</v>
      </c>
      <c r="B263" s="280" t="s">
        <v>275</v>
      </c>
      <c r="C263" s="277" t="s">
        <v>3</v>
      </c>
      <c r="D263" s="278">
        <v>9991372</v>
      </c>
      <c r="E263" s="34" t="s">
        <v>34</v>
      </c>
      <c r="F263" s="34">
        <v>0.26430700000000001</v>
      </c>
      <c r="G263" s="274" t="s">
        <v>34</v>
      </c>
      <c r="H263" s="34">
        <v>0.26430700000000001</v>
      </c>
      <c r="I263" s="274">
        <v>0.26430700000000001</v>
      </c>
      <c r="J263" s="33">
        <v>0</v>
      </c>
      <c r="K263" s="274">
        <v>0.26430700000000001</v>
      </c>
      <c r="L263" s="274">
        <v>0</v>
      </c>
      <c r="M263" s="274">
        <v>0.26430700000000001</v>
      </c>
      <c r="N263" s="274">
        <v>0</v>
      </c>
      <c r="O263" s="274">
        <v>0</v>
      </c>
      <c r="P263" s="274">
        <v>0</v>
      </c>
      <c r="Q263" s="274">
        <v>0.26430700000000001</v>
      </c>
      <c r="R263" s="274">
        <v>0</v>
      </c>
      <c r="S263" s="274"/>
      <c r="T263" s="274">
        <v>0</v>
      </c>
      <c r="U263" s="281"/>
      <c r="V263" s="272">
        <f t="shared" si="20"/>
        <v>0</v>
      </c>
      <c r="W263" s="275">
        <f t="shared" si="21"/>
        <v>0.26430700000000001</v>
      </c>
      <c r="X263" s="276"/>
      <c r="Y263" s="283" t="s">
        <v>1041</v>
      </c>
    </row>
    <row r="264" spans="1:25" ht="90">
      <c r="A264" s="33" t="s">
        <v>806</v>
      </c>
      <c r="B264" s="280" t="s">
        <v>276</v>
      </c>
      <c r="C264" s="277" t="s">
        <v>3</v>
      </c>
      <c r="D264" s="278">
        <v>9991371</v>
      </c>
      <c r="E264" s="34" t="s">
        <v>34</v>
      </c>
      <c r="F264" s="34">
        <v>0.18498500000000001</v>
      </c>
      <c r="G264" s="274" t="s">
        <v>34</v>
      </c>
      <c r="H264" s="34">
        <v>0.18498500000000001</v>
      </c>
      <c r="I264" s="274">
        <v>0.18498500000000001</v>
      </c>
      <c r="J264" s="33">
        <v>0</v>
      </c>
      <c r="K264" s="274">
        <v>0.18498500000000001</v>
      </c>
      <c r="L264" s="274">
        <v>0</v>
      </c>
      <c r="M264" s="274">
        <v>0.18498500000000001</v>
      </c>
      <c r="N264" s="274">
        <v>0</v>
      </c>
      <c r="O264" s="274">
        <v>0</v>
      </c>
      <c r="P264" s="274">
        <v>0</v>
      </c>
      <c r="Q264" s="274">
        <v>0.18498500000000001</v>
      </c>
      <c r="R264" s="274">
        <v>0</v>
      </c>
      <c r="S264" s="274"/>
      <c r="T264" s="274">
        <v>0</v>
      </c>
      <c r="U264" s="281"/>
      <c r="V264" s="272">
        <f t="shared" si="20"/>
        <v>0</v>
      </c>
      <c r="W264" s="275">
        <f t="shared" si="21"/>
        <v>0.18498500000000001</v>
      </c>
      <c r="X264" s="276"/>
      <c r="Y264" s="283" t="s">
        <v>1041</v>
      </c>
    </row>
    <row r="265" spans="1:25" ht="90">
      <c r="A265" s="33" t="s">
        <v>807</v>
      </c>
      <c r="B265" s="280" t="s">
        <v>277</v>
      </c>
      <c r="C265" s="277" t="s">
        <v>3</v>
      </c>
      <c r="D265" s="278">
        <v>9991370</v>
      </c>
      <c r="E265" s="34" t="s">
        <v>34</v>
      </c>
      <c r="F265" s="34">
        <v>0.208423</v>
      </c>
      <c r="G265" s="274" t="s">
        <v>34</v>
      </c>
      <c r="H265" s="34">
        <v>0.208423</v>
      </c>
      <c r="I265" s="274">
        <v>0.208423</v>
      </c>
      <c r="J265" s="33">
        <v>0</v>
      </c>
      <c r="K265" s="274">
        <v>0.208423</v>
      </c>
      <c r="L265" s="274">
        <v>0</v>
      </c>
      <c r="M265" s="274">
        <v>0.208423</v>
      </c>
      <c r="N265" s="274">
        <v>0</v>
      </c>
      <c r="O265" s="274">
        <v>0</v>
      </c>
      <c r="P265" s="274">
        <v>0</v>
      </c>
      <c r="Q265" s="274">
        <v>0.208423</v>
      </c>
      <c r="R265" s="274">
        <v>0</v>
      </c>
      <c r="S265" s="274"/>
      <c r="T265" s="274">
        <v>0</v>
      </c>
      <c r="U265" s="281"/>
      <c r="V265" s="272">
        <f t="shared" si="20"/>
        <v>0</v>
      </c>
      <c r="W265" s="275">
        <f t="shared" si="21"/>
        <v>0.208423</v>
      </c>
      <c r="X265" s="276"/>
      <c r="Y265" s="283" t="s">
        <v>1041</v>
      </c>
    </row>
    <row r="266" spans="1:25" ht="90">
      <c r="A266" s="33" t="s">
        <v>808</v>
      </c>
      <c r="B266" s="280" t="s">
        <v>287</v>
      </c>
      <c r="C266" s="277" t="s">
        <v>56</v>
      </c>
      <c r="D266" s="278" t="s">
        <v>288</v>
      </c>
      <c r="E266" s="34" t="s">
        <v>34</v>
      </c>
      <c r="F266" s="34">
        <v>4.03</v>
      </c>
      <c r="G266" s="274" t="s">
        <v>34</v>
      </c>
      <c r="H266" s="34">
        <v>4.03</v>
      </c>
      <c r="I266" s="274">
        <v>4.03</v>
      </c>
      <c r="J266" s="33">
        <v>0</v>
      </c>
      <c r="K266" s="274">
        <v>4.03</v>
      </c>
      <c r="L266" s="274">
        <v>0</v>
      </c>
      <c r="M266" s="274">
        <v>0.28117799999999987</v>
      </c>
      <c r="N266" s="274">
        <v>0</v>
      </c>
      <c r="O266" s="274">
        <v>0</v>
      </c>
      <c r="P266" s="274">
        <v>0</v>
      </c>
      <c r="Q266" s="274">
        <v>0.28117799999999987</v>
      </c>
      <c r="R266" s="274">
        <v>0</v>
      </c>
      <c r="S266" s="274"/>
      <c r="T266" s="274">
        <v>0</v>
      </c>
      <c r="U266" s="281"/>
      <c r="V266" s="272">
        <f t="shared" si="20"/>
        <v>3.7488220000000005</v>
      </c>
      <c r="W266" s="275">
        <f t="shared" si="21"/>
        <v>0.28117799999999987</v>
      </c>
      <c r="X266" s="276"/>
      <c r="Y266" s="283" t="s">
        <v>1042</v>
      </c>
    </row>
    <row r="267" spans="1:25" ht="60">
      <c r="A267" s="33" t="s">
        <v>809</v>
      </c>
      <c r="B267" s="280" t="s">
        <v>278</v>
      </c>
      <c r="C267" s="277" t="s">
        <v>8</v>
      </c>
      <c r="D267" s="284"/>
      <c r="E267" s="34" t="s">
        <v>34</v>
      </c>
      <c r="F267" s="34">
        <v>1.6</v>
      </c>
      <c r="G267" s="274" t="s">
        <v>34</v>
      </c>
      <c r="H267" s="34">
        <v>1.6</v>
      </c>
      <c r="I267" s="274">
        <v>1.6</v>
      </c>
      <c r="J267" s="33">
        <v>0</v>
      </c>
      <c r="K267" s="274">
        <v>1.6</v>
      </c>
      <c r="L267" s="274">
        <v>0</v>
      </c>
      <c r="M267" s="274">
        <v>1.6</v>
      </c>
      <c r="N267" s="274">
        <v>0</v>
      </c>
      <c r="O267" s="274">
        <v>0</v>
      </c>
      <c r="P267" s="274">
        <v>0</v>
      </c>
      <c r="Q267" s="274">
        <v>1.6</v>
      </c>
      <c r="R267" s="274">
        <v>0</v>
      </c>
      <c r="S267" s="274"/>
      <c r="T267" s="274">
        <v>0</v>
      </c>
      <c r="U267" s="281"/>
      <c r="V267" s="272">
        <f t="shared" si="20"/>
        <v>0</v>
      </c>
      <c r="W267" s="275">
        <f t="shared" si="21"/>
        <v>1.6</v>
      </c>
      <c r="X267" s="276"/>
      <c r="Y267" s="283" t="s">
        <v>373</v>
      </c>
    </row>
    <row r="268" spans="1:25" ht="63">
      <c r="A268" s="33" t="s">
        <v>810</v>
      </c>
      <c r="B268" s="280" t="s">
        <v>150</v>
      </c>
      <c r="C268" s="277" t="s">
        <v>8</v>
      </c>
      <c r="D268" s="274" t="s">
        <v>534</v>
      </c>
      <c r="E268" s="34" t="s">
        <v>34</v>
      </c>
      <c r="F268" s="34">
        <v>115.75564</v>
      </c>
      <c r="G268" s="274" t="s">
        <v>34</v>
      </c>
      <c r="H268" s="34">
        <v>115.75564</v>
      </c>
      <c r="I268" s="274">
        <v>115.75564</v>
      </c>
      <c r="J268" s="33">
        <v>0</v>
      </c>
      <c r="K268" s="274">
        <v>115.75564</v>
      </c>
      <c r="L268" s="274">
        <v>115.75564</v>
      </c>
      <c r="M268" s="274">
        <v>0</v>
      </c>
      <c r="N268" s="274">
        <v>0</v>
      </c>
      <c r="O268" s="274">
        <v>0</v>
      </c>
      <c r="P268" s="274">
        <v>0</v>
      </c>
      <c r="Q268" s="274">
        <v>0</v>
      </c>
      <c r="R268" s="274">
        <v>115.75564</v>
      </c>
      <c r="S268" s="274"/>
      <c r="T268" s="274">
        <v>0</v>
      </c>
      <c r="U268" s="281"/>
      <c r="V268" s="272">
        <f t="shared" si="20"/>
        <v>115.75564</v>
      </c>
      <c r="W268" s="275">
        <f t="shared" si="21"/>
        <v>0</v>
      </c>
      <c r="X268" s="276"/>
      <c r="Y268" s="283" t="s">
        <v>232</v>
      </c>
    </row>
    <row r="269" spans="1:25" ht="63">
      <c r="A269" s="33" t="s">
        <v>811</v>
      </c>
      <c r="B269" s="280" t="s">
        <v>205</v>
      </c>
      <c r="C269" s="277" t="s">
        <v>7</v>
      </c>
      <c r="D269" s="278" t="s">
        <v>535</v>
      </c>
      <c r="E269" s="34" t="s">
        <v>34</v>
      </c>
      <c r="F269" s="34">
        <v>4.7645</v>
      </c>
      <c r="G269" s="274" t="s">
        <v>34</v>
      </c>
      <c r="H269" s="34">
        <v>4.7645</v>
      </c>
      <c r="I269" s="274">
        <v>4.7645</v>
      </c>
      <c r="J269" s="33">
        <v>0</v>
      </c>
      <c r="K269" s="274">
        <v>3.9624800000000002</v>
      </c>
      <c r="L269" s="274">
        <v>0</v>
      </c>
      <c r="M269" s="274">
        <v>1.8399999999999998E-3</v>
      </c>
      <c r="N269" s="274">
        <v>0</v>
      </c>
      <c r="O269" s="274">
        <v>6.8999999999999997E-4</v>
      </c>
      <c r="P269" s="274">
        <v>0</v>
      </c>
      <c r="Q269" s="274">
        <v>1.15E-3</v>
      </c>
      <c r="R269" s="274">
        <v>0</v>
      </c>
      <c r="S269" s="274"/>
      <c r="T269" s="274">
        <v>0</v>
      </c>
      <c r="U269" s="281"/>
      <c r="V269" s="272">
        <f t="shared" si="20"/>
        <v>3.9606400000000002</v>
      </c>
      <c r="W269" s="275">
        <f t="shared" si="21"/>
        <v>1.8399999999999998E-3</v>
      </c>
      <c r="X269" s="276"/>
      <c r="Y269" s="283" t="s">
        <v>365</v>
      </c>
    </row>
    <row r="270" spans="1:25" ht="90">
      <c r="A270" s="33" t="s">
        <v>812</v>
      </c>
      <c r="B270" s="280" t="s">
        <v>225</v>
      </c>
      <c r="C270" s="277" t="s">
        <v>1</v>
      </c>
      <c r="D270" s="278" t="s">
        <v>226</v>
      </c>
      <c r="E270" s="34" t="s">
        <v>34</v>
      </c>
      <c r="F270" s="34">
        <v>5.3283022899999999</v>
      </c>
      <c r="G270" s="274" t="s">
        <v>34</v>
      </c>
      <c r="H270" s="34">
        <v>5.3283022899999999</v>
      </c>
      <c r="I270" s="274">
        <v>5.3283022899999999</v>
      </c>
      <c r="J270" s="33">
        <v>0</v>
      </c>
      <c r="K270" s="274">
        <v>5.3283022899999999</v>
      </c>
      <c r="L270" s="274">
        <v>0</v>
      </c>
      <c r="M270" s="274">
        <v>5.3283022899999999</v>
      </c>
      <c r="N270" s="274">
        <v>0</v>
      </c>
      <c r="O270" s="274">
        <v>1.8045889900000001</v>
      </c>
      <c r="P270" s="274">
        <v>0</v>
      </c>
      <c r="Q270" s="274">
        <v>3.5237132999999994</v>
      </c>
      <c r="R270" s="274">
        <v>0</v>
      </c>
      <c r="S270" s="274"/>
      <c r="T270" s="274">
        <v>0</v>
      </c>
      <c r="U270" s="281"/>
      <c r="V270" s="272">
        <f t="shared" si="20"/>
        <v>0</v>
      </c>
      <c r="W270" s="275">
        <f t="shared" si="21"/>
        <v>5.3283022899999999</v>
      </c>
      <c r="X270" s="276"/>
      <c r="Y270" s="283" t="s">
        <v>1043</v>
      </c>
    </row>
    <row r="271" spans="1:25">
      <c r="A271" s="33" t="s">
        <v>813</v>
      </c>
      <c r="B271" s="280" t="s">
        <v>320</v>
      </c>
      <c r="C271" s="277" t="s">
        <v>1</v>
      </c>
      <c r="D271" s="278">
        <v>1600636</v>
      </c>
      <c r="E271" s="34" t="s">
        <v>34</v>
      </c>
      <c r="F271" s="34">
        <v>0.28060000000000002</v>
      </c>
      <c r="G271" s="274" t="s">
        <v>34</v>
      </c>
      <c r="H271" s="34">
        <v>0.28060000000000002</v>
      </c>
      <c r="I271" s="274">
        <v>0.28060000000000002</v>
      </c>
      <c r="J271" s="33">
        <v>0</v>
      </c>
      <c r="K271" s="274">
        <v>0.28060000000000002</v>
      </c>
      <c r="L271" s="274">
        <v>0</v>
      </c>
      <c r="M271" s="274">
        <v>0</v>
      </c>
      <c r="N271" s="274">
        <v>0</v>
      </c>
      <c r="O271" s="274">
        <v>0</v>
      </c>
      <c r="P271" s="274">
        <v>0</v>
      </c>
      <c r="Q271" s="274">
        <v>0</v>
      </c>
      <c r="R271" s="274">
        <v>0</v>
      </c>
      <c r="S271" s="274"/>
      <c r="T271" s="274">
        <v>0</v>
      </c>
      <c r="U271" s="281"/>
      <c r="V271" s="272">
        <f t="shared" si="20"/>
        <v>0.28060000000000002</v>
      </c>
      <c r="W271" s="275">
        <f t="shared" si="21"/>
        <v>0</v>
      </c>
      <c r="X271" s="276"/>
      <c r="Y271" s="283" t="s">
        <v>232</v>
      </c>
    </row>
    <row r="272" spans="1:25" ht="63">
      <c r="A272" s="33" t="s">
        <v>814</v>
      </c>
      <c r="B272" s="280" t="s">
        <v>227</v>
      </c>
      <c r="C272" s="277" t="s">
        <v>1</v>
      </c>
      <c r="D272" s="278" t="s">
        <v>319</v>
      </c>
      <c r="E272" s="34" t="s">
        <v>34</v>
      </c>
      <c r="F272" s="34">
        <v>1.2716355399999999</v>
      </c>
      <c r="G272" s="274" t="s">
        <v>34</v>
      </c>
      <c r="H272" s="34">
        <v>1.2716355399999999</v>
      </c>
      <c r="I272" s="274">
        <v>1.2716355399999999</v>
      </c>
      <c r="J272" s="33">
        <v>0</v>
      </c>
      <c r="K272" s="274">
        <v>1.2716355399999999</v>
      </c>
      <c r="L272" s="274">
        <v>0</v>
      </c>
      <c r="M272" s="274">
        <v>1.2716355399999999</v>
      </c>
      <c r="N272" s="274">
        <v>0</v>
      </c>
      <c r="O272" s="274">
        <v>0.9031292099999999</v>
      </c>
      <c r="P272" s="274">
        <v>0</v>
      </c>
      <c r="Q272" s="274">
        <v>0.36850633000000005</v>
      </c>
      <c r="R272" s="274">
        <v>0</v>
      </c>
      <c r="S272" s="274"/>
      <c r="T272" s="274">
        <v>0</v>
      </c>
      <c r="U272" s="281"/>
      <c r="V272" s="272">
        <f t="shared" si="20"/>
        <v>0</v>
      </c>
      <c r="W272" s="275">
        <f t="shared" si="21"/>
        <v>1.2716355399999999</v>
      </c>
      <c r="X272" s="276"/>
      <c r="Y272" s="283" t="s">
        <v>256</v>
      </c>
    </row>
  </sheetData>
  <autoFilter ref="A20:BW272"/>
  <mergeCells count="28">
    <mergeCell ref="A12:AA12"/>
    <mergeCell ref="A4:AA4"/>
    <mergeCell ref="A6:AA6"/>
    <mergeCell ref="A7:AA7"/>
    <mergeCell ref="A9:Y9"/>
    <mergeCell ref="A10:AA10"/>
    <mergeCell ref="A13:AA13"/>
    <mergeCell ref="A16:Y16"/>
    <mergeCell ref="A17:A19"/>
    <mergeCell ref="B17:B19"/>
    <mergeCell ref="C17:C19"/>
    <mergeCell ref="D17:D19"/>
    <mergeCell ref="E17:G18"/>
    <mergeCell ref="H17:H19"/>
    <mergeCell ref="I17:I19"/>
    <mergeCell ref="J17:J19"/>
    <mergeCell ref="Y17:Y19"/>
    <mergeCell ref="L18:M18"/>
    <mergeCell ref="N18:O18"/>
    <mergeCell ref="P18:Q18"/>
    <mergeCell ref="R18:S18"/>
    <mergeCell ref="T18:U18"/>
    <mergeCell ref="W18:W19"/>
    <mergeCell ref="X18:X19"/>
    <mergeCell ref="K17:K19"/>
    <mergeCell ref="L17:U17"/>
    <mergeCell ref="V17:V19"/>
    <mergeCell ref="W17:X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8"/>
  <sheetViews>
    <sheetView zoomScale="70" zoomScaleNormal="70" workbookViewId="0">
      <pane xSplit="2" ySplit="19" topLeftCell="C20" activePane="bottomRight" state="frozen"/>
      <selection pane="topRight" activeCell="C1" sqref="C1"/>
      <selection pane="bottomLeft" activeCell="A20" sqref="A20"/>
      <selection pane="bottomRight" activeCell="I20" sqref="I20"/>
    </sheetView>
  </sheetViews>
  <sheetFormatPr defaultRowHeight="15.75"/>
  <cols>
    <col min="1" max="1" width="9.140625" style="51"/>
    <col min="2" max="2" width="42.5703125" style="51" bestFit="1" customWidth="1"/>
    <col min="3" max="3" width="20.5703125" style="51" customWidth="1"/>
    <col min="4" max="4" width="17.140625" style="51" customWidth="1"/>
    <col min="5" max="5" width="11.85546875" style="51" customWidth="1"/>
    <col min="6" max="6" width="14.5703125" style="51" customWidth="1"/>
    <col min="7" max="7" width="12.140625" style="51" customWidth="1"/>
    <col min="8" max="8" width="13.140625" style="51" customWidth="1"/>
    <col min="9" max="9" width="16.42578125" style="51" customWidth="1"/>
    <col min="10" max="10" width="14.5703125" style="51" customWidth="1"/>
    <col min="11" max="11" width="12" style="51" customWidth="1"/>
    <col min="12" max="12" width="14.5703125" style="51" customWidth="1"/>
    <col min="13" max="13" width="10.42578125" style="51" customWidth="1"/>
    <col min="14" max="14" width="9.7109375" style="51" customWidth="1"/>
    <col min="15" max="15" width="10.42578125" style="51" customWidth="1"/>
    <col min="16" max="16" width="9" style="51" customWidth="1"/>
    <col min="17" max="17" width="12.140625" style="51" customWidth="1"/>
    <col min="18" max="19" width="15" style="51" customWidth="1"/>
    <col min="20" max="20" width="14.5703125" style="51" customWidth="1"/>
    <col min="21" max="21" width="12.42578125" style="51" customWidth="1"/>
    <col min="22" max="22" width="15.140625" style="51" customWidth="1"/>
    <col min="23" max="23" width="12.140625" style="51" customWidth="1"/>
    <col min="24" max="24" width="13.85546875" style="51" customWidth="1"/>
    <col min="25" max="25" width="12.140625" style="51" customWidth="1"/>
    <col min="26" max="26" width="26" style="51" customWidth="1"/>
    <col min="27" max="64" width="12.140625" style="51" customWidth="1"/>
    <col min="65" max="65" width="13.85546875" style="51" customWidth="1"/>
    <col min="66" max="66" width="13.140625" style="51" customWidth="1"/>
    <col min="67" max="67" width="16.140625" style="51" customWidth="1"/>
    <col min="68" max="68" width="17.28515625" style="51" customWidth="1"/>
    <col min="69" max="69" width="14.85546875" style="51" customWidth="1"/>
    <col min="70" max="70" width="13.42578125" style="51" customWidth="1"/>
    <col min="71" max="71" width="20" style="51" customWidth="1"/>
    <col min="72" max="16384" width="9.140625" style="51"/>
  </cols>
  <sheetData>
    <row r="1" spans="1:24" ht="18.75">
      <c r="W1" s="55" t="s">
        <v>1044</v>
      </c>
    </row>
    <row r="2" spans="1:24" ht="18.75">
      <c r="W2" s="56" t="s">
        <v>544</v>
      </c>
    </row>
    <row r="3" spans="1:24" ht="18.75">
      <c r="W3" s="56" t="s">
        <v>545</v>
      </c>
    </row>
    <row r="4" spans="1:24" ht="18.75">
      <c r="A4" s="346" t="s">
        <v>1045</v>
      </c>
      <c r="B4" s="346"/>
      <c r="C4" s="346"/>
      <c r="D4" s="346"/>
      <c r="E4" s="346"/>
      <c r="F4" s="346"/>
      <c r="G4" s="346"/>
      <c r="H4" s="346"/>
      <c r="I4" s="346"/>
      <c r="J4" s="346"/>
      <c r="K4" s="346"/>
      <c r="L4" s="346"/>
      <c r="M4" s="346"/>
      <c r="N4" s="346"/>
      <c r="O4" s="346"/>
      <c r="P4" s="346"/>
      <c r="Q4" s="346"/>
      <c r="R4" s="346"/>
      <c r="S4" s="346"/>
      <c r="T4" s="346"/>
      <c r="U4" s="346"/>
      <c r="V4" s="346"/>
      <c r="W4" s="346"/>
    </row>
    <row r="5" spans="1:24" ht="18.75">
      <c r="W5" s="56"/>
    </row>
    <row r="6" spans="1:24" ht="18.75">
      <c r="A6" s="348" t="s">
        <v>866</v>
      </c>
      <c r="B6" s="348"/>
      <c r="C6" s="348"/>
      <c r="D6" s="348"/>
      <c r="E6" s="348"/>
      <c r="F6" s="348"/>
      <c r="G6" s="348"/>
      <c r="H6" s="348"/>
      <c r="I6" s="348"/>
      <c r="J6" s="348"/>
      <c r="K6" s="348"/>
      <c r="L6" s="348"/>
      <c r="M6" s="348"/>
      <c r="N6" s="348"/>
      <c r="O6" s="348"/>
      <c r="P6" s="348"/>
      <c r="Q6" s="348"/>
      <c r="R6" s="348"/>
      <c r="S6" s="348"/>
      <c r="T6" s="348"/>
      <c r="U6" s="348"/>
      <c r="V6" s="348"/>
      <c r="W6" s="348"/>
      <c r="X6" s="348"/>
    </row>
    <row r="7" spans="1:24" ht="18.75">
      <c r="A7" s="348" t="s">
        <v>538</v>
      </c>
      <c r="B7" s="348"/>
      <c r="C7" s="348"/>
      <c r="D7" s="348"/>
      <c r="E7" s="348"/>
      <c r="F7" s="348"/>
      <c r="G7" s="348"/>
      <c r="H7" s="348"/>
      <c r="I7" s="348"/>
      <c r="J7" s="348"/>
      <c r="K7" s="348"/>
      <c r="L7" s="348"/>
      <c r="M7" s="348"/>
      <c r="N7" s="348"/>
      <c r="O7" s="348"/>
      <c r="P7" s="348"/>
      <c r="Q7" s="348"/>
      <c r="R7" s="348"/>
      <c r="S7" s="348"/>
      <c r="T7" s="348"/>
      <c r="U7" s="348"/>
      <c r="V7" s="348"/>
      <c r="W7" s="348"/>
    </row>
    <row r="8" spans="1:24" ht="18.75">
      <c r="A8" s="52"/>
      <c r="B8" s="52"/>
      <c r="C8" s="52"/>
      <c r="D8" s="52"/>
      <c r="E8" s="52"/>
      <c r="F8" s="52"/>
      <c r="G8" s="52"/>
      <c r="H8" s="52"/>
      <c r="I8" s="52"/>
      <c r="J8" s="52"/>
      <c r="K8" s="52"/>
      <c r="L8" s="52"/>
      <c r="M8" s="52"/>
      <c r="N8" s="52"/>
      <c r="O8" s="52"/>
      <c r="P8" s="52"/>
      <c r="Q8" s="52"/>
      <c r="R8" s="52"/>
      <c r="S8" s="52"/>
      <c r="T8" s="52"/>
      <c r="U8" s="52"/>
      <c r="V8" s="52"/>
      <c r="W8" s="52"/>
    </row>
    <row r="9" spans="1:24" ht="20.25">
      <c r="A9" s="353" t="s">
        <v>1046</v>
      </c>
      <c r="B9" s="353"/>
      <c r="C9" s="353"/>
      <c r="D9" s="353"/>
      <c r="E9" s="353"/>
      <c r="F9" s="353"/>
      <c r="G9" s="353"/>
      <c r="H9" s="353"/>
      <c r="I9" s="353"/>
      <c r="J9" s="353"/>
      <c r="K9" s="353"/>
      <c r="L9" s="353"/>
      <c r="M9" s="353"/>
      <c r="N9" s="353"/>
      <c r="O9" s="353"/>
      <c r="P9" s="353"/>
      <c r="Q9" s="353"/>
      <c r="R9" s="353"/>
      <c r="S9" s="353"/>
      <c r="T9" s="353"/>
      <c r="U9" s="353"/>
      <c r="V9" s="353"/>
      <c r="W9" s="353"/>
    </row>
    <row r="10" spans="1:24">
      <c r="A10" s="333" t="s">
        <v>540</v>
      </c>
      <c r="B10" s="333"/>
      <c r="C10" s="333"/>
      <c r="D10" s="333"/>
      <c r="E10" s="333"/>
      <c r="F10" s="333"/>
      <c r="G10" s="333"/>
      <c r="H10" s="333"/>
      <c r="I10" s="333"/>
      <c r="J10" s="333"/>
      <c r="K10" s="333"/>
      <c r="L10" s="333"/>
      <c r="M10" s="333"/>
      <c r="N10" s="333"/>
      <c r="O10" s="333"/>
      <c r="P10" s="333"/>
      <c r="Q10" s="333"/>
      <c r="R10" s="333"/>
      <c r="S10" s="333"/>
      <c r="T10" s="333"/>
      <c r="U10" s="333"/>
      <c r="V10" s="333"/>
      <c r="W10" s="333"/>
    </row>
    <row r="11" spans="1:24">
      <c r="A11" s="53"/>
      <c r="B11" s="53"/>
      <c r="C11" s="53"/>
      <c r="D11" s="53"/>
      <c r="E11" s="53"/>
      <c r="F11" s="53"/>
      <c r="G11" s="53"/>
      <c r="H11" s="53"/>
      <c r="I11" s="53"/>
      <c r="J11" s="53"/>
      <c r="K11" s="53"/>
      <c r="L11" s="53"/>
      <c r="M11" s="53"/>
      <c r="N11" s="53"/>
      <c r="O11" s="53"/>
      <c r="P11" s="53"/>
      <c r="Q11" s="53"/>
      <c r="R11" s="53"/>
      <c r="S11" s="53"/>
      <c r="T11" s="53"/>
      <c r="U11" s="53"/>
      <c r="V11" s="53"/>
      <c r="W11" s="53"/>
    </row>
    <row r="12" spans="1:24" ht="18.75">
      <c r="A12" s="344" t="s">
        <v>1047</v>
      </c>
      <c r="B12" s="344"/>
      <c r="C12" s="344"/>
      <c r="D12" s="344"/>
      <c r="E12" s="344"/>
      <c r="F12" s="344"/>
      <c r="G12" s="344"/>
      <c r="H12" s="344"/>
      <c r="I12" s="344"/>
      <c r="J12" s="344"/>
      <c r="K12" s="344"/>
      <c r="L12" s="344"/>
      <c r="M12" s="344"/>
      <c r="N12" s="344"/>
      <c r="O12" s="344"/>
      <c r="P12" s="344"/>
      <c r="Q12" s="344"/>
      <c r="R12" s="344"/>
      <c r="S12" s="344"/>
      <c r="T12" s="344"/>
      <c r="U12" s="344"/>
      <c r="V12" s="344"/>
      <c r="W12" s="344"/>
    </row>
    <row r="13" spans="1:24">
      <c r="A13" s="333" t="s">
        <v>541</v>
      </c>
      <c r="B13" s="333"/>
      <c r="C13" s="333"/>
      <c r="D13" s="333"/>
      <c r="E13" s="333"/>
      <c r="F13" s="333"/>
      <c r="G13" s="333"/>
      <c r="H13" s="333"/>
      <c r="I13" s="333"/>
      <c r="J13" s="333"/>
      <c r="K13" s="333"/>
      <c r="L13" s="333"/>
      <c r="M13" s="333"/>
      <c r="N13" s="333"/>
      <c r="O13" s="333"/>
      <c r="P13" s="333"/>
      <c r="Q13" s="333"/>
      <c r="R13" s="333"/>
      <c r="S13" s="333"/>
      <c r="T13" s="333"/>
      <c r="U13" s="333"/>
      <c r="V13" s="333"/>
      <c r="W13" s="333"/>
    </row>
    <row r="14" spans="1:24" ht="18.75">
      <c r="A14" s="352" t="s">
        <v>1048</v>
      </c>
      <c r="B14" s="352"/>
      <c r="C14" s="352"/>
      <c r="D14" s="352"/>
      <c r="E14" s="352"/>
      <c r="F14" s="352"/>
      <c r="G14" s="352"/>
      <c r="H14" s="352"/>
      <c r="I14" s="352"/>
      <c r="J14" s="352"/>
      <c r="K14" s="352"/>
      <c r="L14" s="352"/>
      <c r="M14" s="352"/>
      <c r="N14" s="352"/>
      <c r="O14" s="352"/>
      <c r="P14" s="352"/>
      <c r="Q14" s="352"/>
      <c r="R14" s="352"/>
      <c r="S14" s="352"/>
      <c r="T14" s="352"/>
      <c r="U14" s="352"/>
      <c r="V14" s="352"/>
      <c r="W14" s="352"/>
    </row>
    <row r="15" spans="1:24">
      <c r="A15" s="326" t="s">
        <v>549</v>
      </c>
      <c r="B15" s="326" t="s">
        <v>1026</v>
      </c>
      <c r="C15" s="337" t="s">
        <v>20</v>
      </c>
      <c r="D15" s="326" t="s">
        <v>1032</v>
      </c>
      <c r="E15" s="326"/>
      <c r="F15" s="326"/>
      <c r="G15" s="326"/>
      <c r="H15" s="326"/>
      <c r="I15" s="326"/>
      <c r="J15" s="326"/>
      <c r="K15" s="326"/>
      <c r="L15" s="326"/>
      <c r="M15" s="326"/>
      <c r="N15" s="326"/>
      <c r="O15" s="326"/>
      <c r="P15" s="326"/>
      <c r="Q15" s="326"/>
      <c r="R15" s="326"/>
      <c r="S15" s="326"/>
      <c r="T15" s="326"/>
      <c r="U15" s="326"/>
      <c r="V15" s="326"/>
      <c r="W15" s="326"/>
    </row>
    <row r="16" spans="1:24">
      <c r="A16" s="326"/>
      <c r="B16" s="326"/>
      <c r="C16" s="338"/>
      <c r="D16" s="330" t="s">
        <v>555</v>
      </c>
      <c r="E16" s="331"/>
      <c r="F16" s="331"/>
      <c r="G16" s="331"/>
      <c r="H16" s="331"/>
      <c r="I16" s="331"/>
      <c r="J16" s="331"/>
      <c r="K16" s="331"/>
      <c r="L16" s="331"/>
      <c r="M16" s="332"/>
      <c r="N16" s="330" t="s">
        <v>1049</v>
      </c>
      <c r="O16" s="331"/>
      <c r="P16" s="331"/>
      <c r="Q16" s="331"/>
      <c r="R16" s="331"/>
      <c r="S16" s="331"/>
      <c r="T16" s="331"/>
      <c r="U16" s="331"/>
      <c r="V16" s="331"/>
      <c r="W16" s="332"/>
    </row>
    <row r="17" spans="1:32">
      <c r="A17" s="326"/>
      <c r="B17" s="326"/>
      <c r="C17" s="338"/>
      <c r="D17" s="326" t="s">
        <v>392</v>
      </c>
      <c r="E17" s="326"/>
      <c r="F17" s="326"/>
      <c r="G17" s="326"/>
      <c r="H17" s="326"/>
      <c r="I17" s="326" t="s">
        <v>393</v>
      </c>
      <c r="J17" s="326"/>
      <c r="K17" s="326"/>
      <c r="L17" s="326"/>
      <c r="M17" s="326"/>
      <c r="N17" s="326" t="s">
        <v>392</v>
      </c>
      <c r="O17" s="326"/>
      <c r="P17" s="326"/>
      <c r="Q17" s="326"/>
      <c r="R17" s="326"/>
      <c r="S17" s="326" t="s">
        <v>393</v>
      </c>
      <c r="T17" s="326"/>
      <c r="U17" s="326"/>
      <c r="V17" s="326"/>
      <c r="W17" s="326"/>
    </row>
    <row r="18" spans="1:32" ht="105.75" customHeight="1">
      <c r="A18" s="326"/>
      <c r="B18" s="326"/>
      <c r="C18" s="339"/>
      <c r="D18" s="285" t="s">
        <v>1050</v>
      </c>
      <c r="E18" s="285" t="s">
        <v>1051</v>
      </c>
      <c r="F18" s="285" t="s">
        <v>1052</v>
      </c>
      <c r="G18" s="285" t="s">
        <v>1053</v>
      </c>
      <c r="H18" s="285" t="s">
        <v>1054</v>
      </c>
      <c r="I18" s="285" t="s">
        <v>1055</v>
      </c>
      <c r="J18" s="285" t="s">
        <v>1051</v>
      </c>
      <c r="K18" s="285" t="s">
        <v>1052</v>
      </c>
      <c r="L18" s="285" t="s">
        <v>1053</v>
      </c>
      <c r="M18" s="285" t="s">
        <v>1054</v>
      </c>
      <c r="N18" s="285" t="s">
        <v>1050</v>
      </c>
      <c r="O18" s="285" t="s">
        <v>1051</v>
      </c>
      <c r="P18" s="285" t="s">
        <v>1052</v>
      </c>
      <c r="Q18" s="285" t="s">
        <v>1053</v>
      </c>
      <c r="R18" s="285" t="s">
        <v>1054</v>
      </c>
      <c r="S18" s="285" t="s">
        <v>1055</v>
      </c>
      <c r="T18" s="285" t="s">
        <v>1051</v>
      </c>
      <c r="U18" s="285" t="s">
        <v>1052</v>
      </c>
      <c r="V18" s="285" t="s">
        <v>1053</v>
      </c>
      <c r="W18" s="285" t="s">
        <v>1054</v>
      </c>
    </row>
    <row r="19" spans="1:32">
      <c r="A19" s="70">
        <v>1</v>
      </c>
      <c r="B19" s="70">
        <f>A19+1</f>
        <v>2</v>
      </c>
      <c r="C19" s="269">
        <f t="shared" ref="C19:W19" si="0">B19+1</f>
        <v>3</v>
      </c>
      <c r="D19" s="70">
        <f t="shared" si="0"/>
        <v>4</v>
      </c>
      <c r="E19" s="70">
        <f t="shared" si="0"/>
        <v>5</v>
      </c>
      <c r="F19" s="70">
        <f t="shared" si="0"/>
        <v>6</v>
      </c>
      <c r="G19" s="70">
        <f t="shared" si="0"/>
        <v>7</v>
      </c>
      <c r="H19" s="70">
        <f t="shared" si="0"/>
        <v>8</v>
      </c>
      <c r="I19" s="70">
        <f t="shared" si="0"/>
        <v>9</v>
      </c>
      <c r="J19" s="70">
        <f t="shared" si="0"/>
        <v>10</v>
      </c>
      <c r="K19" s="70">
        <f t="shared" si="0"/>
        <v>11</v>
      </c>
      <c r="L19" s="70">
        <f t="shared" si="0"/>
        <v>12</v>
      </c>
      <c r="M19" s="70">
        <f t="shared" si="0"/>
        <v>13</v>
      </c>
      <c r="N19" s="70">
        <f t="shared" si="0"/>
        <v>14</v>
      </c>
      <c r="O19" s="70">
        <f t="shared" si="0"/>
        <v>15</v>
      </c>
      <c r="P19" s="70">
        <f t="shared" si="0"/>
        <v>16</v>
      </c>
      <c r="Q19" s="70">
        <f t="shared" si="0"/>
        <v>17</v>
      </c>
      <c r="R19" s="70">
        <f t="shared" si="0"/>
        <v>18</v>
      </c>
      <c r="S19" s="70">
        <f t="shared" si="0"/>
        <v>19</v>
      </c>
      <c r="T19" s="70">
        <f t="shared" si="0"/>
        <v>20</v>
      </c>
      <c r="U19" s="70">
        <f t="shared" si="0"/>
        <v>21</v>
      </c>
      <c r="V19" s="70">
        <f t="shared" si="0"/>
        <v>22</v>
      </c>
      <c r="W19" s="70">
        <f t="shared" si="0"/>
        <v>23</v>
      </c>
    </row>
    <row r="20" spans="1:32">
      <c r="A20" s="286"/>
      <c r="B20" s="286" t="s">
        <v>35</v>
      </c>
      <c r="C20" s="272"/>
      <c r="D20" s="286">
        <f>D21+D189</f>
        <v>1404.5750904993515</v>
      </c>
      <c r="E20" s="286">
        <f t="shared" ref="E20:W20" si="1">E21+E189</f>
        <v>0</v>
      </c>
      <c r="F20" s="286">
        <f t="shared" si="1"/>
        <v>0</v>
      </c>
      <c r="G20" s="286">
        <f t="shared" si="1"/>
        <v>1004.1402304993514</v>
      </c>
      <c r="H20" s="286">
        <f t="shared" si="1"/>
        <v>400.43486000000007</v>
      </c>
      <c r="I20" s="286">
        <f t="shared" si="1"/>
        <v>2257.1800906480003</v>
      </c>
      <c r="J20" s="286">
        <f t="shared" si="1"/>
        <v>0</v>
      </c>
      <c r="K20" s="286">
        <f t="shared" si="1"/>
        <v>0</v>
      </c>
      <c r="L20" s="286">
        <f t="shared" si="1"/>
        <v>1825.9492028200002</v>
      </c>
      <c r="M20" s="286">
        <f t="shared" si="1"/>
        <v>431.23088782800005</v>
      </c>
      <c r="N20" s="286">
        <f t="shared" si="1"/>
        <v>1097.896407950082</v>
      </c>
      <c r="O20" s="286">
        <f t="shared" si="1"/>
        <v>0</v>
      </c>
      <c r="P20" s="286">
        <f t="shared" si="1"/>
        <v>0</v>
      </c>
      <c r="Q20" s="286">
        <f t="shared" si="1"/>
        <v>706.46154795008135</v>
      </c>
      <c r="R20" s="286">
        <f t="shared" si="1"/>
        <v>391.43486000000007</v>
      </c>
      <c r="S20" s="286">
        <f t="shared" si="1"/>
        <v>1213.6130443180002</v>
      </c>
      <c r="T20" s="286">
        <f t="shared" si="1"/>
        <v>0</v>
      </c>
      <c r="U20" s="286">
        <f t="shared" si="1"/>
        <v>0</v>
      </c>
      <c r="V20" s="286">
        <f t="shared" si="1"/>
        <v>978.02249880000011</v>
      </c>
      <c r="W20" s="286">
        <f t="shared" si="1"/>
        <v>235.59054551800006</v>
      </c>
      <c r="X20"/>
      <c r="Y20"/>
      <c r="Z20"/>
      <c r="AA20"/>
      <c r="AB20"/>
      <c r="AC20" s="287"/>
      <c r="AD20" s="287"/>
      <c r="AE20" s="287"/>
      <c r="AF20" s="287"/>
    </row>
    <row r="21" spans="1:32" ht="31.5">
      <c r="A21" s="286" t="s">
        <v>260</v>
      </c>
      <c r="B21" s="286" t="s">
        <v>261</v>
      </c>
      <c r="C21" s="272"/>
      <c r="D21" s="286">
        <f>D22+D35+D40+D44+D45</f>
        <v>870.72775026995146</v>
      </c>
      <c r="E21" s="286">
        <f t="shared" ref="E21:W21" si="2">E22+E35+E40+E44+E45</f>
        <v>0</v>
      </c>
      <c r="F21" s="286">
        <f t="shared" si="2"/>
        <v>0</v>
      </c>
      <c r="G21" s="286">
        <f t="shared" si="2"/>
        <v>629.88111526995135</v>
      </c>
      <c r="H21" s="286">
        <f t="shared" si="2"/>
        <v>240.84663500000011</v>
      </c>
      <c r="I21" s="286">
        <f t="shared" si="2"/>
        <v>294.28709284000013</v>
      </c>
      <c r="J21" s="286">
        <f t="shared" si="2"/>
        <v>0</v>
      </c>
      <c r="K21" s="286">
        <f t="shared" si="2"/>
        <v>0</v>
      </c>
      <c r="L21" s="286">
        <f t="shared" si="2"/>
        <v>182.18431899000004</v>
      </c>
      <c r="M21" s="286">
        <f t="shared" si="2"/>
        <v>112.10277384999998</v>
      </c>
      <c r="N21" s="286">
        <f t="shared" si="2"/>
        <v>712.73303122007235</v>
      </c>
      <c r="O21" s="286">
        <f t="shared" si="2"/>
        <v>0</v>
      </c>
      <c r="P21" s="286">
        <f t="shared" si="2"/>
        <v>0</v>
      </c>
      <c r="Q21" s="286">
        <f t="shared" si="2"/>
        <v>471.8863962200719</v>
      </c>
      <c r="R21" s="286">
        <f t="shared" si="2"/>
        <v>240.84663500000011</v>
      </c>
      <c r="S21" s="286">
        <f t="shared" si="2"/>
        <v>149.57293249000003</v>
      </c>
      <c r="T21" s="286">
        <f t="shared" si="2"/>
        <v>0</v>
      </c>
      <c r="U21" s="286">
        <f t="shared" si="2"/>
        <v>0</v>
      </c>
      <c r="V21" s="286">
        <f t="shared" si="2"/>
        <v>71.740140010000005</v>
      </c>
      <c r="W21" s="286">
        <f t="shared" si="2"/>
        <v>77.832792479999981</v>
      </c>
      <c r="X21"/>
      <c r="Y21"/>
      <c r="Z21"/>
      <c r="AA21"/>
      <c r="AB21"/>
    </row>
    <row r="22" spans="1:32" ht="31.5">
      <c r="A22" s="286" t="s">
        <v>36</v>
      </c>
      <c r="B22" s="286" t="s">
        <v>262</v>
      </c>
      <c r="C22" s="272"/>
      <c r="D22" s="286">
        <f>SUM(D23:D34)</f>
        <v>210.79633434547492</v>
      </c>
      <c r="E22" s="286">
        <f t="shared" ref="E22:W22" si="3">SUM(E23:E34)</f>
        <v>0</v>
      </c>
      <c r="F22" s="286">
        <f t="shared" si="3"/>
        <v>0</v>
      </c>
      <c r="G22" s="286">
        <f t="shared" si="3"/>
        <v>210.79633434547492</v>
      </c>
      <c r="H22" s="286">
        <f t="shared" si="3"/>
        <v>0</v>
      </c>
      <c r="I22" s="286">
        <f t="shared" si="3"/>
        <v>36.99724046</v>
      </c>
      <c r="J22" s="286">
        <f t="shared" si="3"/>
        <v>0</v>
      </c>
      <c r="K22" s="286">
        <f t="shared" si="3"/>
        <v>0</v>
      </c>
      <c r="L22" s="286">
        <f t="shared" si="3"/>
        <v>36.99724046</v>
      </c>
      <c r="M22" s="286">
        <f t="shared" si="3"/>
        <v>0</v>
      </c>
      <c r="N22" s="286">
        <f t="shared" si="3"/>
        <v>173.68169147890762</v>
      </c>
      <c r="O22" s="286">
        <f t="shared" si="3"/>
        <v>0</v>
      </c>
      <c r="P22" s="286">
        <f t="shared" si="3"/>
        <v>0</v>
      </c>
      <c r="Q22" s="286">
        <f t="shared" si="3"/>
        <v>173.68169147890762</v>
      </c>
      <c r="R22" s="286">
        <f t="shared" si="3"/>
        <v>0</v>
      </c>
      <c r="S22" s="286">
        <f t="shared" si="3"/>
        <v>25.89472975</v>
      </c>
      <c r="T22" s="286">
        <f t="shared" si="3"/>
        <v>0</v>
      </c>
      <c r="U22" s="286">
        <f t="shared" si="3"/>
        <v>0</v>
      </c>
      <c r="V22" s="286">
        <f t="shared" si="3"/>
        <v>25.89472975</v>
      </c>
      <c r="W22" s="286">
        <f t="shared" si="3"/>
        <v>0</v>
      </c>
      <c r="X22"/>
      <c r="Y22"/>
      <c r="Z22"/>
      <c r="AA22"/>
      <c r="AB22"/>
    </row>
    <row r="23" spans="1:32">
      <c r="A23" s="288" t="s">
        <v>573</v>
      </c>
      <c r="B23" s="289" t="s">
        <v>37</v>
      </c>
      <c r="C23" s="277" t="s">
        <v>1</v>
      </c>
      <c r="D23" s="290">
        <v>45.7508049289818</v>
      </c>
      <c r="E23" s="290">
        <v>0</v>
      </c>
      <c r="F23" s="290">
        <v>0</v>
      </c>
      <c r="G23" s="290">
        <v>45.7508049289818</v>
      </c>
      <c r="H23" s="291">
        <v>0</v>
      </c>
      <c r="I23" s="292">
        <v>0</v>
      </c>
      <c r="J23" s="292">
        <v>0</v>
      </c>
      <c r="K23" s="292">
        <v>0</v>
      </c>
      <c r="L23" s="292">
        <v>0</v>
      </c>
      <c r="M23" s="292">
        <v>0</v>
      </c>
      <c r="N23" s="292">
        <v>31.58</v>
      </c>
      <c r="O23" s="292">
        <v>0</v>
      </c>
      <c r="P23" s="292">
        <v>0</v>
      </c>
      <c r="Q23" s="292">
        <v>31.58</v>
      </c>
      <c r="R23" s="292">
        <v>0</v>
      </c>
      <c r="S23" s="292">
        <v>0</v>
      </c>
      <c r="T23" s="292">
        <v>0</v>
      </c>
      <c r="U23" s="292">
        <v>0</v>
      </c>
      <c r="V23" s="292">
        <v>0</v>
      </c>
      <c r="W23" s="292">
        <v>0</v>
      </c>
      <c r="X23"/>
      <c r="Y23"/>
      <c r="Z23"/>
      <c r="AA23"/>
      <c r="AB23"/>
    </row>
    <row r="24" spans="1:32" ht="63">
      <c r="A24" s="288" t="s">
        <v>574</v>
      </c>
      <c r="B24" s="289" t="s">
        <v>52</v>
      </c>
      <c r="C24" s="277" t="s">
        <v>2</v>
      </c>
      <c r="D24" s="290">
        <v>68.831513812756796</v>
      </c>
      <c r="E24" s="290">
        <v>0</v>
      </c>
      <c r="F24" s="290">
        <v>0</v>
      </c>
      <c r="G24" s="290">
        <v>68.831513812756796</v>
      </c>
      <c r="H24" s="291">
        <v>0</v>
      </c>
      <c r="I24" s="292">
        <v>0</v>
      </c>
      <c r="J24" s="292">
        <v>0</v>
      </c>
      <c r="K24" s="292">
        <v>0</v>
      </c>
      <c r="L24" s="292">
        <v>0</v>
      </c>
      <c r="M24" s="292">
        <v>0</v>
      </c>
      <c r="N24" s="292">
        <v>45.887675875171198</v>
      </c>
      <c r="O24" s="292">
        <v>0</v>
      </c>
      <c r="P24" s="292">
        <v>0</v>
      </c>
      <c r="Q24" s="292">
        <v>45.887675875171198</v>
      </c>
      <c r="R24" s="292">
        <v>0</v>
      </c>
      <c r="S24" s="292">
        <v>0</v>
      </c>
      <c r="T24" s="292">
        <v>0</v>
      </c>
      <c r="U24" s="292">
        <v>0</v>
      </c>
      <c r="V24" s="292">
        <v>0</v>
      </c>
      <c r="W24" s="292">
        <v>0</v>
      </c>
      <c r="X24"/>
      <c r="Y24"/>
      <c r="Z24"/>
      <c r="AA24"/>
      <c r="AB24"/>
    </row>
    <row r="25" spans="1:32" ht="63">
      <c r="A25" s="288" t="s">
        <v>575</v>
      </c>
      <c r="B25" s="289" t="s">
        <v>64</v>
      </c>
      <c r="C25" s="277" t="s">
        <v>4</v>
      </c>
      <c r="D25" s="290">
        <v>40.292202937953199</v>
      </c>
      <c r="E25" s="290">
        <v>0</v>
      </c>
      <c r="F25" s="290">
        <v>0</v>
      </c>
      <c r="G25" s="290">
        <v>40.292202937953199</v>
      </c>
      <c r="H25" s="291">
        <v>0</v>
      </c>
      <c r="I25" s="292">
        <v>14.997</v>
      </c>
      <c r="J25" s="292">
        <v>0</v>
      </c>
      <c r="K25" s="292">
        <v>0</v>
      </c>
      <c r="L25" s="292">
        <v>14.997</v>
      </c>
      <c r="M25" s="292">
        <v>0</v>
      </c>
      <c r="N25" s="292">
        <v>40.292202937953199</v>
      </c>
      <c r="O25" s="292">
        <v>0</v>
      </c>
      <c r="P25" s="292">
        <v>0</v>
      </c>
      <c r="Q25" s="292">
        <v>40.292202937953199</v>
      </c>
      <c r="R25" s="292">
        <v>0</v>
      </c>
      <c r="S25" s="292">
        <v>14.997</v>
      </c>
      <c r="T25" s="292">
        <v>0</v>
      </c>
      <c r="U25" s="292">
        <v>0</v>
      </c>
      <c r="V25" s="292">
        <v>14.997</v>
      </c>
      <c r="W25" s="292">
        <v>0</v>
      </c>
      <c r="X25"/>
      <c r="Y25"/>
      <c r="Z25"/>
      <c r="AA25"/>
      <c r="AB25"/>
    </row>
    <row r="26" spans="1:32" ht="47.25">
      <c r="A26" s="288" t="s">
        <v>576</v>
      </c>
      <c r="B26" s="289" t="s">
        <v>66</v>
      </c>
      <c r="C26" s="277" t="s">
        <v>56</v>
      </c>
      <c r="D26" s="290">
        <v>0</v>
      </c>
      <c r="E26" s="290">
        <v>0</v>
      </c>
      <c r="F26" s="290">
        <v>0</v>
      </c>
      <c r="G26" s="290">
        <v>0</v>
      </c>
      <c r="H26" s="291">
        <v>0</v>
      </c>
      <c r="I26" s="292">
        <v>8.1649580799999999</v>
      </c>
      <c r="J26" s="292">
        <v>0</v>
      </c>
      <c r="K26" s="292">
        <v>0</v>
      </c>
      <c r="L26" s="292">
        <v>8.1649580799999999</v>
      </c>
      <c r="M26" s="292">
        <v>0</v>
      </c>
      <c r="N26" s="292">
        <v>0</v>
      </c>
      <c r="O26" s="292">
        <v>0</v>
      </c>
      <c r="P26" s="292">
        <v>0</v>
      </c>
      <c r="Q26" s="292">
        <v>0</v>
      </c>
      <c r="R26" s="292">
        <v>0</v>
      </c>
      <c r="S26" s="292">
        <v>0</v>
      </c>
      <c r="T26" s="292">
        <v>0</v>
      </c>
      <c r="U26" s="292">
        <v>0</v>
      </c>
      <c r="V26" s="292">
        <v>0</v>
      </c>
      <c r="W26" s="292">
        <v>0</v>
      </c>
      <c r="X26"/>
      <c r="Y26"/>
      <c r="Z26"/>
      <c r="AA26"/>
      <c r="AB26"/>
    </row>
    <row r="27" spans="1:32" ht="47.25">
      <c r="A27" s="288" t="s">
        <v>577</v>
      </c>
      <c r="B27" s="289" t="s">
        <v>76</v>
      </c>
      <c r="C27" s="277" t="s">
        <v>4</v>
      </c>
      <c r="D27" s="290">
        <v>0.9</v>
      </c>
      <c r="E27" s="290">
        <v>0</v>
      </c>
      <c r="F27" s="290">
        <v>0</v>
      </c>
      <c r="G27" s="290">
        <v>0.9</v>
      </c>
      <c r="H27" s="291">
        <v>0</v>
      </c>
      <c r="I27" s="292">
        <v>0</v>
      </c>
      <c r="J27" s="292">
        <v>0</v>
      </c>
      <c r="K27" s="292">
        <v>0</v>
      </c>
      <c r="L27" s="292">
        <v>0</v>
      </c>
      <c r="M27" s="292">
        <v>0</v>
      </c>
      <c r="N27" s="292">
        <v>0.9</v>
      </c>
      <c r="O27" s="292">
        <v>0</v>
      </c>
      <c r="P27" s="292">
        <v>0</v>
      </c>
      <c r="Q27" s="292">
        <v>0.9</v>
      </c>
      <c r="R27" s="292">
        <v>0</v>
      </c>
      <c r="S27" s="292">
        <v>0</v>
      </c>
      <c r="T27" s="292">
        <v>0</v>
      </c>
      <c r="U27" s="292">
        <v>0</v>
      </c>
      <c r="V27" s="292">
        <v>0</v>
      </c>
      <c r="W27" s="292">
        <v>0</v>
      </c>
      <c r="X27"/>
      <c r="Y27"/>
      <c r="Z27"/>
      <c r="AA27"/>
      <c r="AB27"/>
    </row>
    <row r="28" spans="1:32" ht="47.25">
      <c r="A28" s="288" t="s">
        <v>578</v>
      </c>
      <c r="B28" s="289" t="s">
        <v>77</v>
      </c>
      <c r="C28" s="277" t="s">
        <v>3</v>
      </c>
      <c r="D28" s="290">
        <v>0.7</v>
      </c>
      <c r="E28" s="290">
        <v>0</v>
      </c>
      <c r="F28" s="290">
        <v>0</v>
      </c>
      <c r="G28" s="290">
        <v>0.7</v>
      </c>
      <c r="H28" s="291">
        <v>0</v>
      </c>
      <c r="I28" s="292">
        <v>0</v>
      </c>
      <c r="J28" s="292">
        <v>0</v>
      </c>
      <c r="K28" s="292">
        <v>0</v>
      </c>
      <c r="L28" s="292">
        <v>0</v>
      </c>
      <c r="M28" s="292">
        <v>0</v>
      </c>
      <c r="N28" s="292">
        <v>0.7</v>
      </c>
      <c r="O28" s="292">
        <v>0</v>
      </c>
      <c r="P28" s="292">
        <v>0</v>
      </c>
      <c r="Q28" s="292">
        <v>0.7</v>
      </c>
      <c r="R28" s="292">
        <v>0</v>
      </c>
      <c r="S28" s="292">
        <v>0</v>
      </c>
      <c r="T28" s="292">
        <v>0</v>
      </c>
      <c r="U28" s="292">
        <v>0</v>
      </c>
      <c r="V28" s="292">
        <v>0</v>
      </c>
      <c r="W28" s="292">
        <v>0</v>
      </c>
      <c r="X28"/>
      <c r="Y28"/>
      <c r="Z28"/>
      <c r="AA28"/>
      <c r="AB28"/>
    </row>
    <row r="29" spans="1:32" ht="47.25">
      <c r="A29" s="288" t="s">
        <v>579</v>
      </c>
      <c r="B29" s="289" t="s">
        <v>78</v>
      </c>
      <c r="C29" s="277" t="s">
        <v>3</v>
      </c>
      <c r="D29" s="290">
        <v>0.7</v>
      </c>
      <c r="E29" s="290">
        <v>0</v>
      </c>
      <c r="F29" s="290">
        <v>0</v>
      </c>
      <c r="G29" s="290">
        <v>0.7</v>
      </c>
      <c r="H29" s="291">
        <v>0</v>
      </c>
      <c r="I29" s="292">
        <v>0</v>
      </c>
      <c r="J29" s="292">
        <v>0</v>
      </c>
      <c r="K29" s="292">
        <v>0</v>
      </c>
      <c r="L29" s="292">
        <v>0</v>
      </c>
      <c r="M29" s="292">
        <v>0</v>
      </c>
      <c r="N29" s="292">
        <v>0.7</v>
      </c>
      <c r="O29" s="292">
        <v>0</v>
      </c>
      <c r="P29" s="292">
        <v>0</v>
      </c>
      <c r="Q29" s="292">
        <v>0.7</v>
      </c>
      <c r="R29" s="292">
        <v>0</v>
      </c>
      <c r="S29" s="292">
        <v>0</v>
      </c>
      <c r="T29" s="292">
        <v>0</v>
      </c>
      <c r="U29" s="292">
        <v>0</v>
      </c>
      <c r="V29" s="292">
        <v>0</v>
      </c>
      <c r="W29" s="292">
        <v>0</v>
      </c>
      <c r="X29"/>
      <c r="Y29"/>
      <c r="Z29"/>
      <c r="AA29"/>
      <c r="AB29"/>
    </row>
    <row r="30" spans="1:32" ht="31.5">
      <c r="A30" s="288" t="s">
        <v>580</v>
      </c>
      <c r="B30" s="289" t="s">
        <v>100</v>
      </c>
      <c r="C30" s="277" t="s">
        <v>3</v>
      </c>
      <c r="D30" s="290">
        <v>0</v>
      </c>
      <c r="E30" s="290">
        <v>0</v>
      </c>
      <c r="F30" s="290">
        <v>0</v>
      </c>
      <c r="G30" s="290">
        <v>0</v>
      </c>
      <c r="H30" s="291">
        <v>0</v>
      </c>
      <c r="I30" s="292">
        <v>0</v>
      </c>
      <c r="J30" s="292">
        <v>0</v>
      </c>
      <c r="K30" s="292">
        <v>0</v>
      </c>
      <c r="L30" s="292">
        <v>0</v>
      </c>
      <c r="M30" s="292">
        <v>0</v>
      </c>
      <c r="N30" s="292">
        <v>0</v>
      </c>
      <c r="O30" s="292">
        <v>0</v>
      </c>
      <c r="P30" s="292">
        <v>0</v>
      </c>
      <c r="Q30" s="292">
        <v>0</v>
      </c>
      <c r="R30" s="292">
        <v>0</v>
      </c>
      <c r="S30" s="292">
        <v>0</v>
      </c>
      <c r="T30" s="292">
        <v>0</v>
      </c>
      <c r="U30" s="292">
        <v>0</v>
      </c>
      <c r="V30" s="292">
        <v>0</v>
      </c>
      <c r="W30" s="292">
        <v>0</v>
      </c>
      <c r="X30"/>
      <c r="Y30"/>
      <c r="Z30"/>
      <c r="AA30"/>
      <c r="AB30"/>
    </row>
    <row r="31" spans="1:32" ht="47.25">
      <c r="A31" s="288" t="s">
        <v>581</v>
      </c>
      <c r="B31" s="289" t="s">
        <v>106</v>
      </c>
      <c r="C31" s="277" t="s">
        <v>6</v>
      </c>
      <c r="D31" s="290">
        <v>0.56041999999999992</v>
      </c>
      <c r="E31" s="290">
        <v>0</v>
      </c>
      <c r="F31" s="290">
        <v>0</v>
      </c>
      <c r="G31" s="290">
        <v>0.56041999999999992</v>
      </c>
      <c r="H31" s="291">
        <v>0</v>
      </c>
      <c r="I31" s="292">
        <v>0</v>
      </c>
      <c r="J31" s="292">
        <v>0</v>
      </c>
      <c r="K31" s="292">
        <v>0</v>
      </c>
      <c r="L31" s="292">
        <v>0</v>
      </c>
      <c r="M31" s="292">
        <v>0</v>
      </c>
      <c r="N31" s="292">
        <v>0.56041999999999992</v>
      </c>
      <c r="O31" s="292">
        <v>0</v>
      </c>
      <c r="P31" s="292">
        <v>0</v>
      </c>
      <c r="Q31" s="292">
        <v>0.56041999999999992</v>
      </c>
      <c r="R31" s="292">
        <v>0</v>
      </c>
      <c r="S31" s="292">
        <v>0</v>
      </c>
      <c r="T31" s="292">
        <v>0</v>
      </c>
      <c r="U31" s="292">
        <v>0</v>
      </c>
      <c r="V31" s="292">
        <v>0</v>
      </c>
      <c r="W31" s="292">
        <v>0</v>
      </c>
      <c r="X31"/>
      <c r="Y31"/>
      <c r="Z31"/>
      <c r="AA31"/>
      <c r="AB31"/>
    </row>
    <row r="32" spans="1:32" ht="78.75">
      <c r="A32" s="288" t="s">
        <v>582</v>
      </c>
      <c r="B32" s="289" t="s">
        <v>11</v>
      </c>
      <c r="C32" s="277" t="s">
        <v>3</v>
      </c>
      <c r="D32" s="290">
        <v>1.2098526657832018</v>
      </c>
      <c r="E32" s="290">
        <v>0</v>
      </c>
      <c r="F32" s="290">
        <v>0</v>
      </c>
      <c r="G32" s="290">
        <v>1.2098526657832018</v>
      </c>
      <c r="H32" s="291">
        <v>0</v>
      </c>
      <c r="I32" s="292">
        <v>0</v>
      </c>
      <c r="J32" s="292">
        <v>0</v>
      </c>
      <c r="K32" s="292">
        <v>0</v>
      </c>
      <c r="L32" s="292">
        <v>0</v>
      </c>
      <c r="M32" s="292">
        <v>0</v>
      </c>
      <c r="N32" s="292">
        <v>1.2098526657832018</v>
      </c>
      <c r="O32" s="292">
        <v>0</v>
      </c>
      <c r="P32" s="292">
        <v>0</v>
      </c>
      <c r="Q32" s="292">
        <v>1.2098526657832018</v>
      </c>
      <c r="R32" s="292">
        <v>0</v>
      </c>
      <c r="S32" s="292">
        <v>0</v>
      </c>
      <c r="T32" s="292">
        <v>0</v>
      </c>
      <c r="U32" s="292">
        <v>0</v>
      </c>
      <c r="V32" s="292">
        <v>0</v>
      </c>
      <c r="W32" s="292">
        <v>0</v>
      </c>
      <c r="X32"/>
      <c r="Y32"/>
      <c r="Z32"/>
      <c r="AA32"/>
      <c r="AB32"/>
    </row>
    <row r="33" spans="1:28" ht="63">
      <c r="A33" s="288" t="s">
        <v>583</v>
      </c>
      <c r="B33" s="289" t="s">
        <v>138</v>
      </c>
      <c r="C33" s="277" t="s">
        <v>1</v>
      </c>
      <c r="D33" s="290">
        <v>9.4244800000000009</v>
      </c>
      <c r="E33" s="290">
        <v>0</v>
      </c>
      <c r="F33" s="290">
        <v>0</v>
      </c>
      <c r="G33" s="290">
        <v>9.4244800000000009</v>
      </c>
      <c r="H33" s="291">
        <v>0</v>
      </c>
      <c r="I33" s="292">
        <v>10.359881489999999</v>
      </c>
      <c r="J33" s="292">
        <v>0</v>
      </c>
      <c r="K33" s="292">
        <v>0</v>
      </c>
      <c r="L33" s="292">
        <v>10.359881489999999</v>
      </c>
      <c r="M33" s="292">
        <v>0</v>
      </c>
      <c r="N33" s="292">
        <v>9.4244800000000009</v>
      </c>
      <c r="O33" s="292">
        <v>0</v>
      </c>
      <c r="P33" s="292">
        <v>0</v>
      </c>
      <c r="Q33" s="292">
        <v>9.4244800000000009</v>
      </c>
      <c r="R33" s="292">
        <v>0</v>
      </c>
      <c r="S33" s="292">
        <v>10.359881489999999</v>
      </c>
      <c r="T33" s="292">
        <v>0</v>
      </c>
      <c r="U33" s="292">
        <v>0</v>
      </c>
      <c r="V33" s="292">
        <v>10.359881489999999</v>
      </c>
      <c r="W33" s="292">
        <v>0</v>
      </c>
      <c r="X33"/>
      <c r="Y33"/>
      <c r="Z33"/>
      <c r="AA33"/>
      <c r="AB33"/>
    </row>
    <row r="34" spans="1:28" ht="63">
      <c r="A34" s="288" t="s">
        <v>584</v>
      </c>
      <c r="B34" s="289" t="s">
        <v>139</v>
      </c>
      <c r="C34" s="277" t="s">
        <v>1</v>
      </c>
      <c r="D34" s="290">
        <v>42.427059999999997</v>
      </c>
      <c r="E34" s="290">
        <v>0</v>
      </c>
      <c r="F34" s="290">
        <v>0</v>
      </c>
      <c r="G34" s="290">
        <v>42.427059999999997</v>
      </c>
      <c r="H34" s="291">
        <v>0</v>
      </c>
      <c r="I34" s="292">
        <v>3.47540089</v>
      </c>
      <c r="J34" s="292">
        <v>0</v>
      </c>
      <c r="K34" s="292">
        <v>0</v>
      </c>
      <c r="L34" s="292">
        <v>3.47540089</v>
      </c>
      <c r="M34" s="292">
        <v>0</v>
      </c>
      <c r="N34" s="292">
        <v>42.427059999999997</v>
      </c>
      <c r="O34" s="292">
        <v>0</v>
      </c>
      <c r="P34" s="292">
        <v>0</v>
      </c>
      <c r="Q34" s="292">
        <v>42.427059999999997</v>
      </c>
      <c r="R34" s="292">
        <v>0</v>
      </c>
      <c r="S34" s="292">
        <v>0.53784826000000019</v>
      </c>
      <c r="T34" s="292">
        <v>0</v>
      </c>
      <c r="U34" s="292">
        <v>0</v>
      </c>
      <c r="V34" s="292">
        <v>0.53784826000000019</v>
      </c>
      <c r="W34" s="292">
        <v>0</v>
      </c>
      <c r="X34"/>
      <c r="Y34"/>
      <c r="Z34"/>
      <c r="AA34"/>
      <c r="AB34"/>
    </row>
    <row r="35" spans="1:28" ht="31.5">
      <c r="A35" s="286" t="s">
        <v>45</v>
      </c>
      <c r="B35" s="286" t="s">
        <v>263</v>
      </c>
      <c r="C35" s="272"/>
      <c r="D35" s="286">
        <f>SUM(D36:D39)</f>
        <v>50</v>
      </c>
      <c r="E35" s="286">
        <f>SUM(E36:E39)</f>
        <v>0</v>
      </c>
      <c r="F35" s="286">
        <f t="shared" ref="F35:W35" si="4">SUM(F36:F39)</f>
        <v>0</v>
      </c>
      <c r="G35" s="286">
        <f t="shared" si="4"/>
        <v>50</v>
      </c>
      <c r="H35" s="286">
        <f t="shared" si="4"/>
        <v>0</v>
      </c>
      <c r="I35" s="286">
        <f t="shared" si="4"/>
        <v>7.4278471699999997</v>
      </c>
      <c r="J35" s="286">
        <f t="shared" si="4"/>
        <v>0</v>
      </c>
      <c r="K35" s="286">
        <f t="shared" si="4"/>
        <v>0</v>
      </c>
      <c r="L35" s="286">
        <f t="shared" si="4"/>
        <v>7.4278471699999997</v>
      </c>
      <c r="M35" s="286">
        <f t="shared" si="4"/>
        <v>0</v>
      </c>
      <c r="N35" s="286">
        <f t="shared" si="4"/>
        <v>30</v>
      </c>
      <c r="O35" s="286">
        <f t="shared" si="4"/>
        <v>0</v>
      </c>
      <c r="P35" s="286">
        <f t="shared" si="4"/>
        <v>0</v>
      </c>
      <c r="Q35" s="286">
        <f t="shared" si="4"/>
        <v>30</v>
      </c>
      <c r="R35" s="286">
        <f t="shared" si="4"/>
        <v>0</v>
      </c>
      <c r="S35" s="286">
        <f t="shared" si="4"/>
        <v>7.4278471699999997</v>
      </c>
      <c r="T35" s="286">
        <f t="shared" si="4"/>
        <v>0</v>
      </c>
      <c r="U35" s="286">
        <f t="shared" si="4"/>
        <v>0</v>
      </c>
      <c r="V35" s="286">
        <f t="shared" si="4"/>
        <v>7.4278471699999997</v>
      </c>
      <c r="W35" s="286">
        <f t="shared" si="4"/>
        <v>0</v>
      </c>
      <c r="X35"/>
      <c r="Y35"/>
      <c r="Z35"/>
      <c r="AA35"/>
      <c r="AB35"/>
    </row>
    <row r="36" spans="1:28">
      <c r="A36" s="293" t="s">
        <v>585</v>
      </c>
      <c r="B36" s="289" t="s">
        <v>140</v>
      </c>
      <c r="C36" s="277" t="s">
        <v>172</v>
      </c>
      <c r="D36" s="294">
        <v>50</v>
      </c>
      <c r="E36" s="294">
        <v>0</v>
      </c>
      <c r="F36" s="294">
        <v>0</v>
      </c>
      <c r="G36" s="294">
        <v>50</v>
      </c>
      <c r="H36" s="291">
        <v>0</v>
      </c>
      <c r="I36" s="292">
        <v>0</v>
      </c>
      <c r="J36" s="292">
        <v>0</v>
      </c>
      <c r="K36" s="292">
        <v>0</v>
      </c>
      <c r="L36" s="292">
        <v>0</v>
      </c>
      <c r="M36" s="292">
        <v>0</v>
      </c>
      <c r="N36" s="292">
        <v>30</v>
      </c>
      <c r="O36" s="292">
        <v>0</v>
      </c>
      <c r="P36" s="292">
        <v>0</v>
      </c>
      <c r="Q36" s="292">
        <v>30</v>
      </c>
      <c r="R36" s="292">
        <v>0</v>
      </c>
      <c r="S36" s="292">
        <v>0</v>
      </c>
      <c r="T36" s="292">
        <v>0</v>
      </c>
      <c r="U36" s="292">
        <v>0</v>
      </c>
      <c r="V36" s="292">
        <v>0</v>
      </c>
      <c r="W36" s="292">
        <v>0</v>
      </c>
      <c r="X36"/>
      <c r="Y36"/>
      <c r="Z36"/>
      <c r="AA36"/>
      <c r="AB36"/>
    </row>
    <row r="37" spans="1:28" ht="94.5">
      <c r="A37" s="293" t="s">
        <v>586</v>
      </c>
      <c r="B37" s="289" t="s">
        <v>312</v>
      </c>
      <c r="C37" s="277" t="s">
        <v>2</v>
      </c>
      <c r="D37" s="294">
        <v>0</v>
      </c>
      <c r="E37" s="294">
        <v>0</v>
      </c>
      <c r="F37" s="294">
        <v>0</v>
      </c>
      <c r="G37" s="294">
        <v>0</v>
      </c>
      <c r="H37" s="291">
        <v>0</v>
      </c>
      <c r="I37" s="292">
        <v>7.4278471699999997</v>
      </c>
      <c r="J37" s="292">
        <v>0</v>
      </c>
      <c r="K37" s="292">
        <v>0</v>
      </c>
      <c r="L37" s="292">
        <v>7.4278471699999997</v>
      </c>
      <c r="M37" s="292">
        <v>0</v>
      </c>
      <c r="N37" s="292">
        <v>0</v>
      </c>
      <c r="O37" s="292">
        <v>0</v>
      </c>
      <c r="P37" s="292">
        <v>0</v>
      </c>
      <c r="Q37" s="292">
        <v>0</v>
      </c>
      <c r="R37" s="292">
        <v>0</v>
      </c>
      <c r="S37" s="292">
        <v>7.4278471699999997</v>
      </c>
      <c r="T37" s="292">
        <v>0</v>
      </c>
      <c r="U37" s="292">
        <v>0</v>
      </c>
      <c r="V37" s="292">
        <v>7.4278471699999997</v>
      </c>
      <c r="W37" s="292">
        <v>0</v>
      </c>
      <c r="X37"/>
      <c r="Y37"/>
      <c r="Z37"/>
      <c r="AA37"/>
      <c r="AB37"/>
    </row>
    <row r="38" spans="1:28" ht="63">
      <c r="A38" s="293" t="s">
        <v>587</v>
      </c>
      <c r="B38" s="289" t="s">
        <v>141</v>
      </c>
      <c r="C38" s="277" t="s">
        <v>3</v>
      </c>
      <c r="D38" s="294">
        <v>0</v>
      </c>
      <c r="E38" s="294">
        <v>0</v>
      </c>
      <c r="F38" s="294">
        <v>0</v>
      </c>
      <c r="G38" s="294">
        <v>0</v>
      </c>
      <c r="H38" s="291">
        <v>0</v>
      </c>
      <c r="I38" s="292">
        <v>0</v>
      </c>
      <c r="J38" s="292">
        <v>0</v>
      </c>
      <c r="K38" s="292">
        <v>0</v>
      </c>
      <c r="L38" s="292">
        <v>0</v>
      </c>
      <c r="M38" s="292">
        <v>0</v>
      </c>
      <c r="N38" s="292">
        <v>0</v>
      </c>
      <c r="O38" s="292">
        <v>0</v>
      </c>
      <c r="P38" s="292">
        <v>0</v>
      </c>
      <c r="Q38" s="292">
        <v>0</v>
      </c>
      <c r="R38" s="292">
        <v>0</v>
      </c>
      <c r="S38" s="292">
        <v>0</v>
      </c>
      <c r="T38" s="292">
        <v>0</v>
      </c>
      <c r="U38" s="292">
        <v>0</v>
      </c>
      <c r="V38" s="292">
        <v>0</v>
      </c>
      <c r="W38" s="292">
        <v>0</v>
      </c>
      <c r="X38"/>
      <c r="Y38"/>
      <c r="Z38"/>
      <c r="AA38"/>
      <c r="AB38"/>
    </row>
    <row r="39" spans="1:28" ht="78.75">
      <c r="A39" s="293" t="s">
        <v>588</v>
      </c>
      <c r="B39" s="33" t="s">
        <v>142</v>
      </c>
      <c r="C39" s="33" t="s">
        <v>62</v>
      </c>
      <c r="D39" s="290">
        <v>0</v>
      </c>
      <c r="E39" s="290">
        <v>0</v>
      </c>
      <c r="F39" s="290">
        <v>0</v>
      </c>
      <c r="G39" s="290">
        <v>0</v>
      </c>
      <c r="H39" s="291">
        <v>0</v>
      </c>
      <c r="I39" s="292">
        <v>0</v>
      </c>
      <c r="J39" s="292">
        <v>0</v>
      </c>
      <c r="K39" s="292">
        <v>0</v>
      </c>
      <c r="L39" s="292">
        <v>0</v>
      </c>
      <c r="M39" s="292">
        <v>0</v>
      </c>
      <c r="N39" s="292">
        <v>0</v>
      </c>
      <c r="O39" s="292">
        <v>0</v>
      </c>
      <c r="P39" s="292">
        <v>0</v>
      </c>
      <c r="Q39" s="292">
        <v>0</v>
      </c>
      <c r="R39" s="292">
        <v>0</v>
      </c>
      <c r="S39" s="292">
        <v>0</v>
      </c>
      <c r="T39" s="292">
        <v>0</v>
      </c>
      <c r="U39" s="292">
        <v>0</v>
      </c>
      <c r="V39" s="292">
        <v>0</v>
      </c>
      <c r="W39" s="292">
        <v>0</v>
      </c>
      <c r="X39"/>
      <c r="Y39"/>
      <c r="Z39"/>
      <c r="AA39"/>
      <c r="AB39"/>
    </row>
    <row r="40" spans="1:28" ht="31.5">
      <c r="A40" s="272" t="s">
        <v>264</v>
      </c>
      <c r="B40" s="272" t="s">
        <v>166</v>
      </c>
      <c r="C40" s="272"/>
      <c r="D40" s="286">
        <f>SUM(D41:D43)</f>
        <v>19.414194470694724</v>
      </c>
      <c r="E40" s="286">
        <f t="shared" ref="E40:W40" si="5">SUM(E41:E43)</f>
        <v>0</v>
      </c>
      <c r="F40" s="286">
        <f t="shared" si="5"/>
        <v>0</v>
      </c>
      <c r="G40" s="286">
        <f t="shared" si="5"/>
        <v>19.414194470694724</v>
      </c>
      <c r="H40" s="286">
        <f t="shared" si="5"/>
        <v>0</v>
      </c>
      <c r="I40" s="286">
        <f t="shared" si="5"/>
        <v>1.5444900000000001</v>
      </c>
      <c r="J40" s="286">
        <f t="shared" si="5"/>
        <v>0</v>
      </c>
      <c r="K40" s="286">
        <f t="shared" si="5"/>
        <v>0</v>
      </c>
      <c r="L40" s="286">
        <f t="shared" si="5"/>
        <v>1.5444900000000001</v>
      </c>
      <c r="M40" s="286">
        <f t="shared" si="5"/>
        <v>0</v>
      </c>
      <c r="N40" s="286">
        <f t="shared" si="5"/>
        <v>12.942796313796482</v>
      </c>
      <c r="O40" s="286">
        <f t="shared" si="5"/>
        <v>0</v>
      </c>
      <c r="P40" s="286">
        <f t="shared" si="5"/>
        <v>0</v>
      </c>
      <c r="Q40" s="286">
        <f t="shared" si="5"/>
        <v>12.942796313796482</v>
      </c>
      <c r="R40" s="286">
        <f t="shared" si="5"/>
        <v>0</v>
      </c>
      <c r="S40" s="286">
        <f t="shared" si="5"/>
        <v>1.4996500000000001</v>
      </c>
      <c r="T40" s="286">
        <f t="shared" si="5"/>
        <v>0</v>
      </c>
      <c r="U40" s="286">
        <f t="shared" si="5"/>
        <v>0</v>
      </c>
      <c r="V40" s="286">
        <f t="shared" si="5"/>
        <v>1.4996500000000001</v>
      </c>
      <c r="W40" s="286">
        <f t="shared" si="5"/>
        <v>0</v>
      </c>
      <c r="X40"/>
      <c r="Y40"/>
      <c r="Z40"/>
      <c r="AA40"/>
      <c r="AB40"/>
    </row>
    <row r="41" spans="1:28" ht="110.25">
      <c r="A41" s="293" t="s">
        <v>589</v>
      </c>
      <c r="B41" s="289" t="s">
        <v>143</v>
      </c>
      <c r="C41" s="277" t="s">
        <v>8</v>
      </c>
      <c r="D41" s="290">
        <v>8.867700000000001</v>
      </c>
      <c r="E41" s="290">
        <v>0</v>
      </c>
      <c r="F41" s="290">
        <v>0</v>
      </c>
      <c r="G41" s="290">
        <v>8.867700000000001</v>
      </c>
      <c r="H41" s="291">
        <v>0</v>
      </c>
      <c r="I41" s="292">
        <v>4.4840000000000005E-2</v>
      </c>
      <c r="J41" s="292">
        <v>0</v>
      </c>
      <c r="K41" s="292">
        <v>0</v>
      </c>
      <c r="L41" s="292">
        <v>4.4840000000000005E-2</v>
      </c>
      <c r="M41" s="292">
        <v>0</v>
      </c>
      <c r="N41" s="292">
        <v>5.9118000000000004</v>
      </c>
      <c r="O41" s="292">
        <v>0</v>
      </c>
      <c r="P41" s="292">
        <v>0</v>
      </c>
      <c r="Q41" s="292">
        <v>5.9118000000000004</v>
      </c>
      <c r="R41" s="292">
        <v>0</v>
      </c>
      <c r="S41" s="292">
        <v>0</v>
      </c>
      <c r="T41" s="292">
        <v>0</v>
      </c>
      <c r="U41" s="292">
        <v>0</v>
      </c>
      <c r="V41" s="292">
        <v>0</v>
      </c>
      <c r="W41" s="292">
        <v>0</v>
      </c>
      <c r="X41"/>
      <c r="Y41"/>
      <c r="Z41"/>
      <c r="AA41"/>
      <c r="AB41"/>
    </row>
    <row r="42" spans="1:28" ht="110.25">
      <c r="A42" s="293" t="s">
        <v>590</v>
      </c>
      <c r="B42" s="289" t="s">
        <v>144</v>
      </c>
      <c r="C42" s="277" t="s">
        <v>62</v>
      </c>
      <c r="D42" s="290">
        <v>1.5464944706947201</v>
      </c>
      <c r="E42" s="290">
        <v>0</v>
      </c>
      <c r="F42" s="290">
        <v>0</v>
      </c>
      <c r="G42" s="290">
        <v>1.5464944706947201</v>
      </c>
      <c r="H42" s="291">
        <v>0</v>
      </c>
      <c r="I42" s="292">
        <v>0</v>
      </c>
      <c r="J42" s="292">
        <v>0</v>
      </c>
      <c r="K42" s="292">
        <v>0</v>
      </c>
      <c r="L42" s="292">
        <v>0</v>
      </c>
      <c r="M42" s="292">
        <v>0</v>
      </c>
      <c r="N42" s="292">
        <v>1.0309963137964802</v>
      </c>
      <c r="O42" s="292">
        <v>0</v>
      </c>
      <c r="P42" s="292">
        <v>0</v>
      </c>
      <c r="Q42" s="292">
        <v>1.0309963137964802</v>
      </c>
      <c r="R42" s="292">
        <v>0</v>
      </c>
      <c r="S42" s="292">
        <v>0</v>
      </c>
      <c r="T42" s="292">
        <v>0</v>
      </c>
      <c r="U42" s="292">
        <v>0</v>
      </c>
      <c r="V42" s="292">
        <v>0</v>
      </c>
      <c r="W42" s="292">
        <v>0</v>
      </c>
      <c r="X42"/>
      <c r="Y42"/>
      <c r="Z42"/>
      <c r="AA42"/>
      <c r="AB42"/>
    </row>
    <row r="43" spans="1:28" ht="31.5">
      <c r="A43" s="293" t="s">
        <v>591</v>
      </c>
      <c r="B43" s="33" t="s">
        <v>145</v>
      </c>
      <c r="C43" s="33" t="s">
        <v>7</v>
      </c>
      <c r="D43" s="290">
        <v>9.0000000000000018</v>
      </c>
      <c r="E43" s="290">
        <v>0</v>
      </c>
      <c r="F43" s="290">
        <v>0</v>
      </c>
      <c r="G43" s="290">
        <v>9.0000000000000018</v>
      </c>
      <c r="H43" s="291">
        <v>0</v>
      </c>
      <c r="I43" s="292">
        <v>1.4996500000000001</v>
      </c>
      <c r="J43" s="292">
        <v>0</v>
      </c>
      <c r="K43" s="292">
        <v>0</v>
      </c>
      <c r="L43" s="292">
        <v>1.4996500000000001</v>
      </c>
      <c r="M43" s="292">
        <v>0</v>
      </c>
      <c r="N43" s="292">
        <v>6.0000000000000009</v>
      </c>
      <c r="O43" s="292">
        <v>0</v>
      </c>
      <c r="P43" s="292">
        <v>0</v>
      </c>
      <c r="Q43" s="292">
        <v>6.0000000000000009</v>
      </c>
      <c r="R43" s="292">
        <v>0</v>
      </c>
      <c r="S43" s="292">
        <v>1.4996500000000001</v>
      </c>
      <c r="T43" s="292">
        <v>0</v>
      </c>
      <c r="U43" s="292">
        <v>0</v>
      </c>
      <c r="V43" s="292">
        <v>1.4996500000000001</v>
      </c>
      <c r="W43" s="292">
        <v>0</v>
      </c>
      <c r="X43"/>
      <c r="Y43"/>
      <c r="Z43"/>
      <c r="AA43"/>
      <c r="AB43"/>
    </row>
    <row r="44" spans="1:28" ht="47.25">
      <c r="A44" s="272" t="s">
        <v>265</v>
      </c>
      <c r="B44" s="272" t="s">
        <v>267</v>
      </c>
      <c r="C44" s="272"/>
      <c r="D44" s="286">
        <v>0</v>
      </c>
      <c r="E44" s="286">
        <v>0</v>
      </c>
      <c r="F44" s="286">
        <v>0</v>
      </c>
      <c r="G44" s="286">
        <v>0</v>
      </c>
      <c r="H44" s="291">
        <v>0</v>
      </c>
      <c r="I44" s="292"/>
      <c r="J44" s="292"/>
      <c r="K44" s="292"/>
      <c r="L44" s="292"/>
      <c r="M44" s="292">
        <v>0</v>
      </c>
      <c r="N44" s="292">
        <v>0</v>
      </c>
      <c r="O44" s="292">
        <v>0</v>
      </c>
      <c r="P44" s="292">
        <v>0</v>
      </c>
      <c r="Q44" s="292">
        <v>0</v>
      </c>
      <c r="R44" s="292">
        <v>0</v>
      </c>
      <c r="S44" s="292">
        <v>0</v>
      </c>
      <c r="T44" s="292">
        <v>0</v>
      </c>
      <c r="U44" s="292">
        <v>0</v>
      </c>
      <c r="V44" s="292">
        <v>0</v>
      </c>
      <c r="W44" s="292">
        <v>0</v>
      </c>
      <c r="X44"/>
      <c r="Y44"/>
      <c r="Z44"/>
      <c r="AA44"/>
      <c r="AB44"/>
    </row>
    <row r="45" spans="1:28" ht="31.5">
      <c r="A45" s="272" t="s">
        <v>266</v>
      </c>
      <c r="B45" s="272" t="s">
        <v>268</v>
      </c>
      <c r="C45" s="272"/>
      <c r="D45" s="286">
        <f>SUM(D46:D188)</f>
        <v>590.51722145378187</v>
      </c>
      <c r="E45" s="286">
        <f t="shared" ref="E45:W45" si="6">SUM(E46:E188)</f>
        <v>0</v>
      </c>
      <c r="F45" s="286">
        <f t="shared" si="6"/>
        <v>0</v>
      </c>
      <c r="G45" s="286">
        <f t="shared" si="6"/>
        <v>349.67058645378177</v>
      </c>
      <c r="H45" s="286">
        <f t="shared" si="6"/>
        <v>240.84663500000011</v>
      </c>
      <c r="I45" s="286">
        <f t="shared" si="6"/>
        <v>248.3175152100001</v>
      </c>
      <c r="J45" s="286">
        <f t="shared" si="6"/>
        <v>0</v>
      </c>
      <c r="K45" s="286">
        <f t="shared" si="6"/>
        <v>0</v>
      </c>
      <c r="L45" s="286">
        <f t="shared" si="6"/>
        <v>136.21474136000003</v>
      </c>
      <c r="M45" s="286">
        <f t="shared" si="6"/>
        <v>112.10277384999998</v>
      </c>
      <c r="N45" s="286">
        <f t="shared" si="6"/>
        <v>496.10854342736826</v>
      </c>
      <c r="O45" s="286">
        <f t="shared" si="6"/>
        <v>0</v>
      </c>
      <c r="P45" s="286">
        <f t="shared" si="6"/>
        <v>0</v>
      </c>
      <c r="Q45" s="286">
        <f t="shared" si="6"/>
        <v>255.26190842736781</v>
      </c>
      <c r="R45" s="286">
        <f t="shared" si="6"/>
        <v>240.84663500000011</v>
      </c>
      <c r="S45" s="286">
        <f t="shared" si="6"/>
        <v>114.75070557000001</v>
      </c>
      <c r="T45" s="286">
        <f t="shared" si="6"/>
        <v>0</v>
      </c>
      <c r="U45" s="286">
        <f t="shared" si="6"/>
        <v>0</v>
      </c>
      <c r="V45" s="286">
        <f t="shared" si="6"/>
        <v>36.917913090000006</v>
      </c>
      <c r="W45" s="286">
        <f t="shared" si="6"/>
        <v>77.832792479999981</v>
      </c>
      <c r="X45"/>
      <c r="Y45"/>
      <c r="Z45"/>
      <c r="AA45"/>
      <c r="AB45"/>
    </row>
    <row r="46" spans="1:28" ht="31.5">
      <c r="A46" s="293" t="s">
        <v>592</v>
      </c>
      <c r="B46" s="289" t="s">
        <v>38</v>
      </c>
      <c r="C46" s="277" t="s">
        <v>4</v>
      </c>
      <c r="D46" s="290">
        <v>33.640371000000115</v>
      </c>
      <c r="E46" s="290">
        <v>0</v>
      </c>
      <c r="F46" s="290">
        <v>0</v>
      </c>
      <c r="G46" s="290">
        <v>0</v>
      </c>
      <c r="H46" s="291">
        <v>33.640371000000115</v>
      </c>
      <c r="I46" s="292">
        <v>8.423350000000001</v>
      </c>
      <c r="J46" s="292">
        <v>0</v>
      </c>
      <c r="K46" s="292">
        <v>0</v>
      </c>
      <c r="L46" s="292">
        <v>0.12667</v>
      </c>
      <c r="M46" s="292">
        <v>8.2966800000000003</v>
      </c>
      <c r="N46" s="292">
        <v>33.640371000000115</v>
      </c>
      <c r="O46" s="292">
        <v>0</v>
      </c>
      <c r="P46" s="292">
        <v>0</v>
      </c>
      <c r="Q46" s="292">
        <v>0</v>
      </c>
      <c r="R46" s="292">
        <v>33.640371000000115</v>
      </c>
      <c r="S46" s="292">
        <v>8.423350000000001</v>
      </c>
      <c r="T46" s="292">
        <v>0</v>
      </c>
      <c r="U46" s="292">
        <v>0</v>
      </c>
      <c r="V46" s="292">
        <v>0.12667</v>
      </c>
      <c r="W46" s="292">
        <v>8.2966800000000003</v>
      </c>
      <c r="X46"/>
      <c r="Y46"/>
      <c r="Z46"/>
      <c r="AA46"/>
      <c r="AB46"/>
    </row>
    <row r="47" spans="1:28" ht="47.25">
      <c r="A47" s="293" t="s">
        <v>593</v>
      </c>
      <c r="B47" s="289" t="s">
        <v>39</v>
      </c>
      <c r="C47" s="277" t="s">
        <v>4</v>
      </c>
      <c r="D47" s="290">
        <v>38.381834999999995</v>
      </c>
      <c r="E47" s="290">
        <v>0</v>
      </c>
      <c r="F47" s="290">
        <v>0</v>
      </c>
      <c r="G47" s="290">
        <v>0</v>
      </c>
      <c r="H47" s="291">
        <v>38.381834999999995</v>
      </c>
      <c r="I47" s="292">
        <v>7.2883500000000003</v>
      </c>
      <c r="J47" s="292">
        <v>0</v>
      </c>
      <c r="K47" s="292">
        <v>0</v>
      </c>
      <c r="L47" s="292">
        <v>0.10959999999999999</v>
      </c>
      <c r="M47" s="292">
        <v>7.17875</v>
      </c>
      <c r="N47" s="292">
        <v>38.381834999999995</v>
      </c>
      <c r="O47" s="292">
        <v>0</v>
      </c>
      <c r="P47" s="292">
        <v>0</v>
      </c>
      <c r="Q47" s="292">
        <v>0</v>
      </c>
      <c r="R47" s="292">
        <v>38.381834999999995</v>
      </c>
      <c r="S47" s="292">
        <v>7.2883500000000003</v>
      </c>
      <c r="T47" s="292">
        <v>0</v>
      </c>
      <c r="U47" s="292">
        <v>0</v>
      </c>
      <c r="V47" s="292">
        <v>0.10959999999999999</v>
      </c>
      <c r="W47" s="292">
        <v>7.17875</v>
      </c>
      <c r="X47"/>
      <c r="Y47"/>
      <c r="Z47"/>
      <c r="AA47"/>
      <c r="AB47"/>
    </row>
    <row r="48" spans="1:28" ht="47.25">
      <c r="A48" s="293" t="s">
        <v>594</v>
      </c>
      <c r="B48" s="289" t="s">
        <v>40</v>
      </c>
      <c r="C48" s="277" t="s">
        <v>4</v>
      </c>
      <c r="D48" s="290">
        <v>32.315749000000004</v>
      </c>
      <c r="E48" s="290">
        <v>0</v>
      </c>
      <c r="F48" s="290">
        <v>0</v>
      </c>
      <c r="G48" s="290">
        <v>0</v>
      </c>
      <c r="H48" s="291">
        <v>32.315749000000004</v>
      </c>
      <c r="I48" s="292">
        <v>7.6231800000000005</v>
      </c>
      <c r="J48" s="292">
        <v>0</v>
      </c>
      <c r="K48" s="292">
        <v>0</v>
      </c>
      <c r="L48" s="292">
        <v>0.11464000000000001</v>
      </c>
      <c r="M48" s="292">
        <v>7.50854</v>
      </c>
      <c r="N48" s="292">
        <v>32.315749000000004</v>
      </c>
      <c r="O48" s="292">
        <v>0</v>
      </c>
      <c r="P48" s="292">
        <v>0</v>
      </c>
      <c r="Q48" s="292">
        <v>0</v>
      </c>
      <c r="R48" s="292">
        <v>32.315749000000004</v>
      </c>
      <c r="S48" s="292">
        <v>7.6231800000000005</v>
      </c>
      <c r="T48" s="292">
        <v>0</v>
      </c>
      <c r="U48" s="292">
        <v>0</v>
      </c>
      <c r="V48" s="292">
        <v>0.11464000000000001</v>
      </c>
      <c r="W48" s="292">
        <v>7.50854</v>
      </c>
      <c r="X48"/>
      <c r="Y48"/>
      <c r="Z48"/>
      <c r="AA48"/>
      <c r="AB48"/>
    </row>
    <row r="49" spans="1:28" ht="47.25">
      <c r="A49" s="293" t="s">
        <v>595</v>
      </c>
      <c r="B49" s="289" t="s">
        <v>41</v>
      </c>
      <c r="C49" s="277" t="s">
        <v>4</v>
      </c>
      <c r="D49" s="290">
        <v>30.861946000000003</v>
      </c>
      <c r="E49" s="290">
        <v>0</v>
      </c>
      <c r="F49" s="290">
        <v>0</v>
      </c>
      <c r="G49" s="290">
        <v>0</v>
      </c>
      <c r="H49" s="291">
        <v>30.861946000000003</v>
      </c>
      <c r="I49" s="292">
        <v>6.9099200000000005</v>
      </c>
      <c r="J49" s="292">
        <v>0</v>
      </c>
      <c r="K49" s="292">
        <v>0</v>
      </c>
      <c r="L49" s="292">
        <v>0.10391</v>
      </c>
      <c r="M49" s="292">
        <v>6.8060100000000006</v>
      </c>
      <c r="N49" s="292">
        <v>30.861946000000003</v>
      </c>
      <c r="O49" s="292">
        <v>0</v>
      </c>
      <c r="P49" s="292">
        <v>0</v>
      </c>
      <c r="Q49" s="292">
        <v>0</v>
      </c>
      <c r="R49" s="292">
        <v>30.861946000000003</v>
      </c>
      <c r="S49" s="292">
        <v>6.9099200000000005</v>
      </c>
      <c r="T49" s="292">
        <v>0</v>
      </c>
      <c r="U49" s="292">
        <v>0</v>
      </c>
      <c r="V49" s="292">
        <v>0.10391</v>
      </c>
      <c r="W49" s="292">
        <v>6.8060100000000006</v>
      </c>
      <c r="X49"/>
      <c r="Y49"/>
      <c r="Z49"/>
      <c r="AA49"/>
      <c r="AB49"/>
    </row>
    <row r="50" spans="1:28" ht="47.25">
      <c r="A50" s="293" t="s">
        <v>596</v>
      </c>
      <c r="B50" s="289" t="s">
        <v>185</v>
      </c>
      <c r="C50" s="277" t="s">
        <v>4</v>
      </c>
      <c r="D50" s="290">
        <v>0</v>
      </c>
      <c r="E50" s="290">
        <v>0</v>
      </c>
      <c r="F50" s="290">
        <v>0</v>
      </c>
      <c r="G50" s="290">
        <v>0</v>
      </c>
      <c r="H50" s="291">
        <v>0</v>
      </c>
      <c r="I50" s="292">
        <v>4.1983999999999995</v>
      </c>
      <c r="J50" s="292">
        <v>0</v>
      </c>
      <c r="K50" s="292">
        <v>0</v>
      </c>
      <c r="L50" s="292">
        <v>4.1983999999999995</v>
      </c>
      <c r="M50" s="292">
        <v>0</v>
      </c>
      <c r="N50" s="292">
        <v>0</v>
      </c>
      <c r="O50" s="292">
        <v>0</v>
      </c>
      <c r="P50" s="292">
        <v>0</v>
      </c>
      <c r="Q50" s="292">
        <v>0</v>
      </c>
      <c r="R50" s="292">
        <v>0</v>
      </c>
      <c r="S50" s="292">
        <v>3.3884099999999999</v>
      </c>
      <c r="T50" s="292">
        <v>0</v>
      </c>
      <c r="U50" s="292">
        <v>0</v>
      </c>
      <c r="V50" s="292">
        <v>3.3884099999999999</v>
      </c>
      <c r="W50" s="292">
        <v>0</v>
      </c>
      <c r="X50"/>
      <c r="Y50"/>
      <c r="Z50"/>
      <c r="AA50"/>
      <c r="AB50"/>
    </row>
    <row r="51" spans="1:28">
      <c r="A51" s="293" t="s">
        <v>597</v>
      </c>
      <c r="B51" s="289" t="s">
        <v>279</v>
      </c>
      <c r="C51" s="277" t="s">
        <v>4</v>
      </c>
      <c r="D51" s="290">
        <v>0</v>
      </c>
      <c r="E51" s="290">
        <v>0</v>
      </c>
      <c r="F51" s="290">
        <v>0</v>
      </c>
      <c r="G51" s="290">
        <v>0</v>
      </c>
      <c r="H51" s="291">
        <v>0</v>
      </c>
      <c r="I51" s="292">
        <v>1.3720000000000001E-2</v>
      </c>
      <c r="J51" s="292">
        <v>0</v>
      </c>
      <c r="K51" s="292">
        <v>0</v>
      </c>
      <c r="L51" s="292">
        <v>1.3720000000000001E-2</v>
      </c>
      <c r="M51" s="292">
        <v>0</v>
      </c>
      <c r="N51" s="292">
        <v>0</v>
      </c>
      <c r="O51" s="292">
        <v>0</v>
      </c>
      <c r="P51" s="292">
        <v>0</v>
      </c>
      <c r="Q51" s="292">
        <v>0</v>
      </c>
      <c r="R51" s="292">
        <v>0</v>
      </c>
      <c r="S51" s="292">
        <v>1.3720000000000001E-2</v>
      </c>
      <c r="T51" s="292">
        <v>0</v>
      </c>
      <c r="U51" s="292">
        <v>0</v>
      </c>
      <c r="V51" s="292">
        <v>1.3720000000000001E-2</v>
      </c>
      <c r="W51" s="292">
        <v>0</v>
      </c>
      <c r="X51"/>
      <c r="Y51"/>
      <c r="Z51"/>
      <c r="AA51"/>
      <c r="AB51"/>
    </row>
    <row r="52" spans="1:28" ht="47.25">
      <c r="A52" s="293" t="s">
        <v>598</v>
      </c>
      <c r="B52" s="289" t="s">
        <v>280</v>
      </c>
      <c r="C52" s="277" t="s">
        <v>4</v>
      </c>
      <c r="D52" s="290">
        <v>0</v>
      </c>
      <c r="E52" s="290">
        <v>0</v>
      </c>
      <c r="F52" s="290">
        <v>0</v>
      </c>
      <c r="G52" s="290">
        <v>0</v>
      </c>
      <c r="H52" s="291">
        <v>0</v>
      </c>
      <c r="I52" s="292">
        <v>0.81452999999999998</v>
      </c>
      <c r="J52" s="292">
        <v>0</v>
      </c>
      <c r="K52" s="292">
        <v>0</v>
      </c>
      <c r="L52" s="292">
        <v>0.81452999999999998</v>
      </c>
      <c r="M52" s="292">
        <v>0</v>
      </c>
      <c r="N52" s="292">
        <v>0</v>
      </c>
      <c r="O52" s="292">
        <v>0</v>
      </c>
      <c r="P52" s="292">
        <v>0</v>
      </c>
      <c r="Q52" s="292">
        <v>0</v>
      </c>
      <c r="R52" s="292">
        <v>0</v>
      </c>
      <c r="S52" s="292">
        <v>0.81452999999999998</v>
      </c>
      <c r="T52" s="292">
        <v>0</v>
      </c>
      <c r="U52" s="292">
        <v>0</v>
      </c>
      <c r="V52" s="292">
        <v>0.81452999999999998</v>
      </c>
      <c r="W52" s="292">
        <v>0</v>
      </c>
      <c r="X52"/>
      <c r="Y52"/>
      <c r="Z52"/>
      <c r="AA52"/>
      <c r="AB52"/>
    </row>
    <row r="53" spans="1:28" ht="78.75">
      <c r="A53" s="293" t="s">
        <v>599</v>
      </c>
      <c r="B53" s="289" t="s">
        <v>281</v>
      </c>
      <c r="C53" s="277" t="s">
        <v>4</v>
      </c>
      <c r="D53" s="290">
        <v>0</v>
      </c>
      <c r="E53" s="290">
        <v>0</v>
      </c>
      <c r="F53" s="290">
        <v>0</v>
      </c>
      <c r="G53" s="290">
        <v>0</v>
      </c>
      <c r="H53" s="291">
        <v>0</v>
      </c>
      <c r="I53" s="292">
        <v>2.48949</v>
      </c>
      <c r="J53" s="292">
        <v>0</v>
      </c>
      <c r="K53" s="292">
        <v>0</v>
      </c>
      <c r="L53" s="292">
        <v>2.48949</v>
      </c>
      <c r="M53" s="292">
        <v>0</v>
      </c>
      <c r="N53" s="292">
        <v>0</v>
      </c>
      <c r="O53" s="292">
        <v>0</v>
      </c>
      <c r="P53" s="292">
        <v>0</v>
      </c>
      <c r="Q53" s="292">
        <v>0</v>
      </c>
      <c r="R53" s="292">
        <v>0</v>
      </c>
      <c r="S53" s="292">
        <v>2.48949</v>
      </c>
      <c r="T53" s="292">
        <v>0</v>
      </c>
      <c r="U53" s="292">
        <v>0</v>
      </c>
      <c r="V53" s="292">
        <v>2.48949</v>
      </c>
      <c r="W53" s="292">
        <v>0</v>
      </c>
      <c r="X53"/>
      <c r="Y53"/>
      <c r="Z53"/>
      <c r="AA53"/>
      <c r="AB53"/>
    </row>
    <row r="54" spans="1:28" ht="63">
      <c r="A54" s="293" t="s">
        <v>600</v>
      </c>
      <c r="B54" s="289" t="s">
        <v>282</v>
      </c>
      <c r="C54" s="277" t="s">
        <v>4</v>
      </c>
      <c r="D54" s="290">
        <v>0</v>
      </c>
      <c r="E54" s="290">
        <v>0</v>
      </c>
      <c r="F54" s="290">
        <v>0</v>
      </c>
      <c r="G54" s="290">
        <v>0</v>
      </c>
      <c r="H54" s="291">
        <v>0</v>
      </c>
      <c r="I54" s="292">
        <v>1.6111800000000001</v>
      </c>
      <c r="J54" s="292">
        <v>0</v>
      </c>
      <c r="K54" s="292">
        <v>0</v>
      </c>
      <c r="L54" s="292">
        <v>1.6111800000000001</v>
      </c>
      <c r="M54" s="292">
        <v>0</v>
      </c>
      <c r="N54" s="292">
        <v>0</v>
      </c>
      <c r="O54" s="292">
        <v>0</v>
      </c>
      <c r="P54" s="292">
        <v>0</v>
      </c>
      <c r="Q54" s="292">
        <v>0</v>
      </c>
      <c r="R54" s="292">
        <v>0</v>
      </c>
      <c r="S54" s="292">
        <v>1.6111800000000001</v>
      </c>
      <c r="T54" s="292">
        <v>0</v>
      </c>
      <c r="U54" s="292">
        <v>0</v>
      </c>
      <c r="V54" s="292">
        <v>1.6111800000000001</v>
      </c>
      <c r="W54" s="292">
        <v>0</v>
      </c>
      <c r="X54"/>
      <c r="Y54"/>
      <c r="Z54"/>
      <c r="AA54"/>
      <c r="AB54"/>
    </row>
    <row r="55" spans="1:28" ht="31.5">
      <c r="A55" s="293" t="s">
        <v>601</v>
      </c>
      <c r="B55" s="289" t="s">
        <v>289</v>
      </c>
      <c r="C55" s="277" t="s">
        <v>56</v>
      </c>
      <c r="D55" s="290">
        <v>0</v>
      </c>
      <c r="E55" s="290">
        <v>0</v>
      </c>
      <c r="F55" s="290">
        <v>0</v>
      </c>
      <c r="G55" s="290">
        <v>0</v>
      </c>
      <c r="H55" s="291">
        <v>0</v>
      </c>
      <c r="I55" s="292">
        <v>0.60515999999999992</v>
      </c>
      <c r="J55" s="292">
        <v>0</v>
      </c>
      <c r="K55" s="292">
        <v>0</v>
      </c>
      <c r="L55" s="292">
        <v>0.60515999999999992</v>
      </c>
      <c r="M55" s="292">
        <v>0</v>
      </c>
      <c r="N55" s="292">
        <v>0</v>
      </c>
      <c r="O55" s="292">
        <v>0</v>
      </c>
      <c r="P55" s="292">
        <v>0</v>
      </c>
      <c r="Q55" s="292">
        <v>0</v>
      </c>
      <c r="R55" s="292">
        <v>0</v>
      </c>
      <c r="S55" s="292">
        <v>0.60515999999999992</v>
      </c>
      <c r="T55" s="292">
        <v>0</v>
      </c>
      <c r="U55" s="292">
        <v>0</v>
      </c>
      <c r="V55" s="292">
        <v>0.60515999999999992</v>
      </c>
      <c r="W55" s="292">
        <v>0</v>
      </c>
      <c r="X55"/>
      <c r="Y55"/>
      <c r="Z55"/>
      <c r="AA55"/>
      <c r="AB55"/>
    </row>
    <row r="56" spans="1:28" ht="31.5">
      <c r="A56" s="293" t="s">
        <v>602</v>
      </c>
      <c r="B56" s="289" t="s">
        <v>42</v>
      </c>
      <c r="C56" s="277" t="s">
        <v>3</v>
      </c>
      <c r="D56" s="290">
        <v>55.819658274181521</v>
      </c>
      <c r="E56" s="290">
        <v>0</v>
      </c>
      <c r="F56" s="290">
        <v>0</v>
      </c>
      <c r="G56" s="290">
        <v>55.819658274181521</v>
      </c>
      <c r="H56" s="291">
        <v>0</v>
      </c>
      <c r="I56" s="292">
        <v>0.36960999999999999</v>
      </c>
      <c r="J56" s="292">
        <v>0</v>
      </c>
      <c r="K56" s="292">
        <v>0</v>
      </c>
      <c r="L56" s="292">
        <v>0.36960999999999999</v>
      </c>
      <c r="M56" s="292">
        <v>0</v>
      </c>
      <c r="N56" s="292">
        <v>55.819658274181521</v>
      </c>
      <c r="O56" s="292">
        <v>0</v>
      </c>
      <c r="P56" s="292">
        <v>0</v>
      </c>
      <c r="Q56" s="292">
        <v>55.819658274181521</v>
      </c>
      <c r="R56" s="292">
        <v>0</v>
      </c>
      <c r="S56" s="292">
        <v>0.30991000000000002</v>
      </c>
      <c r="T56" s="292">
        <v>0</v>
      </c>
      <c r="U56" s="292">
        <v>0</v>
      </c>
      <c r="V56" s="292">
        <v>0.30991000000000002</v>
      </c>
      <c r="W56" s="292">
        <v>0</v>
      </c>
      <c r="X56"/>
      <c r="Y56"/>
      <c r="Z56"/>
      <c r="AA56"/>
      <c r="AB56"/>
    </row>
    <row r="57" spans="1:28" ht="78.75">
      <c r="A57" s="293" t="s">
        <v>603</v>
      </c>
      <c r="B57" s="289" t="s">
        <v>43</v>
      </c>
      <c r="C57" s="277" t="s">
        <v>2</v>
      </c>
      <c r="D57" s="290">
        <v>112.29278340677671</v>
      </c>
      <c r="E57" s="290">
        <v>0</v>
      </c>
      <c r="F57" s="290">
        <v>0</v>
      </c>
      <c r="G57" s="290">
        <v>112.29278340677671</v>
      </c>
      <c r="H57" s="291">
        <v>0</v>
      </c>
      <c r="I57" s="292">
        <v>0</v>
      </c>
      <c r="J57" s="292">
        <v>0</v>
      </c>
      <c r="K57" s="292">
        <v>0</v>
      </c>
      <c r="L57" s="292">
        <v>0</v>
      </c>
      <c r="M57" s="292">
        <v>0</v>
      </c>
      <c r="N57" s="292">
        <v>50</v>
      </c>
      <c r="O57" s="292">
        <v>0</v>
      </c>
      <c r="P57" s="292">
        <v>0</v>
      </c>
      <c r="Q57" s="292">
        <v>50</v>
      </c>
      <c r="R57" s="292">
        <v>0</v>
      </c>
      <c r="S57" s="292">
        <v>0</v>
      </c>
      <c r="T57" s="292">
        <v>0</v>
      </c>
      <c r="U57" s="292">
        <v>0</v>
      </c>
      <c r="V57" s="292">
        <v>0</v>
      </c>
      <c r="W57" s="292">
        <v>0</v>
      </c>
      <c r="X57"/>
      <c r="Y57"/>
      <c r="Z57"/>
      <c r="AA57"/>
      <c r="AB57"/>
    </row>
    <row r="58" spans="1:28" ht="63">
      <c r="A58" s="293" t="s">
        <v>604</v>
      </c>
      <c r="B58" s="289" t="s">
        <v>44</v>
      </c>
      <c r="C58" s="277" t="s">
        <v>2</v>
      </c>
      <c r="D58" s="290">
        <v>32.778449411650797</v>
      </c>
      <c r="E58" s="290">
        <v>0</v>
      </c>
      <c r="F58" s="290">
        <v>0</v>
      </c>
      <c r="G58" s="290">
        <v>32.778449411650797</v>
      </c>
      <c r="H58" s="291">
        <v>0</v>
      </c>
      <c r="I58" s="292">
        <v>0</v>
      </c>
      <c r="J58" s="292">
        <v>0</v>
      </c>
      <c r="K58" s="292">
        <v>0</v>
      </c>
      <c r="L58" s="292">
        <v>0</v>
      </c>
      <c r="M58" s="292">
        <v>0</v>
      </c>
      <c r="N58" s="292">
        <v>21.8522996077672</v>
      </c>
      <c r="O58" s="292">
        <v>0</v>
      </c>
      <c r="P58" s="292">
        <v>0</v>
      </c>
      <c r="Q58" s="292">
        <v>21.8522996077672</v>
      </c>
      <c r="R58" s="292">
        <v>0</v>
      </c>
      <c r="S58" s="292">
        <v>0</v>
      </c>
      <c r="T58" s="292">
        <v>0</v>
      </c>
      <c r="U58" s="292">
        <v>0</v>
      </c>
      <c r="V58" s="292">
        <v>0</v>
      </c>
      <c r="W58" s="292">
        <v>0</v>
      </c>
      <c r="X58"/>
      <c r="Y58"/>
      <c r="Z58"/>
      <c r="AA58"/>
      <c r="AB58"/>
    </row>
    <row r="59" spans="1:28" ht="47.25">
      <c r="A59" s="293" t="s">
        <v>605</v>
      </c>
      <c r="B59" s="289" t="s">
        <v>233</v>
      </c>
      <c r="C59" s="277" t="s">
        <v>2</v>
      </c>
      <c r="D59" s="290">
        <v>0</v>
      </c>
      <c r="E59" s="290">
        <v>0</v>
      </c>
      <c r="F59" s="290">
        <v>0</v>
      </c>
      <c r="G59" s="290">
        <v>0</v>
      </c>
      <c r="H59" s="291">
        <v>0</v>
      </c>
      <c r="I59" s="292">
        <v>27.834918930000001</v>
      </c>
      <c r="J59" s="292">
        <v>0</v>
      </c>
      <c r="K59" s="292">
        <v>0</v>
      </c>
      <c r="L59" s="292">
        <v>27.834918930000001</v>
      </c>
      <c r="M59" s="292">
        <v>0</v>
      </c>
      <c r="N59" s="292">
        <v>0</v>
      </c>
      <c r="O59" s="292">
        <v>0</v>
      </c>
      <c r="P59" s="292">
        <v>0</v>
      </c>
      <c r="Q59" s="292">
        <v>0</v>
      </c>
      <c r="R59" s="292">
        <v>0</v>
      </c>
      <c r="S59" s="292">
        <v>0.50034643999999751</v>
      </c>
      <c r="T59" s="292">
        <v>0</v>
      </c>
      <c r="U59" s="292">
        <v>0</v>
      </c>
      <c r="V59" s="292">
        <v>0.50034643999999751</v>
      </c>
      <c r="W59" s="292">
        <v>0</v>
      </c>
      <c r="X59"/>
      <c r="Y59"/>
      <c r="Z59"/>
      <c r="AA59"/>
      <c r="AB59"/>
    </row>
    <row r="60" spans="1:28" ht="47.25">
      <c r="A60" s="293" t="s">
        <v>606</v>
      </c>
      <c r="B60" s="289" t="s">
        <v>16</v>
      </c>
      <c r="C60" s="277" t="s">
        <v>2</v>
      </c>
      <c r="D60" s="290">
        <v>0</v>
      </c>
      <c r="E60" s="290">
        <v>0</v>
      </c>
      <c r="F60" s="290">
        <v>0</v>
      </c>
      <c r="G60" s="290">
        <v>0</v>
      </c>
      <c r="H60" s="291">
        <v>0</v>
      </c>
      <c r="I60" s="292">
        <v>0.74883173999999997</v>
      </c>
      <c r="J60" s="292">
        <v>0</v>
      </c>
      <c r="K60" s="292">
        <v>0</v>
      </c>
      <c r="L60" s="292">
        <v>0.74883173999999997</v>
      </c>
      <c r="M60" s="292">
        <v>0</v>
      </c>
      <c r="N60" s="292">
        <v>0</v>
      </c>
      <c r="O60" s="292">
        <v>0</v>
      </c>
      <c r="P60" s="292">
        <v>0</v>
      </c>
      <c r="Q60" s="292">
        <v>0</v>
      </c>
      <c r="R60" s="292">
        <v>0</v>
      </c>
      <c r="S60" s="292">
        <v>0</v>
      </c>
      <c r="T60" s="292">
        <v>0</v>
      </c>
      <c r="U60" s="292">
        <v>0</v>
      </c>
      <c r="V60" s="292">
        <v>0</v>
      </c>
      <c r="W60" s="292">
        <v>0</v>
      </c>
      <c r="X60"/>
      <c r="Y60"/>
      <c r="Z60"/>
      <c r="AA60"/>
      <c r="AB60"/>
    </row>
    <row r="61" spans="1:28" ht="47.25">
      <c r="A61" s="293" t="s">
        <v>607</v>
      </c>
      <c r="B61" s="289" t="s">
        <v>17</v>
      </c>
      <c r="C61" s="277" t="s">
        <v>2</v>
      </c>
      <c r="D61" s="290">
        <v>0</v>
      </c>
      <c r="E61" s="290">
        <v>0</v>
      </c>
      <c r="F61" s="290">
        <v>0</v>
      </c>
      <c r="G61" s="290">
        <v>0</v>
      </c>
      <c r="H61" s="291">
        <v>0</v>
      </c>
      <c r="I61" s="292">
        <v>0.78895798000000006</v>
      </c>
      <c r="J61" s="292">
        <v>0</v>
      </c>
      <c r="K61" s="292">
        <v>0</v>
      </c>
      <c r="L61" s="292">
        <v>0.78895798000000006</v>
      </c>
      <c r="M61" s="292">
        <v>0</v>
      </c>
      <c r="N61" s="292">
        <v>0</v>
      </c>
      <c r="O61" s="292">
        <v>0</v>
      </c>
      <c r="P61" s="292">
        <v>0</v>
      </c>
      <c r="Q61" s="292">
        <v>0</v>
      </c>
      <c r="R61" s="292">
        <v>0</v>
      </c>
      <c r="S61" s="292">
        <v>0</v>
      </c>
      <c r="T61" s="292">
        <v>0</v>
      </c>
      <c r="U61" s="292">
        <v>0</v>
      </c>
      <c r="V61" s="292">
        <v>0</v>
      </c>
      <c r="W61" s="292">
        <v>0</v>
      </c>
      <c r="X61"/>
      <c r="Y61"/>
      <c r="Z61"/>
      <c r="AA61"/>
      <c r="AB61"/>
    </row>
    <row r="62" spans="1:28" ht="47.25">
      <c r="A62" s="293" t="s">
        <v>608</v>
      </c>
      <c r="B62" s="289" t="s">
        <v>18</v>
      </c>
      <c r="C62" s="277" t="s">
        <v>2</v>
      </c>
      <c r="D62" s="290">
        <v>0</v>
      </c>
      <c r="E62" s="290">
        <v>0</v>
      </c>
      <c r="F62" s="290">
        <v>0</v>
      </c>
      <c r="G62" s="290">
        <v>0</v>
      </c>
      <c r="H62" s="291">
        <v>0</v>
      </c>
      <c r="I62" s="292">
        <v>3.0434820999999994</v>
      </c>
      <c r="J62" s="292">
        <v>0</v>
      </c>
      <c r="K62" s="292">
        <v>0</v>
      </c>
      <c r="L62" s="292">
        <v>3.0434820999999994</v>
      </c>
      <c r="M62" s="292">
        <v>0</v>
      </c>
      <c r="N62" s="292">
        <v>0</v>
      </c>
      <c r="O62" s="292">
        <v>0</v>
      </c>
      <c r="P62" s="292">
        <v>0</v>
      </c>
      <c r="Q62" s="292">
        <v>0</v>
      </c>
      <c r="R62" s="292">
        <v>0</v>
      </c>
      <c r="S62" s="292">
        <v>0</v>
      </c>
      <c r="T62" s="292">
        <v>0</v>
      </c>
      <c r="U62" s="292">
        <v>0</v>
      </c>
      <c r="V62" s="292">
        <v>0</v>
      </c>
      <c r="W62" s="292">
        <v>0</v>
      </c>
      <c r="X62"/>
      <c r="Y62"/>
      <c r="Z62"/>
      <c r="AA62"/>
      <c r="AB62"/>
    </row>
    <row r="63" spans="1:28" ht="47.25">
      <c r="A63" s="293" t="s">
        <v>609</v>
      </c>
      <c r="B63" s="289" t="s">
        <v>53</v>
      </c>
      <c r="C63" s="277" t="s">
        <v>4</v>
      </c>
      <c r="D63" s="290">
        <v>14.412580000000002</v>
      </c>
      <c r="E63" s="290">
        <v>0</v>
      </c>
      <c r="F63" s="290">
        <v>0</v>
      </c>
      <c r="G63" s="290">
        <v>14.412580000000002</v>
      </c>
      <c r="H63" s="291">
        <v>0</v>
      </c>
      <c r="I63" s="292">
        <v>0</v>
      </c>
      <c r="J63" s="292">
        <v>0</v>
      </c>
      <c r="K63" s="292">
        <v>0</v>
      </c>
      <c r="L63" s="292">
        <v>0</v>
      </c>
      <c r="M63" s="292">
        <v>0</v>
      </c>
      <c r="N63" s="292">
        <v>9.4125800000000019</v>
      </c>
      <c r="O63" s="292">
        <v>0</v>
      </c>
      <c r="P63" s="292">
        <v>0</v>
      </c>
      <c r="Q63" s="292">
        <v>9.4125800000000019</v>
      </c>
      <c r="R63" s="292">
        <v>0</v>
      </c>
      <c r="S63" s="292">
        <v>0</v>
      </c>
      <c r="T63" s="292">
        <v>0</v>
      </c>
      <c r="U63" s="292">
        <v>0</v>
      </c>
      <c r="V63" s="292">
        <v>0</v>
      </c>
      <c r="W63" s="292">
        <v>0</v>
      </c>
      <c r="X63"/>
      <c r="Y63"/>
      <c r="Z63"/>
      <c r="AA63"/>
      <c r="AB63"/>
    </row>
    <row r="64" spans="1:28" ht="47.25">
      <c r="A64" s="293" t="s">
        <v>610</v>
      </c>
      <c r="B64" s="289" t="s">
        <v>54</v>
      </c>
      <c r="C64" s="277" t="s">
        <v>4</v>
      </c>
      <c r="D64" s="290">
        <v>0</v>
      </c>
      <c r="E64" s="290">
        <v>0</v>
      </c>
      <c r="F64" s="290">
        <v>0</v>
      </c>
      <c r="G64" s="290">
        <v>0</v>
      </c>
      <c r="H64" s="291">
        <v>0</v>
      </c>
      <c r="I64" s="292">
        <v>0</v>
      </c>
      <c r="J64" s="292">
        <v>0</v>
      </c>
      <c r="K64" s="292">
        <v>0</v>
      </c>
      <c r="L64" s="292">
        <v>0</v>
      </c>
      <c r="M64" s="292">
        <v>0</v>
      </c>
      <c r="N64" s="292">
        <v>0</v>
      </c>
      <c r="O64" s="292">
        <v>0</v>
      </c>
      <c r="P64" s="292">
        <v>0</v>
      </c>
      <c r="Q64" s="292">
        <v>0</v>
      </c>
      <c r="R64" s="292">
        <v>0</v>
      </c>
      <c r="S64" s="292">
        <v>0</v>
      </c>
      <c r="T64" s="292">
        <v>0</v>
      </c>
      <c r="U64" s="292">
        <v>0</v>
      </c>
      <c r="V64" s="292">
        <v>0</v>
      </c>
      <c r="W64" s="292">
        <v>0</v>
      </c>
      <c r="X64"/>
      <c r="Y64"/>
      <c r="Z64"/>
      <c r="AA64"/>
      <c r="AB64"/>
    </row>
    <row r="65" spans="1:28" ht="126">
      <c r="A65" s="293" t="s">
        <v>611</v>
      </c>
      <c r="B65" s="289" t="s">
        <v>184</v>
      </c>
      <c r="C65" s="277" t="s">
        <v>4</v>
      </c>
      <c r="D65" s="290">
        <v>0</v>
      </c>
      <c r="E65" s="290">
        <v>0</v>
      </c>
      <c r="F65" s="290">
        <v>0</v>
      </c>
      <c r="G65" s="290">
        <v>0</v>
      </c>
      <c r="H65" s="291">
        <v>0</v>
      </c>
      <c r="I65" s="292">
        <v>17.478810000000003</v>
      </c>
      <c r="J65" s="292">
        <v>0</v>
      </c>
      <c r="K65" s="292">
        <v>0</v>
      </c>
      <c r="L65" s="292">
        <v>17.478810000000003</v>
      </c>
      <c r="M65" s="292">
        <v>0</v>
      </c>
      <c r="N65" s="292">
        <v>0</v>
      </c>
      <c r="O65" s="292">
        <v>0</v>
      </c>
      <c r="P65" s="292">
        <v>0</v>
      </c>
      <c r="Q65" s="292">
        <v>0</v>
      </c>
      <c r="R65" s="292">
        <v>0</v>
      </c>
      <c r="S65" s="292">
        <v>8.3181900000000013</v>
      </c>
      <c r="T65" s="292">
        <v>0</v>
      </c>
      <c r="U65" s="292">
        <v>0</v>
      </c>
      <c r="V65" s="292">
        <v>8.3181900000000013</v>
      </c>
      <c r="W65" s="292">
        <v>0</v>
      </c>
      <c r="X65"/>
      <c r="Y65"/>
      <c r="Z65"/>
      <c r="AA65"/>
      <c r="AB65"/>
    </row>
    <row r="66" spans="1:28" ht="78.75">
      <c r="A66" s="293" t="s">
        <v>612</v>
      </c>
      <c r="B66" s="289" t="s">
        <v>313</v>
      </c>
      <c r="C66" s="277" t="s">
        <v>62</v>
      </c>
      <c r="D66" s="290">
        <v>0</v>
      </c>
      <c r="E66" s="290">
        <v>0</v>
      </c>
      <c r="F66" s="290">
        <v>0</v>
      </c>
      <c r="G66" s="290">
        <v>0</v>
      </c>
      <c r="H66" s="291">
        <v>0</v>
      </c>
      <c r="I66" s="292">
        <v>0</v>
      </c>
      <c r="J66" s="292">
        <v>0</v>
      </c>
      <c r="K66" s="292">
        <v>0</v>
      </c>
      <c r="L66" s="292">
        <v>0</v>
      </c>
      <c r="M66" s="292">
        <v>0</v>
      </c>
      <c r="N66" s="292">
        <v>0</v>
      </c>
      <c r="O66" s="292">
        <v>0</v>
      </c>
      <c r="P66" s="292">
        <v>0</v>
      </c>
      <c r="Q66" s="292">
        <v>0</v>
      </c>
      <c r="R66" s="292">
        <v>0</v>
      </c>
      <c r="S66" s="292">
        <v>0</v>
      </c>
      <c r="T66" s="292">
        <v>0</v>
      </c>
      <c r="U66" s="292">
        <v>0</v>
      </c>
      <c r="V66" s="292">
        <v>0</v>
      </c>
      <c r="W66" s="292">
        <v>0</v>
      </c>
      <c r="X66"/>
      <c r="Y66"/>
      <c r="Z66"/>
      <c r="AA66"/>
      <c r="AB66"/>
    </row>
    <row r="67" spans="1:28" ht="47.25">
      <c r="A67" s="293" t="s">
        <v>613</v>
      </c>
      <c r="B67" s="289" t="s">
        <v>55</v>
      </c>
      <c r="C67" s="277" t="s">
        <v>56</v>
      </c>
      <c r="D67" s="290">
        <v>0</v>
      </c>
      <c r="E67" s="290">
        <v>0</v>
      </c>
      <c r="F67" s="290">
        <v>0</v>
      </c>
      <c r="G67" s="290">
        <v>0</v>
      </c>
      <c r="H67" s="291">
        <v>0</v>
      </c>
      <c r="I67" s="292">
        <v>0</v>
      </c>
      <c r="J67" s="292">
        <v>0</v>
      </c>
      <c r="K67" s="292">
        <v>0</v>
      </c>
      <c r="L67" s="292">
        <v>0</v>
      </c>
      <c r="M67" s="292">
        <v>0</v>
      </c>
      <c r="N67" s="292">
        <v>0</v>
      </c>
      <c r="O67" s="292">
        <v>0</v>
      </c>
      <c r="P67" s="292">
        <v>0</v>
      </c>
      <c r="Q67" s="292">
        <v>0</v>
      </c>
      <c r="R67" s="292">
        <v>0</v>
      </c>
      <c r="S67" s="292">
        <v>0</v>
      </c>
      <c r="T67" s="292">
        <v>0</v>
      </c>
      <c r="U67" s="292">
        <v>0</v>
      </c>
      <c r="V67" s="292">
        <v>0</v>
      </c>
      <c r="W67" s="292">
        <v>0</v>
      </c>
      <c r="X67"/>
      <c r="Y67"/>
      <c r="Z67"/>
      <c r="AA67"/>
      <c r="AB67"/>
    </row>
    <row r="68" spans="1:28" ht="47.25">
      <c r="A68" s="293" t="s">
        <v>614</v>
      </c>
      <c r="B68" s="289" t="s">
        <v>57</v>
      </c>
      <c r="C68" s="277" t="s">
        <v>56</v>
      </c>
      <c r="D68" s="290">
        <v>0</v>
      </c>
      <c r="E68" s="290">
        <v>0</v>
      </c>
      <c r="F68" s="290">
        <v>0</v>
      </c>
      <c r="G68" s="290">
        <v>0</v>
      </c>
      <c r="H68" s="291">
        <v>0</v>
      </c>
      <c r="I68" s="292">
        <v>0</v>
      </c>
      <c r="J68" s="292">
        <v>0</v>
      </c>
      <c r="K68" s="292">
        <v>0</v>
      </c>
      <c r="L68" s="292">
        <v>0</v>
      </c>
      <c r="M68" s="292">
        <v>0</v>
      </c>
      <c r="N68" s="292">
        <v>0</v>
      </c>
      <c r="O68" s="292">
        <v>0</v>
      </c>
      <c r="P68" s="292">
        <v>0</v>
      </c>
      <c r="Q68" s="292">
        <v>0</v>
      </c>
      <c r="R68" s="292">
        <v>0</v>
      </c>
      <c r="S68" s="292">
        <v>0</v>
      </c>
      <c r="T68" s="292">
        <v>0</v>
      </c>
      <c r="U68" s="292">
        <v>0</v>
      </c>
      <c r="V68" s="292">
        <v>0</v>
      </c>
      <c r="W68" s="292">
        <v>0</v>
      </c>
      <c r="X68"/>
      <c r="Y68"/>
      <c r="Z68"/>
      <c r="AA68"/>
      <c r="AB68"/>
    </row>
    <row r="69" spans="1:28" ht="47.25">
      <c r="A69" s="293" t="s">
        <v>615</v>
      </c>
      <c r="B69" s="289" t="s">
        <v>316</v>
      </c>
      <c r="C69" s="277" t="s">
        <v>56</v>
      </c>
      <c r="D69" s="290">
        <v>0</v>
      </c>
      <c r="E69" s="290">
        <v>0</v>
      </c>
      <c r="F69" s="290">
        <v>0</v>
      </c>
      <c r="G69" s="290">
        <v>0</v>
      </c>
      <c r="H69" s="291">
        <v>0</v>
      </c>
      <c r="I69" s="292">
        <v>0</v>
      </c>
      <c r="J69" s="292">
        <v>0</v>
      </c>
      <c r="K69" s="292">
        <v>0</v>
      </c>
      <c r="L69" s="292">
        <v>0</v>
      </c>
      <c r="M69" s="292">
        <v>0</v>
      </c>
      <c r="N69" s="292">
        <v>0</v>
      </c>
      <c r="O69" s="292">
        <v>0</v>
      </c>
      <c r="P69" s="292">
        <v>0</v>
      </c>
      <c r="Q69" s="292">
        <v>0</v>
      </c>
      <c r="R69" s="292">
        <v>0</v>
      </c>
      <c r="S69" s="292">
        <v>0</v>
      </c>
      <c r="T69" s="292">
        <v>0</v>
      </c>
      <c r="U69" s="292">
        <v>0</v>
      </c>
      <c r="V69" s="292">
        <v>0</v>
      </c>
      <c r="W69" s="292">
        <v>0</v>
      </c>
      <c r="X69"/>
      <c r="Y69"/>
      <c r="Z69"/>
      <c r="AA69"/>
      <c r="AB69"/>
    </row>
    <row r="70" spans="1:28" ht="47.25">
      <c r="A70" s="293" t="s">
        <v>616</v>
      </c>
      <c r="B70" s="289" t="s">
        <v>317</v>
      </c>
      <c r="C70" s="277" t="s">
        <v>56</v>
      </c>
      <c r="D70" s="290">
        <v>0</v>
      </c>
      <c r="E70" s="290">
        <v>0</v>
      </c>
      <c r="F70" s="290">
        <v>0</v>
      </c>
      <c r="G70" s="290">
        <v>0</v>
      </c>
      <c r="H70" s="291">
        <v>0</v>
      </c>
      <c r="I70" s="292">
        <v>0</v>
      </c>
      <c r="J70" s="292">
        <v>0</v>
      </c>
      <c r="K70" s="292">
        <v>0</v>
      </c>
      <c r="L70" s="292">
        <v>0</v>
      </c>
      <c r="M70" s="292">
        <v>0</v>
      </c>
      <c r="N70" s="292">
        <v>0</v>
      </c>
      <c r="O70" s="292">
        <v>0</v>
      </c>
      <c r="P70" s="292">
        <v>0</v>
      </c>
      <c r="Q70" s="292">
        <v>0</v>
      </c>
      <c r="R70" s="292">
        <v>0</v>
      </c>
      <c r="S70" s="292">
        <v>0</v>
      </c>
      <c r="T70" s="292">
        <v>0</v>
      </c>
      <c r="U70" s="292">
        <v>0</v>
      </c>
      <c r="V70" s="292">
        <v>0</v>
      </c>
      <c r="W70" s="292">
        <v>0</v>
      </c>
      <c r="X70"/>
      <c r="Y70"/>
      <c r="Z70"/>
      <c r="AA70"/>
      <c r="AB70"/>
    </row>
    <row r="71" spans="1:28" ht="31.5">
      <c r="A71" s="293" t="s">
        <v>617</v>
      </c>
      <c r="B71" s="289" t="s">
        <v>58</v>
      </c>
      <c r="C71" s="277" t="s">
        <v>5</v>
      </c>
      <c r="D71" s="290">
        <v>0.76563999999999999</v>
      </c>
      <c r="E71" s="290">
        <v>0</v>
      </c>
      <c r="F71" s="290">
        <v>0</v>
      </c>
      <c r="G71" s="290">
        <v>0.76563999999999999</v>
      </c>
      <c r="H71" s="291">
        <v>0</v>
      </c>
      <c r="I71" s="292">
        <v>0</v>
      </c>
      <c r="J71" s="292">
        <v>0</v>
      </c>
      <c r="K71" s="292">
        <v>0</v>
      </c>
      <c r="L71" s="292">
        <v>0</v>
      </c>
      <c r="M71" s="292">
        <v>0</v>
      </c>
      <c r="N71" s="292">
        <v>0.76563999999999999</v>
      </c>
      <c r="O71" s="292">
        <v>0</v>
      </c>
      <c r="P71" s="292">
        <v>0</v>
      </c>
      <c r="Q71" s="292">
        <v>0.76563999999999999</v>
      </c>
      <c r="R71" s="292">
        <v>0</v>
      </c>
      <c r="S71" s="292">
        <v>0</v>
      </c>
      <c r="T71" s="292">
        <v>0</v>
      </c>
      <c r="U71" s="292">
        <v>0</v>
      </c>
      <c r="V71" s="292">
        <v>0</v>
      </c>
      <c r="W71" s="292">
        <v>0</v>
      </c>
      <c r="X71"/>
      <c r="Y71"/>
      <c r="Z71"/>
      <c r="AA71"/>
      <c r="AB71"/>
    </row>
    <row r="72" spans="1:28" ht="63">
      <c r="A72" s="293" t="s">
        <v>618</v>
      </c>
      <c r="B72" s="289" t="s">
        <v>59</v>
      </c>
      <c r="C72" s="277" t="s">
        <v>3</v>
      </c>
      <c r="D72" s="290">
        <v>2.0607399999999996</v>
      </c>
      <c r="E72" s="290">
        <v>0</v>
      </c>
      <c r="F72" s="290">
        <v>0</v>
      </c>
      <c r="G72" s="290">
        <v>2.0607399999999996</v>
      </c>
      <c r="H72" s="291">
        <v>0</v>
      </c>
      <c r="I72" s="292">
        <v>0</v>
      </c>
      <c r="J72" s="292">
        <v>0</v>
      </c>
      <c r="K72" s="292">
        <v>0</v>
      </c>
      <c r="L72" s="292">
        <v>0</v>
      </c>
      <c r="M72" s="292">
        <v>0</v>
      </c>
      <c r="N72" s="292">
        <v>2.0607399999999996</v>
      </c>
      <c r="O72" s="292">
        <v>0</v>
      </c>
      <c r="P72" s="292">
        <v>0</v>
      </c>
      <c r="Q72" s="292">
        <v>2.0607399999999996</v>
      </c>
      <c r="R72" s="292">
        <v>0</v>
      </c>
      <c r="S72" s="292">
        <v>0</v>
      </c>
      <c r="T72" s="292">
        <v>0</v>
      </c>
      <c r="U72" s="292">
        <v>0</v>
      </c>
      <c r="V72" s="292">
        <v>0</v>
      </c>
      <c r="W72" s="292">
        <v>0</v>
      </c>
      <c r="X72"/>
      <c r="Y72"/>
      <c r="Z72"/>
      <c r="AA72"/>
      <c r="AB72"/>
    </row>
    <row r="73" spans="1:28" ht="47.25">
      <c r="A73" s="293" t="s">
        <v>619</v>
      </c>
      <c r="B73" s="289" t="s">
        <v>193</v>
      </c>
      <c r="C73" s="277" t="s">
        <v>3</v>
      </c>
      <c r="D73" s="290">
        <v>0</v>
      </c>
      <c r="E73" s="290">
        <v>0</v>
      </c>
      <c r="F73" s="290">
        <v>0</v>
      </c>
      <c r="G73" s="290">
        <v>0</v>
      </c>
      <c r="H73" s="291">
        <v>0</v>
      </c>
      <c r="I73" s="292">
        <v>0.57941999999999994</v>
      </c>
      <c r="J73" s="292">
        <v>0</v>
      </c>
      <c r="K73" s="292">
        <v>0</v>
      </c>
      <c r="L73" s="292">
        <v>0.57941999999999994</v>
      </c>
      <c r="M73" s="292">
        <v>0</v>
      </c>
      <c r="N73" s="292">
        <v>0</v>
      </c>
      <c r="O73" s="292">
        <v>0</v>
      </c>
      <c r="P73" s="292">
        <v>0</v>
      </c>
      <c r="Q73" s="292">
        <v>0</v>
      </c>
      <c r="R73" s="292">
        <v>0</v>
      </c>
      <c r="S73" s="292">
        <v>0.53315999999999997</v>
      </c>
      <c r="T73" s="292">
        <v>0</v>
      </c>
      <c r="U73" s="292">
        <v>0</v>
      </c>
      <c r="V73" s="292">
        <v>0.53315999999999997</v>
      </c>
      <c r="W73" s="292">
        <v>0</v>
      </c>
      <c r="X73"/>
      <c r="Y73"/>
      <c r="Z73"/>
      <c r="AA73"/>
      <c r="AB73"/>
    </row>
    <row r="74" spans="1:28" ht="63">
      <c r="A74" s="293" t="s">
        <v>620</v>
      </c>
      <c r="B74" s="289" t="s">
        <v>60</v>
      </c>
      <c r="C74" s="277" t="s">
        <v>1</v>
      </c>
      <c r="D74" s="290">
        <v>9.7059999999999995</v>
      </c>
      <c r="E74" s="290">
        <v>0</v>
      </c>
      <c r="F74" s="290">
        <v>0</v>
      </c>
      <c r="G74" s="290">
        <v>9.7059999999999995</v>
      </c>
      <c r="H74" s="291">
        <v>0</v>
      </c>
      <c r="I74" s="292">
        <v>0</v>
      </c>
      <c r="J74" s="292">
        <v>0</v>
      </c>
      <c r="K74" s="292">
        <v>0</v>
      </c>
      <c r="L74" s="292">
        <v>0</v>
      </c>
      <c r="M74" s="292">
        <v>0</v>
      </c>
      <c r="N74" s="292">
        <v>9.7059999999999995</v>
      </c>
      <c r="O74" s="292">
        <v>0</v>
      </c>
      <c r="P74" s="292">
        <v>0</v>
      </c>
      <c r="Q74" s="292">
        <v>9.7059999999999995</v>
      </c>
      <c r="R74" s="292">
        <v>0</v>
      </c>
      <c r="S74" s="292">
        <v>0</v>
      </c>
      <c r="T74" s="292">
        <v>0</v>
      </c>
      <c r="U74" s="292">
        <v>0</v>
      </c>
      <c r="V74" s="292">
        <v>0</v>
      </c>
      <c r="W74" s="292">
        <v>0</v>
      </c>
      <c r="X74"/>
      <c r="Y74"/>
      <c r="Z74"/>
      <c r="AA74"/>
      <c r="AB74"/>
    </row>
    <row r="75" spans="1:28" ht="78.75">
      <c r="A75" s="293" t="s">
        <v>621</v>
      </c>
      <c r="B75" s="289" t="s">
        <v>175</v>
      </c>
      <c r="C75" s="277" t="s">
        <v>2</v>
      </c>
      <c r="D75" s="290">
        <v>0</v>
      </c>
      <c r="E75" s="290">
        <v>0</v>
      </c>
      <c r="F75" s="290">
        <v>0</v>
      </c>
      <c r="G75" s="290">
        <v>0</v>
      </c>
      <c r="H75" s="291">
        <v>0</v>
      </c>
      <c r="I75" s="292">
        <v>1.0150452699999999</v>
      </c>
      <c r="J75" s="292">
        <v>0</v>
      </c>
      <c r="K75" s="292">
        <v>0</v>
      </c>
      <c r="L75" s="292">
        <v>0</v>
      </c>
      <c r="M75" s="292">
        <v>1.0150452699999999</v>
      </c>
      <c r="N75" s="292">
        <v>0</v>
      </c>
      <c r="O75" s="292">
        <v>0</v>
      </c>
      <c r="P75" s="292">
        <v>0</v>
      </c>
      <c r="Q75" s="292">
        <v>0</v>
      </c>
      <c r="R75" s="292">
        <v>0</v>
      </c>
      <c r="S75" s="292">
        <v>0</v>
      </c>
      <c r="T75" s="292">
        <v>0</v>
      </c>
      <c r="U75" s="292">
        <v>0</v>
      </c>
      <c r="V75" s="292">
        <v>0</v>
      </c>
      <c r="W75" s="292">
        <v>0</v>
      </c>
      <c r="X75"/>
      <c r="Y75"/>
      <c r="Z75"/>
      <c r="AA75"/>
      <c r="AB75"/>
    </row>
    <row r="76" spans="1:28" ht="78.75">
      <c r="A76" s="293" t="s">
        <v>622</v>
      </c>
      <c r="B76" s="289" t="s">
        <v>10</v>
      </c>
      <c r="C76" s="277" t="s">
        <v>2</v>
      </c>
      <c r="D76" s="290">
        <v>9.9546778060047991</v>
      </c>
      <c r="E76" s="290">
        <v>0</v>
      </c>
      <c r="F76" s="290">
        <v>0</v>
      </c>
      <c r="G76" s="290">
        <v>9.9546778060047991</v>
      </c>
      <c r="H76" s="291">
        <v>0</v>
      </c>
      <c r="I76" s="292">
        <v>0</v>
      </c>
      <c r="J76" s="292">
        <v>0</v>
      </c>
      <c r="K76" s="292">
        <v>0</v>
      </c>
      <c r="L76" s="292">
        <v>0</v>
      </c>
      <c r="M76" s="292">
        <v>0</v>
      </c>
      <c r="N76" s="292">
        <v>9.9546778060047991</v>
      </c>
      <c r="O76" s="292">
        <v>0</v>
      </c>
      <c r="P76" s="292">
        <v>0</v>
      </c>
      <c r="Q76" s="292">
        <v>9.9546778060047991</v>
      </c>
      <c r="R76" s="292">
        <v>0</v>
      </c>
      <c r="S76" s="292">
        <v>0</v>
      </c>
      <c r="T76" s="292">
        <v>0</v>
      </c>
      <c r="U76" s="292">
        <v>0</v>
      </c>
      <c r="V76" s="292">
        <v>0</v>
      </c>
      <c r="W76" s="292">
        <v>0</v>
      </c>
      <c r="X76"/>
      <c r="Y76"/>
      <c r="Z76"/>
      <c r="AA76"/>
      <c r="AB76"/>
    </row>
    <row r="77" spans="1:28" ht="31.5">
      <c r="A77" s="293" t="s">
        <v>623</v>
      </c>
      <c r="B77" s="289" t="s">
        <v>61</v>
      </c>
      <c r="C77" s="277" t="s">
        <v>62</v>
      </c>
      <c r="D77" s="290">
        <v>40.204854889101604</v>
      </c>
      <c r="E77" s="290">
        <v>0</v>
      </c>
      <c r="F77" s="290">
        <v>0</v>
      </c>
      <c r="G77" s="290">
        <v>40.204854889101604</v>
      </c>
      <c r="H77" s="291">
        <v>0</v>
      </c>
      <c r="I77" s="292">
        <v>0.12812000000000001</v>
      </c>
      <c r="J77" s="292">
        <v>0</v>
      </c>
      <c r="K77" s="292">
        <v>0</v>
      </c>
      <c r="L77" s="292">
        <v>0.12812000000000001</v>
      </c>
      <c r="M77" s="292">
        <v>0</v>
      </c>
      <c r="N77" s="292">
        <v>26.803236592734404</v>
      </c>
      <c r="O77" s="292">
        <v>0</v>
      </c>
      <c r="P77" s="292">
        <v>0</v>
      </c>
      <c r="Q77" s="292">
        <v>26.803236592734404</v>
      </c>
      <c r="R77" s="292">
        <v>0</v>
      </c>
      <c r="S77" s="292">
        <v>5.1120000000000006E-2</v>
      </c>
      <c r="T77" s="292">
        <v>0</v>
      </c>
      <c r="U77" s="292">
        <v>0</v>
      </c>
      <c r="V77" s="292">
        <v>5.1120000000000006E-2</v>
      </c>
      <c r="W77" s="292">
        <v>0</v>
      </c>
      <c r="X77"/>
      <c r="Y77"/>
      <c r="Z77"/>
      <c r="AA77"/>
      <c r="AB77"/>
    </row>
    <row r="78" spans="1:28" ht="47.25">
      <c r="A78" s="293" t="s">
        <v>624</v>
      </c>
      <c r="B78" s="289" t="s">
        <v>15</v>
      </c>
      <c r="C78" s="277" t="s">
        <v>1</v>
      </c>
      <c r="D78" s="290">
        <v>18.373319924585083</v>
      </c>
      <c r="E78" s="290">
        <v>0</v>
      </c>
      <c r="F78" s="290">
        <v>0</v>
      </c>
      <c r="G78" s="290">
        <v>18.373319924585083</v>
      </c>
      <c r="H78" s="291">
        <v>0</v>
      </c>
      <c r="I78" s="292">
        <v>0</v>
      </c>
      <c r="J78" s="292">
        <v>0</v>
      </c>
      <c r="K78" s="292">
        <v>0</v>
      </c>
      <c r="L78" s="292">
        <v>0</v>
      </c>
      <c r="M78" s="292">
        <v>0</v>
      </c>
      <c r="N78" s="292">
        <v>18.373319924585083</v>
      </c>
      <c r="O78" s="292">
        <v>0</v>
      </c>
      <c r="P78" s="292">
        <v>0</v>
      </c>
      <c r="Q78" s="292">
        <v>18.373319924585083</v>
      </c>
      <c r="R78" s="292">
        <v>0</v>
      </c>
      <c r="S78" s="292">
        <v>0</v>
      </c>
      <c r="T78" s="292">
        <v>0</v>
      </c>
      <c r="U78" s="292">
        <v>0</v>
      </c>
      <c r="V78" s="292">
        <v>0</v>
      </c>
      <c r="W78" s="292">
        <v>0</v>
      </c>
      <c r="X78"/>
      <c r="Y78"/>
      <c r="Z78"/>
      <c r="AA78"/>
      <c r="AB78"/>
    </row>
    <row r="79" spans="1:28" ht="47.25">
      <c r="A79" s="293" t="s">
        <v>625</v>
      </c>
      <c r="B79" s="289" t="s">
        <v>63</v>
      </c>
      <c r="C79" s="277" t="s">
        <v>3</v>
      </c>
      <c r="D79" s="290">
        <v>16.303408626594539</v>
      </c>
      <c r="E79" s="290">
        <v>0</v>
      </c>
      <c r="F79" s="290">
        <v>0</v>
      </c>
      <c r="G79" s="290">
        <v>16.303408626594539</v>
      </c>
      <c r="H79" s="291">
        <v>0</v>
      </c>
      <c r="I79" s="292">
        <v>0</v>
      </c>
      <c r="J79" s="292">
        <v>0</v>
      </c>
      <c r="K79" s="292">
        <v>0</v>
      </c>
      <c r="L79" s="292">
        <v>0</v>
      </c>
      <c r="M79" s="292">
        <v>0</v>
      </c>
      <c r="N79" s="292">
        <v>16.303408626594539</v>
      </c>
      <c r="O79" s="292">
        <v>0</v>
      </c>
      <c r="P79" s="292">
        <v>0</v>
      </c>
      <c r="Q79" s="292">
        <v>16.303408626594539</v>
      </c>
      <c r="R79" s="292">
        <v>0</v>
      </c>
      <c r="S79" s="292">
        <v>0</v>
      </c>
      <c r="T79" s="292">
        <v>0</v>
      </c>
      <c r="U79" s="292">
        <v>0</v>
      </c>
      <c r="V79" s="292">
        <v>0</v>
      </c>
      <c r="W79" s="292">
        <v>0</v>
      </c>
      <c r="X79"/>
      <c r="Y79"/>
      <c r="Z79"/>
      <c r="AA79"/>
      <c r="AB79"/>
    </row>
    <row r="80" spans="1:28" ht="63">
      <c r="A80" s="293" t="s">
        <v>626</v>
      </c>
      <c r="B80" s="289" t="s">
        <v>9</v>
      </c>
      <c r="C80" s="277" t="s">
        <v>4</v>
      </c>
      <c r="D80" s="290">
        <v>4.8000000000000007</v>
      </c>
      <c r="E80" s="290">
        <v>0</v>
      </c>
      <c r="F80" s="290">
        <v>0</v>
      </c>
      <c r="G80" s="290">
        <v>4.8000000000000007</v>
      </c>
      <c r="H80" s="291">
        <v>0</v>
      </c>
      <c r="I80" s="292">
        <v>0</v>
      </c>
      <c r="J80" s="292">
        <v>0</v>
      </c>
      <c r="K80" s="292">
        <v>0</v>
      </c>
      <c r="L80" s="292">
        <v>0</v>
      </c>
      <c r="M80" s="292">
        <v>0</v>
      </c>
      <c r="N80" s="292">
        <v>4.8000000000000007</v>
      </c>
      <c r="O80" s="292">
        <v>0</v>
      </c>
      <c r="P80" s="292">
        <v>0</v>
      </c>
      <c r="Q80" s="292">
        <v>4.8000000000000007</v>
      </c>
      <c r="R80" s="292">
        <v>0</v>
      </c>
      <c r="S80" s="292">
        <v>0</v>
      </c>
      <c r="T80" s="292">
        <v>0</v>
      </c>
      <c r="U80" s="292">
        <v>0</v>
      </c>
      <c r="V80" s="292">
        <v>0</v>
      </c>
      <c r="W80" s="292">
        <v>0</v>
      </c>
      <c r="X80"/>
      <c r="Y80"/>
      <c r="Z80"/>
      <c r="AA80"/>
      <c r="AB80"/>
    </row>
    <row r="81" spans="1:28" ht="47.25">
      <c r="A81" s="293" t="s">
        <v>627</v>
      </c>
      <c r="B81" s="289" t="s">
        <v>65</v>
      </c>
      <c r="C81" s="277" t="s">
        <v>4</v>
      </c>
      <c r="D81" s="290">
        <v>0</v>
      </c>
      <c r="E81" s="290">
        <v>0</v>
      </c>
      <c r="F81" s="290">
        <v>0</v>
      </c>
      <c r="G81" s="290">
        <v>0</v>
      </c>
      <c r="H81" s="291">
        <v>0</v>
      </c>
      <c r="I81" s="292">
        <v>0</v>
      </c>
      <c r="J81" s="292">
        <v>0</v>
      </c>
      <c r="K81" s="292">
        <v>0</v>
      </c>
      <c r="L81" s="292">
        <v>0</v>
      </c>
      <c r="M81" s="292">
        <v>0</v>
      </c>
      <c r="N81" s="292">
        <v>0</v>
      </c>
      <c r="O81" s="292">
        <v>0</v>
      </c>
      <c r="P81" s="292">
        <v>0</v>
      </c>
      <c r="Q81" s="292">
        <v>0</v>
      </c>
      <c r="R81" s="292">
        <v>0</v>
      </c>
      <c r="S81" s="292">
        <v>0</v>
      </c>
      <c r="T81" s="292">
        <v>0</v>
      </c>
      <c r="U81" s="292">
        <v>0</v>
      </c>
      <c r="V81" s="292">
        <v>0</v>
      </c>
      <c r="W81" s="292">
        <v>0</v>
      </c>
      <c r="X81"/>
      <c r="Y81"/>
      <c r="Z81"/>
      <c r="AA81"/>
      <c r="AB81"/>
    </row>
    <row r="82" spans="1:28" ht="47.25">
      <c r="A82" s="293" t="s">
        <v>628</v>
      </c>
      <c r="B82" s="289" t="s">
        <v>67</v>
      </c>
      <c r="C82" s="277" t="s">
        <v>62</v>
      </c>
      <c r="D82" s="290">
        <v>0.20827000000000001</v>
      </c>
      <c r="E82" s="290">
        <v>0</v>
      </c>
      <c r="F82" s="290">
        <v>0</v>
      </c>
      <c r="G82" s="290">
        <v>0.20827000000000001</v>
      </c>
      <c r="H82" s="291">
        <v>0</v>
      </c>
      <c r="I82" s="292">
        <v>0</v>
      </c>
      <c r="J82" s="292">
        <v>0</v>
      </c>
      <c r="K82" s="292">
        <v>0</v>
      </c>
      <c r="L82" s="292">
        <v>0</v>
      </c>
      <c r="M82" s="292">
        <v>0</v>
      </c>
      <c r="N82" s="292">
        <v>0.20827000000000001</v>
      </c>
      <c r="O82" s="292">
        <v>0</v>
      </c>
      <c r="P82" s="292">
        <v>0</v>
      </c>
      <c r="Q82" s="292">
        <v>0.20827000000000001</v>
      </c>
      <c r="R82" s="292">
        <v>0</v>
      </c>
      <c r="S82" s="292">
        <v>0</v>
      </c>
      <c r="T82" s="292">
        <v>0</v>
      </c>
      <c r="U82" s="292">
        <v>0</v>
      </c>
      <c r="V82" s="292">
        <v>0</v>
      </c>
      <c r="W82" s="292">
        <v>0</v>
      </c>
      <c r="X82"/>
      <c r="Y82"/>
      <c r="Z82"/>
      <c r="AA82"/>
      <c r="AB82"/>
    </row>
    <row r="83" spans="1:28" ht="47.25">
      <c r="A83" s="293" t="s">
        <v>629</v>
      </c>
      <c r="B83" s="289" t="s">
        <v>68</v>
      </c>
      <c r="C83" s="277" t="s">
        <v>4</v>
      </c>
      <c r="D83" s="290">
        <v>4.7159899999999997</v>
      </c>
      <c r="E83" s="290">
        <v>0</v>
      </c>
      <c r="F83" s="290">
        <v>0</v>
      </c>
      <c r="G83" s="290">
        <v>4.7159899999999997</v>
      </c>
      <c r="H83" s="291">
        <v>0</v>
      </c>
      <c r="I83" s="292">
        <v>0</v>
      </c>
      <c r="J83" s="292">
        <v>0</v>
      </c>
      <c r="K83" s="292">
        <v>0</v>
      </c>
      <c r="L83" s="292">
        <v>0</v>
      </c>
      <c r="M83" s="292">
        <v>0</v>
      </c>
      <c r="N83" s="292">
        <v>4.1983999999999995</v>
      </c>
      <c r="O83" s="292">
        <v>0</v>
      </c>
      <c r="P83" s="292">
        <v>0</v>
      </c>
      <c r="Q83" s="292">
        <v>4.1983999999999995</v>
      </c>
      <c r="R83" s="292">
        <v>0</v>
      </c>
      <c r="S83" s="292">
        <v>0</v>
      </c>
      <c r="T83" s="292">
        <v>0</v>
      </c>
      <c r="U83" s="292">
        <v>0</v>
      </c>
      <c r="V83" s="292">
        <v>0</v>
      </c>
      <c r="W83" s="292">
        <v>0</v>
      </c>
      <c r="X83"/>
      <c r="Y83"/>
      <c r="Z83"/>
      <c r="AA83"/>
      <c r="AB83"/>
    </row>
    <row r="84" spans="1:28" ht="47.25">
      <c r="A84" s="293" t="s">
        <v>630</v>
      </c>
      <c r="B84" s="289" t="s">
        <v>69</v>
      </c>
      <c r="C84" s="277" t="s">
        <v>4</v>
      </c>
      <c r="D84" s="290">
        <v>22.502947000000002</v>
      </c>
      <c r="E84" s="290">
        <v>0</v>
      </c>
      <c r="F84" s="290">
        <v>0</v>
      </c>
      <c r="G84" s="290">
        <v>0</v>
      </c>
      <c r="H84" s="291">
        <v>22.502947000000002</v>
      </c>
      <c r="I84" s="292">
        <v>7.9660000000000002</v>
      </c>
      <c r="J84" s="292">
        <v>0</v>
      </c>
      <c r="K84" s="292">
        <v>0</v>
      </c>
      <c r="L84" s="292">
        <v>0.11979000000000001</v>
      </c>
      <c r="M84" s="292">
        <v>7.8462100000000001</v>
      </c>
      <c r="N84" s="292">
        <v>22.502947000000002</v>
      </c>
      <c r="O84" s="292">
        <v>0</v>
      </c>
      <c r="P84" s="292">
        <v>0</v>
      </c>
      <c r="Q84" s="292">
        <v>0</v>
      </c>
      <c r="R84" s="292">
        <v>22.502947000000002</v>
      </c>
      <c r="S84" s="292">
        <v>7.9660000000000002</v>
      </c>
      <c r="T84" s="292">
        <v>0</v>
      </c>
      <c r="U84" s="292">
        <v>0</v>
      </c>
      <c r="V84" s="292">
        <v>0.11979000000000001</v>
      </c>
      <c r="W84" s="292">
        <v>7.8462100000000001</v>
      </c>
      <c r="X84"/>
      <c r="Y84"/>
      <c r="Z84"/>
      <c r="AA84"/>
      <c r="AB84"/>
    </row>
    <row r="85" spans="1:28" ht="47.25">
      <c r="A85" s="293" t="s">
        <v>631</v>
      </c>
      <c r="B85" s="289" t="s">
        <v>70</v>
      </c>
      <c r="C85" s="277" t="s">
        <v>4</v>
      </c>
      <c r="D85" s="290">
        <v>27.005566999999999</v>
      </c>
      <c r="E85" s="290">
        <v>0</v>
      </c>
      <c r="F85" s="290">
        <v>0</v>
      </c>
      <c r="G85" s="290">
        <v>0</v>
      </c>
      <c r="H85" s="291">
        <v>27.005566999999999</v>
      </c>
      <c r="I85" s="292">
        <v>7.7149599999999996</v>
      </c>
      <c r="J85" s="292">
        <v>0</v>
      </c>
      <c r="K85" s="292">
        <v>0</v>
      </c>
      <c r="L85" s="292">
        <v>0.11602</v>
      </c>
      <c r="M85" s="292">
        <v>7.5989399999999998</v>
      </c>
      <c r="N85" s="292">
        <v>27.005566999999999</v>
      </c>
      <c r="O85" s="292">
        <v>0</v>
      </c>
      <c r="P85" s="292">
        <v>0</v>
      </c>
      <c r="Q85" s="292">
        <v>0</v>
      </c>
      <c r="R85" s="292">
        <v>27.005566999999999</v>
      </c>
      <c r="S85" s="292">
        <v>7.7149599999999996</v>
      </c>
      <c r="T85" s="292">
        <v>0</v>
      </c>
      <c r="U85" s="292">
        <v>0</v>
      </c>
      <c r="V85" s="292">
        <v>0.11602</v>
      </c>
      <c r="W85" s="292">
        <v>7.5989399999999998</v>
      </c>
      <c r="X85"/>
      <c r="Y85"/>
      <c r="Z85"/>
      <c r="AA85"/>
      <c r="AB85"/>
    </row>
    <row r="86" spans="1:28" ht="63">
      <c r="A86" s="293" t="s">
        <v>632</v>
      </c>
      <c r="B86" s="289" t="s">
        <v>71</v>
      </c>
      <c r="C86" s="277" t="s">
        <v>4</v>
      </c>
      <c r="D86" s="290">
        <v>23.936049000000001</v>
      </c>
      <c r="E86" s="290">
        <v>0</v>
      </c>
      <c r="F86" s="290">
        <v>0</v>
      </c>
      <c r="G86" s="290">
        <v>0</v>
      </c>
      <c r="H86" s="291">
        <v>23.936049000000001</v>
      </c>
      <c r="I86" s="292">
        <v>9.0609000000000002</v>
      </c>
      <c r="J86" s="292">
        <v>0</v>
      </c>
      <c r="K86" s="292">
        <v>0</v>
      </c>
      <c r="L86" s="292">
        <v>0.13625999999999999</v>
      </c>
      <c r="M86" s="292">
        <v>8.9246400000000001</v>
      </c>
      <c r="N86" s="292">
        <v>23.936049000000001</v>
      </c>
      <c r="O86" s="292">
        <v>0</v>
      </c>
      <c r="P86" s="292">
        <v>0</v>
      </c>
      <c r="Q86" s="292">
        <v>0</v>
      </c>
      <c r="R86" s="292">
        <v>23.936049000000001</v>
      </c>
      <c r="S86" s="292">
        <v>9.0609000000000002</v>
      </c>
      <c r="T86" s="292">
        <v>0</v>
      </c>
      <c r="U86" s="292">
        <v>0</v>
      </c>
      <c r="V86" s="292">
        <v>0.13625999999999999</v>
      </c>
      <c r="W86" s="292">
        <v>8.9246400000000001</v>
      </c>
      <c r="X86"/>
      <c r="Y86"/>
      <c r="Z86"/>
      <c r="AA86"/>
      <c r="AB86"/>
    </row>
    <row r="87" spans="1:28" ht="47.25">
      <c r="A87" s="293" t="s">
        <v>633</v>
      </c>
      <c r="B87" s="289" t="s">
        <v>72</v>
      </c>
      <c r="C87" s="277" t="s">
        <v>4</v>
      </c>
      <c r="D87" s="290">
        <v>14.707423</v>
      </c>
      <c r="E87" s="290">
        <v>0</v>
      </c>
      <c r="F87" s="290">
        <v>0</v>
      </c>
      <c r="G87" s="290">
        <v>0</v>
      </c>
      <c r="H87" s="291">
        <v>14.707423</v>
      </c>
      <c r="I87" s="292">
        <v>7.4509000000000007</v>
      </c>
      <c r="J87" s="292">
        <v>0</v>
      </c>
      <c r="K87" s="292">
        <v>0</v>
      </c>
      <c r="L87" s="292">
        <v>0.11205</v>
      </c>
      <c r="M87" s="292">
        <v>7.3388500000000008</v>
      </c>
      <c r="N87" s="292">
        <v>14.707423</v>
      </c>
      <c r="O87" s="292">
        <v>0</v>
      </c>
      <c r="P87" s="292">
        <v>0</v>
      </c>
      <c r="Q87" s="292">
        <v>0</v>
      </c>
      <c r="R87" s="292">
        <v>14.707423</v>
      </c>
      <c r="S87" s="292">
        <v>7.4509000000000007</v>
      </c>
      <c r="T87" s="292">
        <v>0</v>
      </c>
      <c r="U87" s="292">
        <v>0</v>
      </c>
      <c r="V87" s="292">
        <v>0.11205</v>
      </c>
      <c r="W87" s="292">
        <v>7.3388500000000008</v>
      </c>
      <c r="X87"/>
      <c r="Y87"/>
      <c r="Z87"/>
      <c r="AA87"/>
      <c r="AB87"/>
    </row>
    <row r="88" spans="1:28" ht="63">
      <c r="A88" s="293" t="s">
        <v>634</v>
      </c>
      <c r="B88" s="289" t="s">
        <v>173</v>
      </c>
      <c r="C88" s="277" t="s">
        <v>2</v>
      </c>
      <c r="D88" s="290">
        <v>0</v>
      </c>
      <c r="E88" s="290">
        <v>0</v>
      </c>
      <c r="F88" s="290">
        <v>0</v>
      </c>
      <c r="G88" s="290">
        <v>0</v>
      </c>
      <c r="H88" s="291">
        <v>0</v>
      </c>
      <c r="I88" s="292">
        <v>28.81080163</v>
      </c>
      <c r="J88" s="292">
        <v>0</v>
      </c>
      <c r="K88" s="292">
        <v>0</v>
      </c>
      <c r="L88" s="292">
        <v>28.81080163</v>
      </c>
      <c r="M88" s="292">
        <v>0</v>
      </c>
      <c r="N88" s="292">
        <v>0</v>
      </c>
      <c r="O88" s="292">
        <v>0</v>
      </c>
      <c r="P88" s="292">
        <v>0</v>
      </c>
      <c r="Q88" s="292">
        <v>0</v>
      </c>
      <c r="R88" s="292">
        <v>0</v>
      </c>
      <c r="S88" s="292">
        <v>0</v>
      </c>
      <c r="T88" s="292">
        <v>0</v>
      </c>
      <c r="U88" s="292">
        <v>0</v>
      </c>
      <c r="V88" s="292">
        <v>0</v>
      </c>
      <c r="W88" s="292">
        <v>0</v>
      </c>
      <c r="X88"/>
      <c r="Y88"/>
      <c r="Z88"/>
      <c r="AA88"/>
      <c r="AB88"/>
    </row>
    <row r="89" spans="1:28" ht="63">
      <c r="A89" s="293" t="s">
        <v>635</v>
      </c>
      <c r="B89" s="289" t="s">
        <v>182</v>
      </c>
      <c r="C89" s="277" t="s">
        <v>2</v>
      </c>
      <c r="D89" s="290">
        <v>0</v>
      </c>
      <c r="E89" s="290">
        <v>0</v>
      </c>
      <c r="F89" s="290">
        <v>0</v>
      </c>
      <c r="G89" s="290">
        <v>0</v>
      </c>
      <c r="H89" s="291">
        <v>0</v>
      </c>
      <c r="I89" s="292">
        <v>0.62329237999999998</v>
      </c>
      <c r="J89" s="292">
        <v>0</v>
      </c>
      <c r="K89" s="292">
        <v>0</v>
      </c>
      <c r="L89" s="292">
        <v>0.62329237999999998</v>
      </c>
      <c r="M89" s="292">
        <v>0</v>
      </c>
      <c r="N89" s="292">
        <v>0</v>
      </c>
      <c r="O89" s="292">
        <v>0</v>
      </c>
      <c r="P89" s="292">
        <v>0</v>
      </c>
      <c r="Q89" s="292">
        <v>0</v>
      </c>
      <c r="R89" s="292">
        <v>0</v>
      </c>
      <c r="S89" s="292">
        <v>0</v>
      </c>
      <c r="T89" s="292">
        <v>0</v>
      </c>
      <c r="U89" s="292">
        <v>0</v>
      </c>
      <c r="V89" s="292">
        <v>0</v>
      </c>
      <c r="W89" s="292">
        <v>0</v>
      </c>
      <c r="X89"/>
      <c r="Y89"/>
      <c r="Z89"/>
      <c r="AA89"/>
      <c r="AB89"/>
    </row>
    <row r="90" spans="1:28" ht="47.25">
      <c r="A90" s="293" t="s">
        <v>636</v>
      </c>
      <c r="B90" s="289" t="s">
        <v>243</v>
      </c>
      <c r="C90" s="277" t="s">
        <v>2</v>
      </c>
      <c r="D90" s="290">
        <v>0</v>
      </c>
      <c r="E90" s="290">
        <v>0</v>
      </c>
      <c r="F90" s="290">
        <v>0</v>
      </c>
      <c r="G90" s="290">
        <v>0</v>
      </c>
      <c r="H90" s="291">
        <v>0</v>
      </c>
      <c r="I90" s="292">
        <v>3.1433199800000002</v>
      </c>
      <c r="J90" s="292">
        <v>0</v>
      </c>
      <c r="K90" s="292">
        <v>0</v>
      </c>
      <c r="L90" s="292">
        <v>3.1433199800000002</v>
      </c>
      <c r="M90" s="292">
        <v>0</v>
      </c>
      <c r="N90" s="292">
        <v>0</v>
      </c>
      <c r="O90" s="292">
        <v>0</v>
      </c>
      <c r="P90" s="292">
        <v>0</v>
      </c>
      <c r="Q90" s="292">
        <v>0</v>
      </c>
      <c r="R90" s="292">
        <v>0</v>
      </c>
      <c r="S90" s="292">
        <v>3.1433199800000002</v>
      </c>
      <c r="T90" s="292">
        <v>0</v>
      </c>
      <c r="U90" s="292">
        <v>0</v>
      </c>
      <c r="V90" s="292">
        <v>3.1433199800000002</v>
      </c>
      <c r="W90" s="292">
        <v>0</v>
      </c>
      <c r="X90"/>
      <c r="Y90"/>
      <c r="Z90"/>
      <c r="AA90"/>
      <c r="AB90"/>
    </row>
    <row r="91" spans="1:28" ht="31.5">
      <c r="A91" s="293" t="s">
        <v>637</v>
      </c>
      <c r="B91" s="289" t="s">
        <v>307</v>
      </c>
      <c r="C91" s="277" t="s">
        <v>2</v>
      </c>
      <c r="D91" s="290">
        <v>0</v>
      </c>
      <c r="E91" s="290">
        <v>0</v>
      </c>
      <c r="F91" s="290">
        <v>0</v>
      </c>
      <c r="G91" s="290">
        <v>0</v>
      </c>
      <c r="H91" s="291">
        <v>0</v>
      </c>
      <c r="I91" s="292">
        <v>2.5124138999999999</v>
      </c>
      <c r="J91" s="292">
        <v>0</v>
      </c>
      <c r="K91" s="292">
        <v>0</v>
      </c>
      <c r="L91" s="292">
        <v>2.5124138999999999</v>
      </c>
      <c r="M91" s="292">
        <v>0</v>
      </c>
      <c r="N91" s="292">
        <v>0</v>
      </c>
      <c r="O91" s="292">
        <v>0</v>
      </c>
      <c r="P91" s="292">
        <v>0</v>
      </c>
      <c r="Q91" s="292">
        <v>0</v>
      </c>
      <c r="R91" s="292">
        <v>0</v>
      </c>
      <c r="S91" s="292">
        <v>2.5124138999999999</v>
      </c>
      <c r="T91" s="292">
        <v>0</v>
      </c>
      <c r="U91" s="292">
        <v>0</v>
      </c>
      <c r="V91" s="292">
        <v>2.5124138999999999</v>
      </c>
      <c r="W91" s="292">
        <v>0</v>
      </c>
      <c r="X91"/>
      <c r="Y91"/>
      <c r="Z91"/>
      <c r="AA91"/>
      <c r="AB91"/>
    </row>
    <row r="92" spans="1:28" ht="47.25">
      <c r="A92" s="293" t="s">
        <v>638</v>
      </c>
      <c r="B92" s="289" t="s">
        <v>308</v>
      </c>
      <c r="C92" s="277" t="s">
        <v>2</v>
      </c>
      <c r="D92" s="290">
        <v>0</v>
      </c>
      <c r="E92" s="290">
        <v>0</v>
      </c>
      <c r="F92" s="290">
        <v>0</v>
      </c>
      <c r="G92" s="290">
        <v>0</v>
      </c>
      <c r="H92" s="291">
        <v>0</v>
      </c>
      <c r="I92" s="292">
        <v>2.4259219999999998E-2</v>
      </c>
      <c r="J92" s="292">
        <v>0</v>
      </c>
      <c r="K92" s="292">
        <v>0</v>
      </c>
      <c r="L92" s="292">
        <v>2.4259219999999998E-2</v>
      </c>
      <c r="M92" s="292">
        <v>0</v>
      </c>
      <c r="N92" s="292">
        <v>0</v>
      </c>
      <c r="O92" s="292">
        <v>0</v>
      </c>
      <c r="P92" s="292">
        <v>0</v>
      </c>
      <c r="Q92" s="292">
        <v>0</v>
      </c>
      <c r="R92" s="292">
        <v>0</v>
      </c>
      <c r="S92" s="292">
        <v>2.4259219999999998E-2</v>
      </c>
      <c r="T92" s="292">
        <v>0</v>
      </c>
      <c r="U92" s="292">
        <v>0</v>
      </c>
      <c r="V92" s="292">
        <v>2.4259219999999998E-2</v>
      </c>
      <c r="W92" s="292">
        <v>0</v>
      </c>
      <c r="X92"/>
      <c r="Y92"/>
      <c r="Z92"/>
      <c r="AA92"/>
      <c r="AB92"/>
    </row>
    <row r="93" spans="1:28">
      <c r="A93" s="293" t="s">
        <v>639</v>
      </c>
      <c r="B93" s="289" t="s">
        <v>73</v>
      </c>
      <c r="C93" s="277" t="s">
        <v>1</v>
      </c>
      <c r="D93" s="290">
        <v>2.0747674528953315</v>
      </c>
      <c r="E93" s="290">
        <v>0</v>
      </c>
      <c r="F93" s="290">
        <v>0</v>
      </c>
      <c r="G93" s="290">
        <v>2.0747674528953315</v>
      </c>
      <c r="H93" s="291">
        <v>0</v>
      </c>
      <c r="I93" s="292">
        <v>0</v>
      </c>
      <c r="J93" s="292">
        <v>0</v>
      </c>
      <c r="K93" s="292">
        <v>0</v>
      </c>
      <c r="L93" s="292">
        <v>0</v>
      </c>
      <c r="M93" s="292">
        <v>0</v>
      </c>
      <c r="N93" s="292">
        <v>1.3831783019302208</v>
      </c>
      <c r="O93" s="292">
        <v>0</v>
      </c>
      <c r="P93" s="292">
        <v>0</v>
      </c>
      <c r="Q93" s="292">
        <v>1.3831783019302208</v>
      </c>
      <c r="R93" s="292">
        <v>0</v>
      </c>
      <c r="S93" s="292">
        <v>0</v>
      </c>
      <c r="T93" s="292">
        <v>0</v>
      </c>
      <c r="U93" s="292">
        <v>0</v>
      </c>
      <c r="V93" s="292">
        <v>0</v>
      </c>
      <c r="W93" s="292">
        <v>0</v>
      </c>
      <c r="X93"/>
      <c r="Y93"/>
      <c r="Z93"/>
      <c r="AA93"/>
      <c r="AB93"/>
    </row>
    <row r="94" spans="1:28">
      <c r="A94" s="293" t="s">
        <v>640</v>
      </c>
      <c r="B94" s="289" t="s">
        <v>13</v>
      </c>
      <c r="C94" s="277" t="s">
        <v>6</v>
      </c>
      <c r="D94" s="290">
        <v>0</v>
      </c>
      <c r="E94" s="290">
        <v>0</v>
      </c>
      <c r="F94" s="290">
        <v>0</v>
      </c>
      <c r="G94" s="290">
        <v>0</v>
      </c>
      <c r="H94" s="291">
        <v>0</v>
      </c>
      <c r="I94" s="292">
        <v>0</v>
      </c>
      <c r="J94" s="292">
        <v>0</v>
      </c>
      <c r="K94" s="292">
        <v>0</v>
      </c>
      <c r="L94" s="292">
        <v>0</v>
      </c>
      <c r="M94" s="292">
        <v>0</v>
      </c>
      <c r="N94" s="292">
        <v>0</v>
      </c>
      <c r="O94" s="292">
        <v>0</v>
      </c>
      <c r="P94" s="292">
        <v>0</v>
      </c>
      <c r="Q94" s="292">
        <v>0</v>
      </c>
      <c r="R94" s="292">
        <v>0</v>
      </c>
      <c r="S94" s="292">
        <v>0</v>
      </c>
      <c r="T94" s="292">
        <v>0</v>
      </c>
      <c r="U94" s="292">
        <v>0</v>
      </c>
      <c r="V94" s="292">
        <v>0</v>
      </c>
      <c r="W94" s="292">
        <v>0</v>
      </c>
      <c r="X94"/>
      <c r="Y94"/>
      <c r="Z94"/>
      <c r="AA94"/>
      <c r="AB94"/>
    </row>
    <row r="95" spans="1:28" ht="47.25">
      <c r="A95" s="293" t="s">
        <v>641</v>
      </c>
      <c r="B95" s="289" t="s">
        <v>74</v>
      </c>
      <c r="C95" s="277" t="s">
        <v>4</v>
      </c>
      <c r="D95" s="290">
        <v>17.494748000000001</v>
      </c>
      <c r="E95" s="290">
        <v>0</v>
      </c>
      <c r="F95" s="290">
        <v>0</v>
      </c>
      <c r="G95" s="290">
        <v>0</v>
      </c>
      <c r="H95" s="291">
        <v>17.494748000000001</v>
      </c>
      <c r="I95" s="292">
        <v>5.2460300000000011</v>
      </c>
      <c r="J95" s="292">
        <v>0</v>
      </c>
      <c r="K95" s="292">
        <v>0</v>
      </c>
      <c r="L95" s="292">
        <v>7.8890000000000002E-2</v>
      </c>
      <c r="M95" s="292">
        <v>5.1671400000000007</v>
      </c>
      <c r="N95" s="292">
        <v>17.494748000000001</v>
      </c>
      <c r="O95" s="292">
        <v>0</v>
      </c>
      <c r="P95" s="292">
        <v>0</v>
      </c>
      <c r="Q95" s="292">
        <v>0</v>
      </c>
      <c r="R95" s="292">
        <v>17.494748000000001</v>
      </c>
      <c r="S95" s="292">
        <v>5.2460300000000011</v>
      </c>
      <c r="T95" s="292">
        <v>0</v>
      </c>
      <c r="U95" s="292">
        <v>0</v>
      </c>
      <c r="V95" s="292">
        <v>7.8890000000000002E-2</v>
      </c>
      <c r="W95" s="292">
        <v>5.1671400000000007</v>
      </c>
      <c r="X95"/>
      <c r="Y95"/>
      <c r="Z95"/>
      <c r="AA95"/>
      <c r="AB95"/>
    </row>
    <row r="96" spans="1:28" ht="31.5">
      <c r="A96" s="293" t="s">
        <v>642</v>
      </c>
      <c r="B96" s="289" t="s">
        <v>75</v>
      </c>
      <c r="C96" s="277" t="s">
        <v>4</v>
      </c>
      <c r="D96" s="290">
        <v>0.7</v>
      </c>
      <c r="E96" s="290">
        <v>0</v>
      </c>
      <c r="F96" s="290">
        <v>0</v>
      </c>
      <c r="G96" s="290">
        <v>0.7</v>
      </c>
      <c r="H96" s="291">
        <v>0</v>
      </c>
      <c r="I96" s="292">
        <v>0</v>
      </c>
      <c r="J96" s="292">
        <v>0</v>
      </c>
      <c r="K96" s="292">
        <v>0</v>
      </c>
      <c r="L96" s="292">
        <v>0</v>
      </c>
      <c r="M96" s="292">
        <v>0</v>
      </c>
      <c r="N96" s="292">
        <v>0.7</v>
      </c>
      <c r="O96" s="292">
        <v>0</v>
      </c>
      <c r="P96" s="292">
        <v>0</v>
      </c>
      <c r="Q96" s="292">
        <v>0.7</v>
      </c>
      <c r="R96" s="292">
        <v>0</v>
      </c>
      <c r="S96" s="292">
        <v>0</v>
      </c>
      <c r="T96" s="292">
        <v>0</v>
      </c>
      <c r="U96" s="292">
        <v>0</v>
      </c>
      <c r="V96" s="292">
        <v>0</v>
      </c>
      <c r="W96" s="292">
        <v>0</v>
      </c>
      <c r="X96"/>
      <c r="Y96"/>
      <c r="Z96"/>
      <c r="AA96"/>
      <c r="AB96"/>
    </row>
    <row r="97" spans="1:28" ht="31.5">
      <c r="A97" s="293" t="s">
        <v>643</v>
      </c>
      <c r="B97" s="289" t="s">
        <v>199</v>
      </c>
      <c r="C97" s="277" t="s">
        <v>56</v>
      </c>
      <c r="D97" s="290">
        <v>0</v>
      </c>
      <c r="E97" s="290">
        <v>0</v>
      </c>
      <c r="F97" s="290">
        <v>0</v>
      </c>
      <c r="G97" s="290">
        <v>0</v>
      </c>
      <c r="H97" s="291">
        <v>0</v>
      </c>
      <c r="I97" s="292">
        <v>32.753479999999996</v>
      </c>
      <c r="J97" s="292">
        <v>0</v>
      </c>
      <c r="K97" s="292">
        <v>0</v>
      </c>
      <c r="L97" s="292">
        <v>0</v>
      </c>
      <c r="M97" s="292">
        <v>32.753479999999996</v>
      </c>
      <c r="N97" s="292">
        <v>0</v>
      </c>
      <c r="O97" s="292">
        <v>0</v>
      </c>
      <c r="P97" s="292">
        <v>0</v>
      </c>
      <c r="Q97" s="292">
        <v>0</v>
      </c>
      <c r="R97" s="292">
        <v>0</v>
      </c>
      <c r="S97" s="292">
        <v>0</v>
      </c>
      <c r="T97" s="292">
        <v>0</v>
      </c>
      <c r="U97" s="292">
        <v>0</v>
      </c>
      <c r="V97" s="292">
        <v>0</v>
      </c>
      <c r="W97" s="292">
        <v>0</v>
      </c>
      <c r="X97"/>
      <c r="Y97"/>
      <c r="Z97"/>
      <c r="AA97"/>
      <c r="AB97"/>
    </row>
    <row r="98" spans="1:28" ht="31.5">
      <c r="A98" s="293" t="s">
        <v>644</v>
      </c>
      <c r="B98" s="289" t="s">
        <v>311</v>
      </c>
      <c r="C98" s="277" t="s">
        <v>2</v>
      </c>
      <c r="D98" s="290">
        <v>0</v>
      </c>
      <c r="E98" s="290">
        <v>0</v>
      </c>
      <c r="F98" s="290">
        <v>0</v>
      </c>
      <c r="G98" s="290">
        <v>0</v>
      </c>
      <c r="H98" s="291">
        <v>0</v>
      </c>
      <c r="I98" s="292">
        <v>0.49420248</v>
      </c>
      <c r="J98" s="292">
        <v>0</v>
      </c>
      <c r="K98" s="292">
        <v>0</v>
      </c>
      <c r="L98" s="292">
        <v>0</v>
      </c>
      <c r="M98" s="292">
        <v>0.49420248</v>
      </c>
      <c r="N98" s="292">
        <v>0</v>
      </c>
      <c r="O98" s="292">
        <v>0</v>
      </c>
      <c r="P98" s="292">
        <v>0</v>
      </c>
      <c r="Q98" s="292">
        <v>0</v>
      </c>
      <c r="R98" s="292">
        <v>0</v>
      </c>
      <c r="S98" s="292">
        <v>0.49420248</v>
      </c>
      <c r="T98" s="292">
        <v>0</v>
      </c>
      <c r="U98" s="292">
        <v>0</v>
      </c>
      <c r="V98" s="292">
        <v>0</v>
      </c>
      <c r="W98" s="292">
        <v>0.49420248</v>
      </c>
      <c r="X98"/>
      <c r="Y98"/>
      <c r="Z98"/>
      <c r="AA98"/>
      <c r="AB98"/>
    </row>
    <row r="99" spans="1:28" ht="94.5">
      <c r="A99" s="293" t="s">
        <v>645</v>
      </c>
      <c r="B99" s="289" t="s">
        <v>300</v>
      </c>
      <c r="C99" s="277" t="s">
        <v>4</v>
      </c>
      <c r="D99" s="290">
        <v>0</v>
      </c>
      <c r="E99" s="290">
        <v>0</v>
      </c>
      <c r="F99" s="290">
        <v>0</v>
      </c>
      <c r="G99" s="290">
        <v>0</v>
      </c>
      <c r="H99" s="291">
        <v>0</v>
      </c>
      <c r="I99" s="292">
        <v>0.11680999999999998</v>
      </c>
      <c r="J99" s="292">
        <v>0</v>
      </c>
      <c r="K99" s="292">
        <v>0</v>
      </c>
      <c r="L99" s="292">
        <v>0</v>
      </c>
      <c r="M99" s="292">
        <v>0.11680999999999998</v>
      </c>
      <c r="N99" s="292">
        <v>0</v>
      </c>
      <c r="O99" s="292">
        <v>0</v>
      </c>
      <c r="P99" s="292">
        <v>0</v>
      </c>
      <c r="Q99" s="292">
        <v>0</v>
      </c>
      <c r="R99" s="292">
        <v>0</v>
      </c>
      <c r="S99" s="292">
        <v>0.11680999999999998</v>
      </c>
      <c r="T99" s="292">
        <v>0</v>
      </c>
      <c r="U99" s="292">
        <v>0</v>
      </c>
      <c r="V99" s="292">
        <v>0</v>
      </c>
      <c r="W99" s="292">
        <v>0.11680999999999998</v>
      </c>
      <c r="X99"/>
      <c r="Y99"/>
      <c r="Z99"/>
      <c r="AA99"/>
      <c r="AB99"/>
    </row>
    <row r="100" spans="1:28" ht="299.25">
      <c r="A100" s="293" t="s">
        <v>646</v>
      </c>
      <c r="B100" s="289" t="s">
        <v>301</v>
      </c>
      <c r="C100" s="277" t="s">
        <v>4</v>
      </c>
      <c r="D100" s="290">
        <v>0</v>
      </c>
      <c r="E100" s="290">
        <v>0</v>
      </c>
      <c r="F100" s="290">
        <v>0</v>
      </c>
      <c r="G100" s="290">
        <v>0</v>
      </c>
      <c r="H100" s="291">
        <v>0</v>
      </c>
      <c r="I100" s="292">
        <v>2.2759999999999998</v>
      </c>
      <c r="J100" s="292">
        <v>0</v>
      </c>
      <c r="K100" s="292">
        <v>0</v>
      </c>
      <c r="L100" s="292">
        <v>0</v>
      </c>
      <c r="M100" s="292">
        <v>2.2759999999999998</v>
      </c>
      <c r="N100" s="292">
        <v>0</v>
      </c>
      <c r="O100" s="292">
        <v>0</v>
      </c>
      <c r="P100" s="292">
        <v>0</v>
      </c>
      <c r="Q100" s="292">
        <v>0</v>
      </c>
      <c r="R100" s="292">
        <v>0</v>
      </c>
      <c r="S100" s="292">
        <v>2.2759999999999998</v>
      </c>
      <c r="T100" s="292">
        <v>0</v>
      </c>
      <c r="U100" s="292">
        <v>0</v>
      </c>
      <c r="V100" s="292">
        <v>0</v>
      </c>
      <c r="W100" s="292">
        <v>2.2759999999999998</v>
      </c>
      <c r="X100"/>
      <c r="Y100"/>
      <c r="Z100"/>
      <c r="AA100"/>
      <c r="AB100"/>
    </row>
    <row r="101" spans="1:28" ht="173.25">
      <c r="A101" s="293" t="s">
        <v>647</v>
      </c>
      <c r="B101" s="289" t="s">
        <v>302</v>
      </c>
      <c r="C101" s="277" t="s">
        <v>4</v>
      </c>
      <c r="D101" s="290">
        <v>0</v>
      </c>
      <c r="E101" s="290">
        <v>0</v>
      </c>
      <c r="F101" s="290">
        <v>0</v>
      </c>
      <c r="G101" s="290">
        <v>0</v>
      </c>
      <c r="H101" s="291">
        <v>0</v>
      </c>
      <c r="I101" s="292">
        <v>0.26283000000000001</v>
      </c>
      <c r="J101" s="292">
        <v>0</v>
      </c>
      <c r="K101" s="292">
        <v>0</v>
      </c>
      <c r="L101" s="292">
        <v>0</v>
      </c>
      <c r="M101" s="292">
        <v>0.26283000000000001</v>
      </c>
      <c r="N101" s="292">
        <v>0</v>
      </c>
      <c r="O101" s="292">
        <v>0</v>
      </c>
      <c r="P101" s="292">
        <v>0</v>
      </c>
      <c r="Q101" s="292">
        <v>0</v>
      </c>
      <c r="R101" s="292">
        <v>0</v>
      </c>
      <c r="S101" s="292">
        <v>0.26283000000000001</v>
      </c>
      <c r="T101" s="292">
        <v>0</v>
      </c>
      <c r="U101" s="292">
        <v>0</v>
      </c>
      <c r="V101" s="292">
        <v>0</v>
      </c>
      <c r="W101" s="292">
        <v>0.26283000000000001</v>
      </c>
      <c r="X101"/>
      <c r="Y101"/>
      <c r="Z101"/>
      <c r="AA101"/>
      <c r="AB101"/>
    </row>
    <row r="102" spans="1:28" ht="236.25">
      <c r="A102" s="293" t="s">
        <v>648</v>
      </c>
      <c r="B102" s="289" t="s">
        <v>303</v>
      </c>
      <c r="C102" s="277" t="s">
        <v>4</v>
      </c>
      <c r="D102" s="290">
        <v>0</v>
      </c>
      <c r="E102" s="290">
        <v>0</v>
      </c>
      <c r="F102" s="290">
        <v>0</v>
      </c>
      <c r="G102" s="290">
        <v>0</v>
      </c>
      <c r="H102" s="291">
        <v>0</v>
      </c>
      <c r="I102" s="292">
        <v>0.13686000000000001</v>
      </c>
      <c r="J102" s="292">
        <v>0</v>
      </c>
      <c r="K102" s="292">
        <v>0</v>
      </c>
      <c r="L102" s="292">
        <v>0</v>
      </c>
      <c r="M102" s="292">
        <v>0.13686000000000001</v>
      </c>
      <c r="N102" s="292">
        <v>0</v>
      </c>
      <c r="O102" s="292">
        <v>0</v>
      </c>
      <c r="P102" s="292">
        <v>0</v>
      </c>
      <c r="Q102" s="292">
        <v>0</v>
      </c>
      <c r="R102" s="292">
        <v>0</v>
      </c>
      <c r="S102" s="292">
        <v>0.13686000000000001</v>
      </c>
      <c r="T102" s="292">
        <v>0</v>
      </c>
      <c r="U102" s="292">
        <v>0</v>
      </c>
      <c r="V102" s="292">
        <v>0</v>
      </c>
      <c r="W102" s="292">
        <v>0.13686000000000001</v>
      </c>
      <c r="X102"/>
      <c r="Y102"/>
      <c r="Z102"/>
      <c r="AA102"/>
      <c r="AB102"/>
    </row>
    <row r="103" spans="1:28" ht="236.25">
      <c r="A103" s="293" t="s">
        <v>649</v>
      </c>
      <c r="B103" s="289" t="s">
        <v>305</v>
      </c>
      <c r="C103" s="277" t="s">
        <v>4</v>
      </c>
      <c r="D103" s="290">
        <v>0</v>
      </c>
      <c r="E103" s="290">
        <v>0</v>
      </c>
      <c r="F103" s="290">
        <v>0</v>
      </c>
      <c r="G103" s="290">
        <v>0</v>
      </c>
      <c r="H103" s="291">
        <v>0</v>
      </c>
      <c r="I103" s="292">
        <v>0.13686000000000001</v>
      </c>
      <c r="J103" s="292">
        <v>0</v>
      </c>
      <c r="K103" s="292">
        <v>0</v>
      </c>
      <c r="L103" s="292">
        <v>0</v>
      </c>
      <c r="M103" s="292">
        <v>0.13686000000000001</v>
      </c>
      <c r="N103" s="292">
        <v>0</v>
      </c>
      <c r="O103" s="292">
        <v>0</v>
      </c>
      <c r="P103" s="292">
        <v>0</v>
      </c>
      <c r="Q103" s="292">
        <v>0</v>
      </c>
      <c r="R103" s="292">
        <v>0</v>
      </c>
      <c r="S103" s="292">
        <v>0.13686000000000001</v>
      </c>
      <c r="T103" s="292">
        <v>0</v>
      </c>
      <c r="U103" s="292">
        <v>0</v>
      </c>
      <c r="V103" s="292">
        <v>0</v>
      </c>
      <c r="W103" s="292">
        <v>0.13686000000000001</v>
      </c>
      <c r="X103"/>
      <c r="Y103"/>
      <c r="Z103"/>
      <c r="AA103"/>
      <c r="AB103"/>
    </row>
    <row r="104" spans="1:28" ht="173.25">
      <c r="A104" s="293" t="s">
        <v>650</v>
      </c>
      <c r="B104" s="289" t="s">
        <v>304</v>
      </c>
      <c r="C104" s="277" t="s">
        <v>4</v>
      </c>
      <c r="D104" s="290">
        <v>0</v>
      </c>
      <c r="E104" s="290">
        <v>0</v>
      </c>
      <c r="F104" s="290">
        <v>0</v>
      </c>
      <c r="G104" s="290">
        <v>0</v>
      </c>
      <c r="H104" s="291">
        <v>0</v>
      </c>
      <c r="I104" s="292">
        <v>0.11602999999999999</v>
      </c>
      <c r="J104" s="292">
        <v>0</v>
      </c>
      <c r="K104" s="292">
        <v>0</v>
      </c>
      <c r="L104" s="292">
        <v>0</v>
      </c>
      <c r="M104" s="292">
        <v>0.11602999999999999</v>
      </c>
      <c r="N104" s="292">
        <v>0</v>
      </c>
      <c r="O104" s="292">
        <v>0</v>
      </c>
      <c r="P104" s="292">
        <v>0</v>
      </c>
      <c r="Q104" s="292">
        <v>0</v>
      </c>
      <c r="R104" s="292">
        <v>0</v>
      </c>
      <c r="S104" s="292">
        <v>0</v>
      </c>
      <c r="T104" s="292">
        <v>0</v>
      </c>
      <c r="U104" s="292">
        <v>0</v>
      </c>
      <c r="V104" s="292">
        <v>0</v>
      </c>
      <c r="W104" s="292">
        <v>0</v>
      </c>
      <c r="X104"/>
      <c r="Y104"/>
      <c r="Z104"/>
      <c r="AA104"/>
      <c r="AB104"/>
    </row>
    <row r="105" spans="1:28" ht="78.75">
      <c r="A105" s="293" t="s">
        <v>651</v>
      </c>
      <c r="B105" s="289" t="s">
        <v>244</v>
      </c>
      <c r="C105" s="277" t="s">
        <v>4</v>
      </c>
      <c r="D105" s="290">
        <v>0</v>
      </c>
      <c r="E105" s="290">
        <v>0</v>
      </c>
      <c r="F105" s="290">
        <v>0</v>
      </c>
      <c r="G105" s="290">
        <v>0</v>
      </c>
      <c r="H105" s="291">
        <v>0</v>
      </c>
      <c r="I105" s="292">
        <v>0.29766999999999999</v>
      </c>
      <c r="J105" s="292">
        <v>0</v>
      </c>
      <c r="K105" s="292">
        <v>0</v>
      </c>
      <c r="L105" s="292">
        <v>0</v>
      </c>
      <c r="M105" s="292">
        <v>0.29766999999999999</v>
      </c>
      <c r="N105" s="292">
        <v>0</v>
      </c>
      <c r="O105" s="292">
        <v>0</v>
      </c>
      <c r="P105" s="292">
        <v>0</v>
      </c>
      <c r="Q105" s="292">
        <v>0</v>
      </c>
      <c r="R105" s="292">
        <v>0</v>
      </c>
      <c r="S105" s="292">
        <v>0.29766999999999999</v>
      </c>
      <c r="T105" s="292">
        <v>0</v>
      </c>
      <c r="U105" s="292">
        <v>0</v>
      </c>
      <c r="V105" s="292">
        <v>0</v>
      </c>
      <c r="W105" s="292">
        <v>0.29766999999999999</v>
      </c>
      <c r="X105"/>
      <c r="Y105"/>
      <c r="Z105"/>
      <c r="AA105"/>
      <c r="AB105"/>
    </row>
    <row r="106" spans="1:28" ht="78.75">
      <c r="A106" s="293" t="s">
        <v>652</v>
      </c>
      <c r="B106" s="289" t="s">
        <v>251</v>
      </c>
      <c r="C106" s="277" t="s">
        <v>4</v>
      </c>
      <c r="D106" s="290">
        <v>0</v>
      </c>
      <c r="E106" s="290">
        <v>0</v>
      </c>
      <c r="F106" s="290">
        <v>0</v>
      </c>
      <c r="G106" s="290">
        <v>0</v>
      </c>
      <c r="H106" s="291">
        <v>0</v>
      </c>
      <c r="I106" s="292">
        <v>0</v>
      </c>
      <c r="J106" s="292">
        <v>0</v>
      </c>
      <c r="K106" s="292">
        <v>0</v>
      </c>
      <c r="L106" s="292">
        <v>0</v>
      </c>
      <c r="M106" s="292">
        <v>0</v>
      </c>
      <c r="N106" s="292">
        <v>0</v>
      </c>
      <c r="O106" s="292">
        <v>0</v>
      </c>
      <c r="P106" s="292">
        <v>0</v>
      </c>
      <c r="Q106" s="292">
        <v>0</v>
      </c>
      <c r="R106" s="292">
        <v>0</v>
      </c>
      <c r="S106" s="292">
        <v>0</v>
      </c>
      <c r="T106" s="292">
        <v>0</v>
      </c>
      <c r="U106" s="292">
        <v>0</v>
      </c>
      <c r="V106" s="292">
        <v>0</v>
      </c>
      <c r="W106" s="292">
        <v>0</v>
      </c>
      <c r="X106"/>
      <c r="Y106"/>
      <c r="Z106"/>
      <c r="AA106"/>
      <c r="AB106"/>
    </row>
    <row r="107" spans="1:28" ht="78.75">
      <c r="A107" s="293" t="s">
        <v>653</v>
      </c>
      <c r="B107" s="289" t="s">
        <v>249</v>
      </c>
      <c r="C107" s="277" t="s">
        <v>4</v>
      </c>
      <c r="D107" s="290">
        <v>0</v>
      </c>
      <c r="E107" s="290">
        <v>0</v>
      </c>
      <c r="F107" s="290">
        <v>0</v>
      </c>
      <c r="G107" s="290">
        <v>0</v>
      </c>
      <c r="H107" s="291">
        <v>0</v>
      </c>
      <c r="I107" s="292">
        <v>0.15500999999999998</v>
      </c>
      <c r="J107" s="292">
        <v>0</v>
      </c>
      <c r="K107" s="292">
        <v>0</v>
      </c>
      <c r="L107" s="292">
        <v>0</v>
      </c>
      <c r="M107" s="292">
        <v>0.15500999999999998</v>
      </c>
      <c r="N107" s="292">
        <v>0</v>
      </c>
      <c r="O107" s="292">
        <v>0</v>
      </c>
      <c r="P107" s="292">
        <v>0</v>
      </c>
      <c r="Q107" s="292">
        <v>0</v>
      </c>
      <c r="R107" s="292">
        <v>0</v>
      </c>
      <c r="S107" s="292">
        <v>0.15500999999999998</v>
      </c>
      <c r="T107" s="292">
        <v>0</v>
      </c>
      <c r="U107" s="292">
        <v>0</v>
      </c>
      <c r="V107" s="292">
        <v>0</v>
      </c>
      <c r="W107" s="292">
        <v>0.15500999999999998</v>
      </c>
      <c r="X107"/>
      <c r="Y107"/>
      <c r="Z107"/>
      <c r="AA107"/>
      <c r="AB107"/>
    </row>
    <row r="108" spans="1:28" ht="126">
      <c r="A108" s="293" t="s">
        <v>654</v>
      </c>
      <c r="B108" s="289" t="s">
        <v>181</v>
      </c>
      <c r="C108" s="277" t="s">
        <v>2</v>
      </c>
      <c r="D108" s="290">
        <v>0</v>
      </c>
      <c r="E108" s="290">
        <v>0</v>
      </c>
      <c r="F108" s="290">
        <v>0</v>
      </c>
      <c r="G108" s="290">
        <v>0</v>
      </c>
      <c r="H108" s="291">
        <v>0</v>
      </c>
      <c r="I108" s="292">
        <v>0.38541609999999998</v>
      </c>
      <c r="J108" s="292">
        <v>0</v>
      </c>
      <c r="K108" s="292">
        <v>0</v>
      </c>
      <c r="L108" s="292">
        <v>0</v>
      </c>
      <c r="M108" s="292">
        <v>0.38541609999999998</v>
      </c>
      <c r="N108" s="292">
        <v>0</v>
      </c>
      <c r="O108" s="292">
        <v>0</v>
      </c>
      <c r="P108" s="292">
        <v>0</v>
      </c>
      <c r="Q108" s="292">
        <v>0</v>
      </c>
      <c r="R108" s="292">
        <v>0</v>
      </c>
      <c r="S108" s="292">
        <v>0</v>
      </c>
      <c r="T108" s="292">
        <v>0</v>
      </c>
      <c r="U108" s="292">
        <v>0</v>
      </c>
      <c r="V108" s="292">
        <v>0</v>
      </c>
      <c r="W108" s="292">
        <v>0</v>
      </c>
      <c r="X108"/>
      <c r="Y108"/>
      <c r="Z108"/>
      <c r="AA108"/>
      <c r="AB108"/>
    </row>
    <row r="109" spans="1:28" ht="47.25">
      <c r="A109" s="293" t="s">
        <v>655</v>
      </c>
      <c r="B109" s="289" t="s">
        <v>101</v>
      </c>
      <c r="C109" s="277" t="s">
        <v>4</v>
      </c>
      <c r="D109" s="290">
        <v>0.12142</v>
      </c>
      <c r="E109" s="290">
        <v>0</v>
      </c>
      <c r="F109" s="290">
        <v>0</v>
      </c>
      <c r="G109" s="290">
        <v>0.12142</v>
      </c>
      <c r="H109" s="291">
        <v>0</v>
      </c>
      <c r="I109" s="292">
        <v>0</v>
      </c>
      <c r="J109" s="292">
        <v>0</v>
      </c>
      <c r="K109" s="292">
        <v>0</v>
      </c>
      <c r="L109" s="292">
        <v>0</v>
      </c>
      <c r="M109" s="292">
        <v>0</v>
      </c>
      <c r="N109" s="292">
        <v>0.12142</v>
      </c>
      <c r="O109" s="292">
        <v>0</v>
      </c>
      <c r="P109" s="292">
        <v>0</v>
      </c>
      <c r="Q109" s="292">
        <v>0.12142</v>
      </c>
      <c r="R109" s="292">
        <v>0</v>
      </c>
      <c r="S109" s="292">
        <v>0</v>
      </c>
      <c r="T109" s="292">
        <v>0</v>
      </c>
      <c r="U109" s="292">
        <v>0</v>
      </c>
      <c r="V109" s="292">
        <v>0</v>
      </c>
      <c r="W109" s="292">
        <v>0</v>
      </c>
      <c r="X109"/>
      <c r="Y109"/>
      <c r="Z109"/>
      <c r="AA109"/>
      <c r="AB109"/>
    </row>
    <row r="110" spans="1:28" ht="63">
      <c r="A110" s="293" t="s">
        <v>656</v>
      </c>
      <c r="B110" s="289" t="s">
        <v>102</v>
      </c>
      <c r="C110" s="277" t="s">
        <v>4</v>
      </c>
      <c r="D110" s="290">
        <v>2.104E-2</v>
      </c>
      <c r="E110" s="290">
        <v>0</v>
      </c>
      <c r="F110" s="290">
        <v>0</v>
      </c>
      <c r="G110" s="290">
        <v>2.104E-2</v>
      </c>
      <c r="H110" s="291">
        <v>0</v>
      </c>
      <c r="I110" s="292">
        <v>0</v>
      </c>
      <c r="J110" s="292">
        <v>0</v>
      </c>
      <c r="K110" s="292">
        <v>0</v>
      </c>
      <c r="L110" s="292">
        <v>0</v>
      </c>
      <c r="M110" s="292">
        <v>0</v>
      </c>
      <c r="N110" s="292">
        <v>2.104E-2</v>
      </c>
      <c r="O110" s="292">
        <v>0</v>
      </c>
      <c r="P110" s="292">
        <v>0</v>
      </c>
      <c r="Q110" s="292">
        <v>2.104E-2</v>
      </c>
      <c r="R110" s="292">
        <v>0</v>
      </c>
      <c r="S110" s="292">
        <v>0</v>
      </c>
      <c r="T110" s="292">
        <v>0</v>
      </c>
      <c r="U110" s="292">
        <v>0</v>
      </c>
      <c r="V110" s="292">
        <v>0</v>
      </c>
      <c r="W110" s="292">
        <v>0</v>
      </c>
      <c r="X110"/>
      <c r="Y110"/>
      <c r="Z110"/>
      <c r="AA110"/>
      <c r="AB110"/>
    </row>
    <row r="111" spans="1:28" ht="47.25">
      <c r="A111" s="293" t="s">
        <v>657</v>
      </c>
      <c r="B111" s="289" t="s">
        <v>191</v>
      </c>
      <c r="C111" s="277" t="s">
        <v>4</v>
      </c>
      <c r="D111" s="290">
        <v>0</v>
      </c>
      <c r="E111" s="290">
        <v>0</v>
      </c>
      <c r="F111" s="290">
        <v>0</v>
      </c>
      <c r="G111" s="290">
        <v>0</v>
      </c>
      <c r="H111" s="291">
        <v>0</v>
      </c>
      <c r="I111" s="292">
        <v>4.3880700000000008</v>
      </c>
      <c r="J111" s="292">
        <v>0</v>
      </c>
      <c r="K111" s="292">
        <v>0</v>
      </c>
      <c r="L111" s="292">
        <v>4.3880700000000008</v>
      </c>
      <c r="M111" s="292">
        <v>0</v>
      </c>
      <c r="N111" s="292">
        <v>0</v>
      </c>
      <c r="O111" s="292">
        <v>0</v>
      </c>
      <c r="P111" s="292">
        <v>0</v>
      </c>
      <c r="Q111" s="292">
        <v>0</v>
      </c>
      <c r="R111" s="292">
        <v>0</v>
      </c>
      <c r="S111" s="292">
        <v>1.2554300000000003</v>
      </c>
      <c r="T111" s="292">
        <v>0</v>
      </c>
      <c r="U111" s="292">
        <v>0</v>
      </c>
      <c r="V111" s="292">
        <v>1.2554300000000003</v>
      </c>
      <c r="W111" s="292">
        <v>0</v>
      </c>
      <c r="X111"/>
      <c r="Y111"/>
      <c r="Z111"/>
      <c r="AA111"/>
      <c r="AB111"/>
    </row>
    <row r="112" spans="1:28" ht="31.5">
      <c r="A112" s="293" t="s">
        <v>658</v>
      </c>
      <c r="B112" s="289" t="s">
        <v>103</v>
      </c>
      <c r="C112" s="277" t="s">
        <v>1</v>
      </c>
      <c r="D112" s="290">
        <v>0.23081000000000002</v>
      </c>
      <c r="E112" s="290">
        <v>0</v>
      </c>
      <c r="F112" s="290">
        <v>0</v>
      </c>
      <c r="G112" s="290">
        <v>0.23081000000000002</v>
      </c>
      <c r="H112" s="291">
        <v>0</v>
      </c>
      <c r="I112" s="292">
        <v>0</v>
      </c>
      <c r="J112" s="292">
        <v>0</v>
      </c>
      <c r="K112" s="292">
        <v>0</v>
      </c>
      <c r="L112" s="292">
        <v>0</v>
      </c>
      <c r="M112" s="292">
        <v>0</v>
      </c>
      <c r="N112" s="292">
        <v>0.23081000000000002</v>
      </c>
      <c r="O112" s="292">
        <v>0</v>
      </c>
      <c r="P112" s="292">
        <v>0</v>
      </c>
      <c r="Q112" s="292">
        <v>0.23081000000000002</v>
      </c>
      <c r="R112" s="292">
        <v>0</v>
      </c>
      <c r="S112" s="292">
        <v>0</v>
      </c>
      <c r="T112" s="292">
        <v>0</v>
      </c>
      <c r="U112" s="292">
        <v>0</v>
      </c>
      <c r="V112" s="292">
        <v>0</v>
      </c>
      <c r="W112" s="292">
        <v>0</v>
      </c>
      <c r="X112"/>
      <c r="Y112"/>
      <c r="Z112"/>
      <c r="AA112"/>
      <c r="AB112"/>
    </row>
    <row r="113" spans="1:28" ht="63">
      <c r="A113" s="293" t="s">
        <v>659</v>
      </c>
      <c r="B113" s="289" t="s">
        <v>290</v>
      </c>
      <c r="C113" s="277" t="s">
        <v>56</v>
      </c>
      <c r="D113" s="290">
        <v>0</v>
      </c>
      <c r="E113" s="290">
        <v>0</v>
      </c>
      <c r="F113" s="290">
        <v>0</v>
      </c>
      <c r="G113" s="290">
        <v>0</v>
      </c>
      <c r="H113" s="291">
        <v>0</v>
      </c>
      <c r="I113" s="292">
        <v>0.33063999999999999</v>
      </c>
      <c r="J113" s="292">
        <v>0</v>
      </c>
      <c r="K113" s="292">
        <v>0</v>
      </c>
      <c r="L113" s="292">
        <v>0.33063999999999999</v>
      </c>
      <c r="M113" s="292">
        <v>0</v>
      </c>
      <c r="N113" s="292">
        <v>0</v>
      </c>
      <c r="O113" s="292">
        <v>0</v>
      </c>
      <c r="P113" s="292">
        <v>0</v>
      </c>
      <c r="Q113" s="292">
        <v>0</v>
      </c>
      <c r="R113" s="292">
        <v>0</v>
      </c>
      <c r="S113" s="292">
        <v>0.33063999999999999</v>
      </c>
      <c r="T113" s="292">
        <v>0</v>
      </c>
      <c r="U113" s="292">
        <v>0</v>
      </c>
      <c r="V113" s="292">
        <v>0.33063999999999999</v>
      </c>
      <c r="W113" s="292">
        <v>0</v>
      </c>
      <c r="X113"/>
      <c r="Y113"/>
      <c r="Z113"/>
      <c r="AA113"/>
      <c r="AB113"/>
    </row>
    <row r="114" spans="1:28" ht="47.25">
      <c r="A114" s="293" t="s">
        <v>660</v>
      </c>
      <c r="B114" s="289" t="s">
        <v>291</v>
      </c>
      <c r="C114" s="277" t="s">
        <v>56</v>
      </c>
      <c r="D114" s="290">
        <v>0</v>
      </c>
      <c r="E114" s="290">
        <v>0</v>
      </c>
      <c r="F114" s="290">
        <v>0</v>
      </c>
      <c r="G114" s="290">
        <v>0</v>
      </c>
      <c r="H114" s="291">
        <v>0</v>
      </c>
      <c r="I114" s="292">
        <v>0.16925999999999999</v>
      </c>
      <c r="J114" s="292">
        <v>0</v>
      </c>
      <c r="K114" s="292">
        <v>0</v>
      </c>
      <c r="L114" s="292">
        <v>0.16925999999999999</v>
      </c>
      <c r="M114" s="292">
        <v>0</v>
      </c>
      <c r="N114" s="292">
        <v>0</v>
      </c>
      <c r="O114" s="292">
        <v>0</v>
      </c>
      <c r="P114" s="292">
        <v>0</v>
      </c>
      <c r="Q114" s="292">
        <v>0</v>
      </c>
      <c r="R114" s="292">
        <v>0</v>
      </c>
      <c r="S114" s="292">
        <v>0.16925999999999999</v>
      </c>
      <c r="T114" s="292">
        <v>0</v>
      </c>
      <c r="U114" s="292">
        <v>0</v>
      </c>
      <c r="V114" s="292">
        <v>0.16925999999999999</v>
      </c>
      <c r="W114" s="292">
        <v>0</v>
      </c>
      <c r="X114"/>
      <c r="Y114"/>
      <c r="Z114"/>
      <c r="AA114"/>
      <c r="AB114"/>
    </row>
    <row r="115" spans="1:28" ht="141.75">
      <c r="A115" s="293" t="s">
        <v>661</v>
      </c>
      <c r="B115" s="289" t="s">
        <v>292</v>
      </c>
      <c r="C115" s="277" t="s">
        <v>56</v>
      </c>
      <c r="D115" s="290">
        <v>0</v>
      </c>
      <c r="E115" s="290">
        <v>0</v>
      </c>
      <c r="F115" s="290">
        <v>0</v>
      </c>
      <c r="G115" s="290">
        <v>0</v>
      </c>
      <c r="H115" s="291">
        <v>0</v>
      </c>
      <c r="I115" s="292">
        <v>0.80419000000000007</v>
      </c>
      <c r="J115" s="292">
        <v>0</v>
      </c>
      <c r="K115" s="292">
        <v>0</v>
      </c>
      <c r="L115" s="292">
        <v>0.80419000000000007</v>
      </c>
      <c r="M115" s="292">
        <v>0</v>
      </c>
      <c r="N115" s="292">
        <v>0</v>
      </c>
      <c r="O115" s="292">
        <v>0</v>
      </c>
      <c r="P115" s="292">
        <v>0</v>
      </c>
      <c r="Q115" s="292">
        <v>0</v>
      </c>
      <c r="R115" s="292">
        <v>0</v>
      </c>
      <c r="S115" s="292">
        <v>0.80419000000000007</v>
      </c>
      <c r="T115" s="292">
        <v>0</v>
      </c>
      <c r="U115" s="292">
        <v>0</v>
      </c>
      <c r="V115" s="292">
        <v>0.80419000000000007</v>
      </c>
      <c r="W115" s="292">
        <v>0</v>
      </c>
      <c r="X115"/>
      <c r="Y115"/>
      <c r="Z115"/>
      <c r="AA115"/>
      <c r="AB115"/>
    </row>
    <row r="116" spans="1:28" ht="78.75">
      <c r="A116" s="293" t="s">
        <v>662</v>
      </c>
      <c r="B116" s="289" t="s">
        <v>293</v>
      </c>
      <c r="C116" s="277" t="s">
        <v>56</v>
      </c>
      <c r="D116" s="290">
        <v>0</v>
      </c>
      <c r="E116" s="290">
        <v>0</v>
      </c>
      <c r="F116" s="290">
        <v>0</v>
      </c>
      <c r="G116" s="290">
        <v>0</v>
      </c>
      <c r="H116" s="291">
        <v>0</v>
      </c>
      <c r="I116" s="292">
        <v>0</v>
      </c>
      <c r="J116" s="292">
        <v>0</v>
      </c>
      <c r="K116" s="292">
        <v>0</v>
      </c>
      <c r="L116" s="292">
        <v>0</v>
      </c>
      <c r="M116" s="292">
        <v>0</v>
      </c>
      <c r="N116" s="292">
        <v>0</v>
      </c>
      <c r="O116" s="292">
        <v>0</v>
      </c>
      <c r="P116" s="292">
        <v>0</v>
      </c>
      <c r="Q116" s="292">
        <v>0</v>
      </c>
      <c r="R116" s="292">
        <v>0</v>
      </c>
      <c r="S116" s="292">
        <v>0</v>
      </c>
      <c r="T116" s="292">
        <v>0</v>
      </c>
      <c r="U116" s="292">
        <v>0</v>
      </c>
      <c r="V116" s="292">
        <v>0</v>
      </c>
      <c r="W116" s="292">
        <v>0</v>
      </c>
      <c r="X116"/>
      <c r="Y116"/>
      <c r="Z116"/>
      <c r="AA116"/>
      <c r="AB116"/>
    </row>
    <row r="117" spans="1:28" ht="63">
      <c r="A117" s="293" t="s">
        <v>663</v>
      </c>
      <c r="B117" s="289" t="s">
        <v>290</v>
      </c>
      <c r="C117" s="277" t="s">
        <v>56</v>
      </c>
      <c r="D117" s="290">
        <v>0</v>
      </c>
      <c r="E117" s="290">
        <v>0</v>
      </c>
      <c r="F117" s="290">
        <v>0</v>
      </c>
      <c r="G117" s="290">
        <v>0</v>
      </c>
      <c r="H117" s="291">
        <v>0</v>
      </c>
      <c r="I117" s="292">
        <v>0.28689999999999999</v>
      </c>
      <c r="J117" s="292">
        <v>0</v>
      </c>
      <c r="K117" s="292">
        <v>0</v>
      </c>
      <c r="L117" s="292">
        <v>0.28689999999999999</v>
      </c>
      <c r="M117" s="292">
        <v>0</v>
      </c>
      <c r="N117" s="292">
        <v>0</v>
      </c>
      <c r="O117" s="292">
        <v>0</v>
      </c>
      <c r="P117" s="292">
        <v>0</v>
      </c>
      <c r="Q117" s="292">
        <v>0</v>
      </c>
      <c r="R117" s="292">
        <v>0</v>
      </c>
      <c r="S117" s="292">
        <v>0.28689999999999999</v>
      </c>
      <c r="T117" s="292">
        <v>0</v>
      </c>
      <c r="U117" s="292">
        <v>0</v>
      </c>
      <c r="V117" s="292">
        <v>0.28689999999999999</v>
      </c>
      <c r="W117" s="292">
        <v>0</v>
      </c>
      <c r="X117"/>
      <c r="Y117"/>
      <c r="Z117"/>
      <c r="AA117"/>
      <c r="AB117"/>
    </row>
    <row r="118" spans="1:28" ht="63">
      <c r="A118" s="293" t="s">
        <v>664</v>
      </c>
      <c r="B118" s="289" t="s">
        <v>284</v>
      </c>
      <c r="C118" s="277" t="s">
        <v>4</v>
      </c>
      <c r="D118" s="290">
        <v>0</v>
      </c>
      <c r="E118" s="290">
        <v>0</v>
      </c>
      <c r="F118" s="290">
        <v>0</v>
      </c>
      <c r="G118" s="290">
        <v>0</v>
      </c>
      <c r="H118" s="291">
        <v>0</v>
      </c>
      <c r="I118" s="292">
        <v>0.43079000000000001</v>
      </c>
      <c r="J118" s="292">
        <v>0</v>
      </c>
      <c r="K118" s="292">
        <v>0</v>
      </c>
      <c r="L118" s="292">
        <v>0.43079000000000001</v>
      </c>
      <c r="M118" s="292">
        <v>0</v>
      </c>
      <c r="N118" s="292">
        <v>0</v>
      </c>
      <c r="O118" s="292">
        <v>0</v>
      </c>
      <c r="P118" s="292">
        <v>0</v>
      </c>
      <c r="Q118" s="292">
        <v>0</v>
      </c>
      <c r="R118" s="292">
        <v>0</v>
      </c>
      <c r="S118" s="292">
        <v>0.43079000000000001</v>
      </c>
      <c r="T118" s="292">
        <v>0</v>
      </c>
      <c r="U118" s="292">
        <v>0</v>
      </c>
      <c r="V118" s="292">
        <v>0.43079000000000001</v>
      </c>
      <c r="W118" s="292">
        <v>0</v>
      </c>
      <c r="X118"/>
      <c r="Y118"/>
      <c r="Z118"/>
      <c r="AA118"/>
      <c r="AB118"/>
    </row>
    <row r="119" spans="1:28" ht="47.25">
      <c r="A119" s="293" t="s">
        <v>665</v>
      </c>
      <c r="B119" s="289" t="s">
        <v>200</v>
      </c>
      <c r="C119" s="277" t="s">
        <v>56</v>
      </c>
      <c r="D119" s="290">
        <v>0</v>
      </c>
      <c r="E119" s="290">
        <v>0</v>
      </c>
      <c r="F119" s="290">
        <v>0</v>
      </c>
      <c r="G119" s="290">
        <v>0</v>
      </c>
      <c r="H119" s="291">
        <v>0</v>
      </c>
      <c r="I119" s="292">
        <v>2.73421</v>
      </c>
      <c r="J119" s="292">
        <v>0</v>
      </c>
      <c r="K119" s="292">
        <v>0</v>
      </c>
      <c r="L119" s="292">
        <v>2.73421</v>
      </c>
      <c r="M119" s="292">
        <v>0</v>
      </c>
      <c r="N119" s="292">
        <v>0</v>
      </c>
      <c r="O119" s="292">
        <v>0</v>
      </c>
      <c r="P119" s="292">
        <v>0</v>
      </c>
      <c r="Q119" s="292">
        <v>0</v>
      </c>
      <c r="R119" s="292">
        <v>0</v>
      </c>
      <c r="S119" s="292">
        <v>1.1369199999999999</v>
      </c>
      <c r="T119" s="292">
        <v>0</v>
      </c>
      <c r="U119" s="292">
        <v>0</v>
      </c>
      <c r="V119" s="292">
        <v>1.1369199999999999</v>
      </c>
      <c r="W119" s="292">
        <v>0</v>
      </c>
      <c r="X119"/>
      <c r="Y119"/>
      <c r="Z119"/>
      <c r="AA119"/>
      <c r="AB119"/>
    </row>
    <row r="120" spans="1:28" ht="47.25">
      <c r="A120" s="293" t="s">
        <v>666</v>
      </c>
      <c r="B120" s="289" t="s">
        <v>104</v>
      </c>
      <c r="C120" s="277" t="s">
        <v>6</v>
      </c>
      <c r="D120" s="290">
        <v>4.0829999999999998E-2</v>
      </c>
      <c r="E120" s="290">
        <v>0</v>
      </c>
      <c r="F120" s="290">
        <v>0</v>
      </c>
      <c r="G120" s="290">
        <v>4.0829999999999998E-2</v>
      </c>
      <c r="H120" s="291">
        <v>0</v>
      </c>
      <c r="I120" s="292">
        <v>0</v>
      </c>
      <c r="J120" s="292">
        <v>0</v>
      </c>
      <c r="K120" s="292">
        <v>0</v>
      </c>
      <c r="L120" s="292">
        <v>0</v>
      </c>
      <c r="M120" s="292">
        <v>0</v>
      </c>
      <c r="N120" s="292">
        <v>4.0829999999999998E-2</v>
      </c>
      <c r="O120" s="292">
        <v>0</v>
      </c>
      <c r="P120" s="292">
        <v>0</v>
      </c>
      <c r="Q120" s="292">
        <v>4.0829999999999998E-2</v>
      </c>
      <c r="R120" s="292">
        <v>0</v>
      </c>
      <c r="S120" s="292">
        <v>0</v>
      </c>
      <c r="T120" s="292">
        <v>0</v>
      </c>
      <c r="U120" s="292">
        <v>0</v>
      </c>
      <c r="V120" s="292">
        <v>0</v>
      </c>
      <c r="W120" s="292">
        <v>0</v>
      </c>
      <c r="X120"/>
      <c r="Y120"/>
      <c r="Z120"/>
      <c r="AA120"/>
      <c r="AB120"/>
    </row>
    <row r="121" spans="1:28" ht="31.5">
      <c r="A121" s="293" t="s">
        <v>667</v>
      </c>
      <c r="B121" s="289" t="s">
        <v>105</v>
      </c>
      <c r="C121" s="277" t="s">
        <v>6</v>
      </c>
      <c r="D121" s="290">
        <v>0.54876000000000003</v>
      </c>
      <c r="E121" s="290">
        <v>0</v>
      </c>
      <c r="F121" s="290">
        <v>0</v>
      </c>
      <c r="G121" s="290">
        <v>0.54876000000000003</v>
      </c>
      <c r="H121" s="291">
        <v>0</v>
      </c>
      <c r="I121" s="292">
        <v>0</v>
      </c>
      <c r="J121" s="292">
        <v>0</v>
      </c>
      <c r="K121" s="292">
        <v>0</v>
      </c>
      <c r="L121" s="292">
        <v>0</v>
      </c>
      <c r="M121" s="292">
        <v>0</v>
      </c>
      <c r="N121" s="292">
        <v>0.54876000000000003</v>
      </c>
      <c r="O121" s="292">
        <v>0</v>
      </c>
      <c r="P121" s="292">
        <v>0</v>
      </c>
      <c r="Q121" s="292">
        <v>0.54876000000000003</v>
      </c>
      <c r="R121" s="292">
        <v>0</v>
      </c>
      <c r="S121" s="292">
        <v>0</v>
      </c>
      <c r="T121" s="292">
        <v>0</v>
      </c>
      <c r="U121" s="292">
        <v>0</v>
      </c>
      <c r="V121" s="292">
        <v>0</v>
      </c>
      <c r="W121" s="292">
        <v>0</v>
      </c>
      <c r="X121"/>
      <c r="Y121"/>
      <c r="Z121"/>
      <c r="AA121"/>
      <c r="AB121"/>
    </row>
    <row r="122" spans="1:28" ht="63">
      <c r="A122" s="293" t="s">
        <v>668</v>
      </c>
      <c r="B122" s="289" t="s">
        <v>107</v>
      </c>
      <c r="C122" s="277" t="s">
        <v>6</v>
      </c>
      <c r="D122" s="290">
        <v>0.15178</v>
      </c>
      <c r="E122" s="290">
        <v>0</v>
      </c>
      <c r="F122" s="290">
        <v>0</v>
      </c>
      <c r="G122" s="290">
        <v>0.15178</v>
      </c>
      <c r="H122" s="291">
        <v>0</v>
      </c>
      <c r="I122" s="292">
        <v>0</v>
      </c>
      <c r="J122" s="292">
        <v>0</v>
      </c>
      <c r="K122" s="292">
        <v>0</v>
      </c>
      <c r="L122" s="292">
        <v>0</v>
      </c>
      <c r="M122" s="292">
        <v>0</v>
      </c>
      <c r="N122" s="292">
        <v>0.15178</v>
      </c>
      <c r="O122" s="292">
        <v>0</v>
      </c>
      <c r="P122" s="292">
        <v>0</v>
      </c>
      <c r="Q122" s="292">
        <v>0.15178</v>
      </c>
      <c r="R122" s="292">
        <v>0</v>
      </c>
      <c r="S122" s="292">
        <v>0</v>
      </c>
      <c r="T122" s="292">
        <v>0</v>
      </c>
      <c r="U122" s="292">
        <v>0</v>
      </c>
      <c r="V122" s="292">
        <v>0</v>
      </c>
      <c r="W122" s="292">
        <v>0</v>
      </c>
      <c r="X122"/>
      <c r="Y122"/>
      <c r="Z122"/>
      <c r="AA122"/>
      <c r="AB122"/>
    </row>
    <row r="123" spans="1:28" ht="78.75">
      <c r="A123" s="293" t="s">
        <v>669</v>
      </c>
      <c r="B123" s="289" t="s">
        <v>321</v>
      </c>
      <c r="C123" s="277" t="s">
        <v>7</v>
      </c>
      <c r="D123" s="290">
        <v>0</v>
      </c>
      <c r="E123" s="290">
        <v>0</v>
      </c>
      <c r="F123" s="290">
        <v>0</v>
      </c>
      <c r="G123" s="290">
        <v>0</v>
      </c>
      <c r="H123" s="291">
        <v>0</v>
      </c>
      <c r="I123" s="292">
        <v>0</v>
      </c>
      <c r="J123" s="292">
        <v>0</v>
      </c>
      <c r="K123" s="292">
        <v>0</v>
      </c>
      <c r="L123" s="292">
        <v>0</v>
      </c>
      <c r="M123" s="292">
        <v>0</v>
      </c>
      <c r="N123" s="292">
        <v>0</v>
      </c>
      <c r="O123" s="292">
        <v>0</v>
      </c>
      <c r="P123" s="292">
        <v>0</v>
      </c>
      <c r="Q123" s="292">
        <v>0</v>
      </c>
      <c r="R123" s="292">
        <v>0</v>
      </c>
      <c r="S123" s="292">
        <v>0</v>
      </c>
      <c r="T123" s="292">
        <v>0</v>
      </c>
      <c r="U123" s="292">
        <v>0</v>
      </c>
      <c r="V123" s="292">
        <v>0</v>
      </c>
      <c r="W123" s="292">
        <v>0</v>
      </c>
      <c r="X123"/>
      <c r="Y123"/>
      <c r="Z123"/>
      <c r="AA123"/>
      <c r="AB123"/>
    </row>
    <row r="124" spans="1:28" ht="47.25">
      <c r="A124" s="293" t="s">
        <v>670</v>
      </c>
      <c r="B124" s="289" t="s">
        <v>108</v>
      </c>
      <c r="C124" s="277" t="s">
        <v>7</v>
      </c>
      <c r="D124" s="290">
        <v>1.3820000000000001E-2</v>
      </c>
      <c r="E124" s="290">
        <v>0</v>
      </c>
      <c r="F124" s="290">
        <v>0</v>
      </c>
      <c r="G124" s="290">
        <v>1.3820000000000001E-2</v>
      </c>
      <c r="H124" s="291">
        <v>0</v>
      </c>
      <c r="I124" s="292">
        <v>0</v>
      </c>
      <c r="J124" s="292">
        <v>0</v>
      </c>
      <c r="K124" s="292">
        <v>0</v>
      </c>
      <c r="L124" s="292">
        <v>0</v>
      </c>
      <c r="M124" s="292">
        <v>0</v>
      </c>
      <c r="N124" s="292">
        <v>1.3820000000000001E-2</v>
      </c>
      <c r="O124" s="292">
        <v>0</v>
      </c>
      <c r="P124" s="292">
        <v>0</v>
      </c>
      <c r="Q124" s="292">
        <v>1.3820000000000001E-2</v>
      </c>
      <c r="R124" s="292">
        <v>0</v>
      </c>
      <c r="S124" s="292">
        <v>0</v>
      </c>
      <c r="T124" s="292">
        <v>0</v>
      </c>
      <c r="U124" s="292">
        <v>0</v>
      </c>
      <c r="V124" s="292">
        <v>0</v>
      </c>
      <c r="W124" s="292">
        <v>0</v>
      </c>
      <c r="X124"/>
      <c r="Y124"/>
      <c r="Z124"/>
      <c r="AA124"/>
      <c r="AB124"/>
    </row>
    <row r="125" spans="1:28" ht="47.25">
      <c r="A125" s="293" t="s">
        <v>671</v>
      </c>
      <c r="B125" s="289" t="s">
        <v>109</v>
      </c>
      <c r="C125" s="277" t="s">
        <v>7</v>
      </c>
      <c r="D125" s="290">
        <v>4.1509999999999998E-2</v>
      </c>
      <c r="E125" s="290">
        <v>0</v>
      </c>
      <c r="F125" s="290">
        <v>0</v>
      </c>
      <c r="G125" s="290">
        <v>4.1509999999999998E-2</v>
      </c>
      <c r="H125" s="291">
        <v>0</v>
      </c>
      <c r="I125" s="292">
        <v>0</v>
      </c>
      <c r="J125" s="292">
        <v>0</v>
      </c>
      <c r="K125" s="292">
        <v>0</v>
      </c>
      <c r="L125" s="292">
        <v>0</v>
      </c>
      <c r="M125" s="292">
        <v>0</v>
      </c>
      <c r="N125" s="292">
        <v>4.1509999999999998E-2</v>
      </c>
      <c r="O125" s="292">
        <v>0</v>
      </c>
      <c r="P125" s="292">
        <v>0</v>
      </c>
      <c r="Q125" s="292">
        <v>4.1509999999999998E-2</v>
      </c>
      <c r="R125" s="292">
        <v>0</v>
      </c>
      <c r="S125" s="292">
        <v>0</v>
      </c>
      <c r="T125" s="292">
        <v>0</v>
      </c>
      <c r="U125" s="292">
        <v>0</v>
      </c>
      <c r="V125" s="292">
        <v>0</v>
      </c>
      <c r="W125" s="292">
        <v>0</v>
      </c>
      <c r="X125"/>
      <c r="Y125"/>
      <c r="Z125"/>
      <c r="AA125"/>
      <c r="AB125"/>
    </row>
    <row r="126" spans="1:28" ht="47.25">
      <c r="A126" s="293" t="s">
        <v>672</v>
      </c>
      <c r="B126" s="289" t="s">
        <v>110</v>
      </c>
      <c r="C126" s="277" t="s">
        <v>7</v>
      </c>
      <c r="D126" s="290">
        <v>2.8820000000000002E-2</v>
      </c>
      <c r="E126" s="290">
        <v>0</v>
      </c>
      <c r="F126" s="290">
        <v>0</v>
      </c>
      <c r="G126" s="290">
        <v>2.8820000000000002E-2</v>
      </c>
      <c r="H126" s="291">
        <v>0</v>
      </c>
      <c r="I126" s="292">
        <v>0</v>
      </c>
      <c r="J126" s="292">
        <v>0</v>
      </c>
      <c r="K126" s="292">
        <v>0</v>
      </c>
      <c r="L126" s="292">
        <v>0</v>
      </c>
      <c r="M126" s="292">
        <v>0</v>
      </c>
      <c r="N126" s="292">
        <v>2.8820000000000002E-2</v>
      </c>
      <c r="O126" s="292">
        <v>0</v>
      </c>
      <c r="P126" s="292">
        <v>0</v>
      </c>
      <c r="Q126" s="292">
        <v>2.8820000000000002E-2</v>
      </c>
      <c r="R126" s="292">
        <v>0</v>
      </c>
      <c r="S126" s="292">
        <v>0</v>
      </c>
      <c r="T126" s="292">
        <v>0</v>
      </c>
      <c r="U126" s="292">
        <v>0</v>
      </c>
      <c r="V126" s="292">
        <v>0</v>
      </c>
      <c r="W126" s="292">
        <v>0</v>
      </c>
      <c r="X126"/>
      <c r="Y126"/>
      <c r="Z126"/>
      <c r="AA126"/>
      <c r="AB126"/>
    </row>
    <row r="127" spans="1:28" ht="63">
      <c r="A127" s="293" t="s">
        <v>673</v>
      </c>
      <c r="B127" s="289" t="s">
        <v>19</v>
      </c>
      <c r="C127" s="277" t="s">
        <v>6</v>
      </c>
      <c r="D127" s="290">
        <v>1.7203656283342799</v>
      </c>
      <c r="E127" s="290">
        <v>0</v>
      </c>
      <c r="F127" s="290">
        <v>0</v>
      </c>
      <c r="G127" s="290">
        <v>1.7203656283342799</v>
      </c>
      <c r="H127" s="291">
        <v>0</v>
      </c>
      <c r="I127" s="292">
        <v>0.14730000000000001</v>
      </c>
      <c r="J127" s="292">
        <v>0</v>
      </c>
      <c r="K127" s="292">
        <v>0</v>
      </c>
      <c r="L127" s="292">
        <v>0.14730000000000001</v>
      </c>
      <c r="M127" s="292">
        <v>0</v>
      </c>
      <c r="N127" s="292">
        <v>1.7203656283342799</v>
      </c>
      <c r="O127" s="292">
        <v>0</v>
      </c>
      <c r="P127" s="292">
        <v>0</v>
      </c>
      <c r="Q127" s="292">
        <v>1.7203656283342799</v>
      </c>
      <c r="R127" s="292">
        <v>0</v>
      </c>
      <c r="S127" s="292">
        <v>0.14730000000000001</v>
      </c>
      <c r="T127" s="292">
        <v>0</v>
      </c>
      <c r="U127" s="292">
        <v>0</v>
      </c>
      <c r="V127" s="292">
        <v>0.14730000000000001</v>
      </c>
      <c r="W127" s="292">
        <v>0</v>
      </c>
      <c r="X127"/>
      <c r="Y127"/>
      <c r="Z127"/>
      <c r="AA127"/>
      <c r="AB127"/>
    </row>
    <row r="128" spans="1:28" ht="31.5">
      <c r="A128" s="293" t="s">
        <v>674</v>
      </c>
      <c r="B128" s="289" t="s">
        <v>111</v>
      </c>
      <c r="C128" s="277" t="s">
        <v>62</v>
      </c>
      <c r="D128" s="290">
        <v>5.4609999999999999E-2</v>
      </c>
      <c r="E128" s="290">
        <v>0</v>
      </c>
      <c r="F128" s="290">
        <v>0</v>
      </c>
      <c r="G128" s="290">
        <v>5.4609999999999999E-2</v>
      </c>
      <c r="H128" s="291">
        <v>0</v>
      </c>
      <c r="I128" s="292">
        <v>0</v>
      </c>
      <c r="J128" s="292">
        <v>0</v>
      </c>
      <c r="K128" s="292">
        <v>0</v>
      </c>
      <c r="L128" s="292">
        <v>0</v>
      </c>
      <c r="M128" s="292">
        <v>0</v>
      </c>
      <c r="N128" s="292">
        <v>5.4609999999999999E-2</v>
      </c>
      <c r="O128" s="292">
        <v>0</v>
      </c>
      <c r="P128" s="292">
        <v>0</v>
      </c>
      <c r="Q128" s="292">
        <v>5.4609999999999999E-2</v>
      </c>
      <c r="R128" s="292">
        <v>0</v>
      </c>
      <c r="S128" s="292">
        <v>0</v>
      </c>
      <c r="T128" s="292">
        <v>0</v>
      </c>
      <c r="U128" s="292">
        <v>0</v>
      </c>
      <c r="V128" s="292">
        <v>0</v>
      </c>
      <c r="W128" s="292">
        <v>0</v>
      </c>
      <c r="X128"/>
      <c r="Y128"/>
      <c r="Z128"/>
      <c r="AA128"/>
      <c r="AB128"/>
    </row>
    <row r="129" spans="1:28" ht="47.25">
      <c r="A129" s="293" t="s">
        <v>675</v>
      </c>
      <c r="B129" s="289" t="s">
        <v>112</v>
      </c>
      <c r="C129" s="277" t="s">
        <v>6</v>
      </c>
      <c r="D129" s="290">
        <v>3.1030000000000002E-2</v>
      </c>
      <c r="E129" s="290">
        <v>0</v>
      </c>
      <c r="F129" s="290">
        <v>0</v>
      </c>
      <c r="G129" s="290">
        <v>3.1030000000000002E-2</v>
      </c>
      <c r="H129" s="291">
        <v>0</v>
      </c>
      <c r="I129" s="292">
        <v>0</v>
      </c>
      <c r="J129" s="292">
        <v>0</v>
      </c>
      <c r="K129" s="292">
        <v>0</v>
      </c>
      <c r="L129" s="292">
        <v>0</v>
      </c>
      <c r="M129" s="292">
        <v>0</v>
      </c>
      <c r="N129" s="292">
        <v>3.1030000000000002E-2</v>
      </c>
      <c r="O129" s="292">
        <v>0</v>
      </c>
      <c r="P129" s="292">
        <v>0</v>
      </c>
      <c r="Q129" s="292">
        <v>3.1030000000000002E-2</v>
      </c>
      <c r="R129" s="292">
        <v>0</v>
      </c>
      <c r="S129" s="292">
        <v>0</v>
      </c>
      <c r="T129" s="292">
        <v>0</v>
      </c>
      <c r="U129" s="292">
        <v>0</v>
      </c>
      <c r="V129" s="292">
        <v>0</v>
      </c>
      <c r="W129" s="292">
        <v>0</v>
      </c>
      <c r="X129"/>
      <c r="Y129"/>
      <c r="Z129"/>
      <c r="AA129"/>
      <c r="AB129"/>
    </row>
    <row r="130" spans="1:28" ht="47.25">
      <c r="A130" s="293" t="s">
        <v>676</v>
      </c>
      <c r="B130" s="289" t="s">
        <v>113</v>
      </c>
      <c r="C130" s="277" t="s">
        <v>7</v>
      </c>
      <c r="D130" s="290">
        <v>9.9399999999999992E-3</v>
      </c>
      <c r="E130" s="290">
        <v>0</v>
      </c>
      <c r="F130" s="290">
        <v>0</v>
      </c>
      <c r="G130" s="290">
        <v>9.9399999999999992E-3</v>
      </c>
      <c r="H130" s="291">
        <v>0</v>
      </c>
      <c r="I130" s="292">
        <v>0</v>
      </c>
      <c r="J130" s="292">
        <v>0</v>
      </c>
      <c r="K130" s="292">
        <v>0</v>
      </c>
      <c r="L130" s="292">
        <v>0</v>
      </c>
      <c r="M130" s="292">
        <v>0</v>
      </c>
      <c r="N130" s="292">
        <v>9.9399999999999992E-3</v>
      </c>
      <c r="O130" s="292">
        <v>0</v>
      </c>
      <c r="P130" s="292">
        <v>0</v>
      </c>
      <c r="Q130" s="292">
        <v>9.9399999999999992E-3</v>
      </c>
      <c r="R130" s="292">
        <v>0</v>
      </c>
      <c r="S130" s="292">
        <v>0</v>
      </c>
      <c r="T130" s="292">
        <v>0</v>
      </c>
      <c r="U130" s="292">
        <v>0</v>
      </c>
      <c r="V130" s="292">
        <v>0</v>
      </c>
      <c r="W130" s="292">
        <v>0</v>
      </c>
      <c r="X130"/>
      <c r="Y130"/>
      <c r="Z130"/>
      <c r="AA130"/>
      <c r="AB130"/>
    </row>
    <row r="131" spans="1:28" ht="47.25">
      <c r="A131" s="293" t="s">
        <v>677</v>
      </c>
      <c r="B131" s="289" t="s">
        <v>114</v>
      </c>
      <c r="C131" s="277" t="s">
        <v>7</v>
      </c>
      <c r="D131" s="290">
        <v>1.653E-2</v>
      </c>
      <c r="E131" s="290">
        <v>0</v>
      </c>
      <c r="F131" s="290">
        <v>0</v>
      </c>
      <c r="G131" s="290">
        <v>1.653E-2</v>
      </c>
      <c r="H131" s="291">
        <v>0</v>
      </c>
      <c r="I131" s="292">
        <v>0</v>
      </c>
      <c r="J131" s="292">
        <v>0</v>
      </c>
      <c r="K131" s="292">
        <v>0</v>
      </c>
      <c r="L131" s="292">
        <v>0</v>
      </c>
      <c r="M131" s="292">
        <v>0</v>
      </c>
      <c r="N131" s="292">
        <v>1.653E-2</v>
      </c>
      <c r="O131" s="292">
        <v>0</v>
      </c>
      <c r="P131" s="292">
        <v>0</v>
      </c>
      <c r="Q131" s="292">
        <v>1.653E-2</v>
      </c>
      <c r="R131" s="292">
        <v>0</v>
      </c>
      <c r="S131" s="292">
        <v>0</v>
      </c>
      <c r="T131" s="292">
        <v>0</v>
      </c>
      <c r="U131" s="292">
        <v>0</v>
      </c>
      <c r="V131" s="292">
        <v>0</v>
      </c>
      <c r="W131" s="292">
        <v>0</v>
      </c>
      <c r="X131"/>
      <c r="Y131"/>
      <c r="Z131"/>
      <c r="AA131"/>
      <c r="AB131"/>
    </row>
    <row r="132" spans="1:28" ht="47.25">
      <c r="A132" s="293" t="s">
        <v>678</v>
      </c>
      <c r="B132" s="289" t="s">
        <v>115</v>
      </c>
      <c r="C132" s="277" t="s">
        <v>7</v>
      </c>
      <c r="D132" s="290">
        <v>1.653E-2</v>
      </c>
      <c r="E132" s="290">
        <v>0</v>
      </c>
      <c r="F132" s="290">
        <v>0</v>
      </c>
      <c r="G132" s="290">
        <v>1.653E-2</v>
      </c>
      <c r="H132" s="291">
        <v>0</v>
      </c>
      <c r="I132" s="292">
        <v>0</v>
      </c>
      <c r="J132" s="292">
        <v>0</v>
      </c>
      <c r="K132" s="292">
        <v>0</v>
      </c>
      <c r="L132" s="292">
        <v>0</v>
      </c>
      <c r="M132" s="292">
        <v>0</v>
      </c>
      <c r="N132" s="292">
        <v>1.653E-2</v>
      </c>
      <c r="O132" s="292">
        <v>0</v>
      </c>
      <c r="P132" s="292">
        <v>0</v>
      </c>
      <c r="Q132" s="292">
        <v>1.653E-2</v>
      </c>
      <c r="R132" s="292">
        <v>0</v>
      </c>
      <c r="S132" s="292">
        <v>0</v>
      </c>
      <c r="T132" s="292">
        <v>0</v>
      </c>
      <c r="U132" s="292">
        <v>0</v>
      </c>
      <c r="V132" s="292">
        <v>0</v>
      </c>
      <c r="W132" s="292">
        <v>0</v>
      </c>
      <c r="X132"/>
      <c r="Y132"/>
      <c r="Z132"/>
      <c r="AA132"/>
      <c r="AB132"/>
    </row>
    <row r="133" spans="1:28" ht="47.25">
      <c r="A133" s="293" t="s">
        <v>679</v>
      </c>
      <c r="B133" s="289" t="s">
        <v>116</v>
      </c>
      <c r="C133" s="277" t="s">
        <v>7</v>
      </c>
      <c r="D133" s="290">
        <v>8.2699999999999996E-3</v>
      </c>
      <c r="E133" s="290">
        <v>0</v>
      </c>
      <c r="F133" s="290">
        <v>0</v>
      </c>
      <c r="G133" s="290">
        <v>8.2699999999999996E-3</v>
      </c>
      <c r="H133" s="291">
        <v>0</v>
      </c>
      <c r="I133" s="292">
        <v>0</v>
      </c>
      <c r="J133" s="292">
        <v>0</v>
      </c>
      <c r="K133" s="292">
        <v>0</v>
      </c>
      <c r="L133" s="292">
        <v>0</v>
      </c>
      <c r="M133" s="292">
        <v>0</v>
      </c>
      <c r="N133" s="292">
        <v>8.2699999999999996E-3</v>
      </c>
      <c r="O133" s="292">
        <v>0</v>
      </c>
      <c r="P133" s="292">
        <v>0</v>
      </c>
      <c r="Q133" s="292">
        <v>8.2699999999999996E-3</v>
      </c>
      <c r="R133" s="292">
        <v>0</v>
      </c>
      <c r="S133" s="292">
        <v>0</v>
      </c>
      <c r="T133" s="292">
        <v>0</v>
      </c>
      <c r="U133" s="292">
        <v>0</v>
      </c>
      <c r="V133" s="292">
        <v>0</v>
      </c>
      <c r="W133" s="292">
        <v>0</v>
      </c>
      <c r="X133"/>
      <c r="Y133"/>
      <c r="Z133"/>
      <c r="AA133"/>
      <c r="AB133"/>
    </row>
    <row r="134" spans="1:28" ht="47.25">
      <c r="A134" s="293" t="s">
        <v>680</v>
      </c>
      <c r="B134" s="289" t="s">
        <v>117</v>
      </c>
      <c r="C134" s="277" t="s">
        <v>7</v>
      </c>
      <c r="D134" s="290">
        <v>1.653E-2</v>
      </c>
      <c r="E134" s="290">
        <v>0</v>
      </c>
      <c r="F134" s="290">
        <v>0</v>
      </c>
      <c r="G134" s="290">
        <v>1.653E-2</v>
      </c>
      <c r="H134" s="291">
        <v>0</v>
      </c>
      <c r="I134" s="292">
        <v>0</v>
      </c>
      <c r="J134" s="292">
        <v>0</v>
      </c>
      <c r="K134" s="292">
        <v>0</v>
      </c>
      <c r="L134" s="292">
        <v>0</v>
      </c>
      <c r="M134" s="292">
        <v>0</v>
      </c>
      <c r="N134" s="292">
        <v>1.653E-2</v>
      </c>
      <c r="O134" s="292">
        <v>0</v>
      </c>
      <c r="P134" s="292">
        <v>0</v>
      </c>
      <c r="Q134" s="292">
        <v>1.653E-2</v>
      </c>
      <c r="R134" s="292">
        <v>0</v>
      </c>
      <c r="S134" s="292">
        <v>0</v>
      </c>
      <c r="T134" s="292">
        <v>0</v>
      </c>
      <c r="U134" s="292">
        <v>0</v>
      </c>
      <c r="V134" s="292">
        <v>0</v>
      </c>
      <c r="W134" s="292">
        <v>0</v>
      </c>
      <c r="X134"/>
      <c r="Y134"/>
      <c r="Z134"/>
      <c r="AA134"/>
      <c r="AB134"/>
    </row>
    <row r="135" spans="1:28" ht="47.25">
      <c r="A135" s="293" t="s">
        <v>681</v>
      </c>
      <c r="B135" s="289" t="s">
        <v>118</v>
      </c>
      <c r="C135" s="277" t="s">
        <v>7</v>
      </c>
      <c r="D135" s="290">
        <v>1.239E-2</v>
      </c>
      <c r="E135" s="290">
        <v>0</v>
      </c>
      <c r="F135" s="290">
        <v>0</v>
      </c>
      <c r="G135" s="290">
        <v>1.239E-2</v>
      </c>
      <c r="H135" s="291">
        <v>0</v>
      </c>
      <c r="I135" s="292">
        <v>0</v>
      </c>
      <c r="J135" s="292">
        <v>0</v>
      </c>
      <c r="K135" s="292">
        <v>0</v>
      </c>
      <c r="L135" s="292">
        <v>0</v>
      </c>
      <c r="M135" s="292">
        <v>0</v>
      </c>
      <c r="N135" s="292">
        <v>1.239E-2</v>
      </c>
      <c r="O135" s="292">
        <v>0</v>
      </c>
      <c r="P135" s="292">
        <v>0</v>
      </c>
      <c r="Q135" s="292">
        <v>1.239E-2</v>
      </c>
      <c r="R135" s="292">
        <v>0</v>
      </c>
      <c r="S135" s="292">
        <v>0</v>
      </c>
      <c r="T135" s="292">
        <v>0</v>
      </c>
      <c r="U135" s="292">
        <v>0</v>
      </c>
      <c r="V135" s="292">
        <v>0</v>
      </c>
      <c r="W135" s="292">
        <v>0</v>
      </c>
      <c r="X135"/>
      <c r="Y135"/>
      <c r="Z135"/>
      <c r="AA135"/>
      <c r="AB135"/>
    </row>
    <row r="136" spans="1:28" ht="47.25">
      <c r="A136" s="293" t="s">
        <v>682</v>
      </c>
      <c r="B136" s="289" t="s">
        <v>119</v>
      </c>
      <c r="C136" s="277" t="s">
        <v>7</v>
      </c>
      <c r="D136" s="290">
        <v>3.3110000000000001E-2</v>
      </c>
      <c r="E136" s="290">
        <v>0</v>
      </c>
      <c r="F136" s="290">
        <v>0</v>
      </c>
      <c r="G136" s="290">
        <v>3.3110000000000001E-2</v>
      </c>
      <c r="H136" s="291">
        <v>0</v>
      </c>
      <c r="I136" s="292">
        <v>0</v>
      </c>
      <c r="J136" s="292">
        <v>0</v>
      </c>
      <c r="K136" s="292">
        <v>0</v>
      </c>
      <c r="L136" s="292">
        <v>0</v>
      </c>
      <c r="M136" s="292">
        <v>0</v>
      </c>
      <c r="N136" s="292">
        <v>3.3110000000000001E-2</v>
      </c>
      <c r="O136" s="292">
        <v>0</v>
      </c>
      <c r="P136" s="292">
        <v>0</v>
      </c>
      <c r="Q136" s="292">
        <v>3.3110000000000001E-2</v>
      </c>
      <c r="R136" s="292">
        <v>0</v>
      </c>
      <c r="S136" s="292">
        <v>0</v>
      </c>
      <c r="T136" s="292">
        <v>0</v>
      </c>
      <c r="U136" s="292">
        <v>0</v>
      </c>
      <c r="V136" s="292">
        <v>0</v>
      </c>
      <c r="W136" s="292">
        <v>0</v>
      </c>
      <c r="X136"/>
      <c r="Y136"/>
      <c r="Z136"/>
      <c r="AA136"/>
      <c r="AB136"/>
    </row>
    <row r="137" spans="1:28" ht="47.25">
      <c r="A137" s="293" t="s">
        <v>683</v>
      </c>
      <c r="B137" s="289" t="s">
        <v>120</v>
      </c>
      <c r="C137" s="277" t="s">
        <v>7</v>
      </c>
      <c r="D137" s="290">
        <v>1.653E-2</v>
      </c>
      <c r="E137" s="290">
        <v>0</v>
      </c>
      <c r="F137" s="290">
        <v>0</v>
      </c>
      <c r="G137" s="290">
        <v>1.653E-2</v>
      </c>
      <c r="H137" s="291">
        <v>0</v>
      </c>
      <c r="I137" s="292">
        <v>0</v>
      </c>
      <c r="J137" s="292">
        <v>0</v>
      </c>
      <c r="K137" s="292">
        <v>0</v>
      </c>
      <c r="L137" s="292">
        <v>0</v>
      </c>
      <c r="M137" s="292">
        <v>0</v>
      </c>
      <c r="N137" s="292">
        <v>1.653E-2</v>
      </c>
      <c r="O137" s="292">
        <v>0</v>
      </c>
      <c r="P137" s="292">
        <v>0</v>
      </c>
      <c r="Q137" s="292">
        <v>1.653E-2</v>
      </c>
      <c r="R137" s="292">
        <v>0</v>
      </c>
      <c r="S137" s="292">
        <v>0</v>
      </c>
      <c r="T137" s="292">
        <v>0</v>
      </c>
      <c r="U137" s="292">
        <v>0</v>
      </c>
      <c r="V137" s="292">
        <v>0</v>
      </c>
      <c r="W137" s="292">
        <v>0</v>
      </c>
      <c r="X137"/>
      <c r="Y137"/>
      <c r="Z137"/>
      <c r="AA137"/>
      <c r="AB137"/>
    </row>
    <row r="138" spans="1:28" ht="78.75">
      <c r="A138" s="293" t="s">
        <v>684</v>
      </c>
      <c r="B138" s="289" t="s">
        <v>121</v>
      </c>
      <c r="C138" s="277" t="s">
        <v>2</v>
      </c>
      <c r="D138" s="290">
        <v>0</v>
      </c>
      <c r="E138" s="290">
        <v>0</v>
      </c>
      <c r="F138" s="290">
        <v>0</v>
      </c>
      <c r="G138" s="290">
        <v>0</v>
      </c>
      <c r="H138" s="291">
        <v>0</v>
      </c>
      <c r="I138" s="292">
        <v>0</v>
      </c>
      <c r="J138" s="292">
        <v>0</v>
      </c>
      <c r="K138" s="292">
        <v>0</v>
      </c>
      <c r="L138" s="292">
        <v>0</v>
      </c>
      <c r="M138" s="292">
        <v>0</v>
      </c>
      <c r="N138" s="292">
        <v>0</v>
      </c>
      <c r="O138" s="292">
        <v>0</v>
      </c>
      <c r="P138" s="292">
        <v>0</v>
      </c>
      <c r="Q138" s="292">
        <v>0</v>
      </c>
      <c r="R138" s="292">
        <v>0</v>
      </c>
      <c r="S138" s="292">
        <v>0</v>
      </c>
      <c r="T138" s="292">
        <v>0</v>
      </c>
      <c r="U138" s="292">
        <v>0</v>
      </c>
      <c r="V138" s="292">
        <v>0</v>
      </c>
      <c r="W138" s="292">
        <v>0</v>
      </c>
      <c r="X138"/>
      <c r="Y138"/>
      <c r="Z138"/>
      <c r="AA138"/>
      <c r="AB138"/>
    </row>
    <row r="139" spans="1:28" ht="47.25">
      <c r="A139" s="293" t="s">
        <v>685</v>
      </c>
      <c r="B139" s="289" t="s">
        <v>122</v>
      </c>
      <c r="C139" s="277" t="s">
        <v>7</v>
      </c>
      <c r="D139" s="290">
        <v>2.4799999999999999E-2</v>
      </c>
      <c r="E139" s="290">
        <v>0</v>
      </c>
      <c r="F139" s="290">
        <v>0</v>
      </c>
      <c r="G139" s="290">
        <v>2.4799999999999999E-2</v>
      </c>
      <c r="H139" s="291">
        <v>0</v>
      </c>
      <c r="I139" s="292">
        <v>0</v>
      </c>
      <c r="J139" s="292">
        <v>0</v>
      </c>
      <c r="K139" s="292">
        <v>0</v>
      </c>
      <c r="L139" s="292">
        <v>0</v>
      </c>
      <c r="M139" s="292">
        <v>0</v>
      </c>
      <c r="N139" s="292">
        <v>2.4799999999999999E-2</v>
      </c>
      <c r="O139" s="292">
        <v>0</v>
      </c>
      <c r="P139" s="292">
        <v>0</v>
      </c>
      <c r="Q139" s="292">
        <v>2.4799999999999999E-2</v>
      </c>
      <c r="R139" s="292">
        <v>0</v>
      </c>
      <c r="S139" s="292">
        <v>0</v>
      </c>
      <c r="T139" s="292">
        <v>0</v>
      </c>
      <c r="U139" s="292">
        <v>0</v>
      </c>
      <c r="V139" s="292">
        <v>0</v>
      </c>
      <c r="W139" s="292">
        <v>0</v>
      </c>
      <c r="X139"/>
      <c r="Y139"/>
      <c r="Z139"/>
      <c r="AA139"/>
      <c r="AB139"/>
    </row>
    <row r="140" spans="1:28" ht="47.25">
      <c r="A140" s="293" t="s">
        <v>686</v>
      </c>
      <c r="B140" s="289" t="s">
        <v>123</v>
      </c>
      <c r="C140" s="277" t="s">
        <v>7</v>
      </c>
      <c r="D140" s="290">
        <v>2.4799999999999999E-2</v>
      </c>
      <c r="E140" s="290">
        <v>0</v>
      </c>
      <c r="F140" s="290">
        <v>0</v>
      </c>
      <c r="G140" s="290">
        <v>2.4799999999999999E-2</v>
      </c>
      <c r="H140" s="291">
        <v>0</v>
      </c>
      <c r="I140" s="292">
        <v>0</v>
      </c>
      <c r="J140" s="292">
        <v>0</v>
      </c>
      <c r="K140" s="292">
        <v>0</v>
      </c>
      <c r="L140" s="292">
        <v>0</v>
      </c>
      <c r="M140" s="292">
        <v>0</v>
      </c>
      <c r="N140" s="292">
        <v>2.4799999999999999E-2</v>
      </c>
      <c r="O140" s="292">
        <v>0</v>
      </c>
      <c r="P140" s="292">
        <v>0</v>
      </c>
      <c r="Q140" s="292">
        <v>2.4799999999999999E-2</v>
      </c>
      <c r="R140" s="292">
        <v>0</v>
      </c>
      <c r="S140" s="292">
        <v>0</v>
      </c>
      <c r="T140" s="292">
        <v>0</v>
      </c>
      <c r="U140" s="292">
        <v>0</v>
      </c>
      <c r="V140" s="292">
        <v>0</v>
      </c>
      <c r="W140" s="292">
        <v>0</v>
      </c>
      <c r="X140"/>
      <c r="Y140"/>
      <c r="Z140"/>
      <c r="AA140"/>
      <c r="AB140"/>
    </row>
    <row r="141" spans="1:28" ht="47.25">
      <c r="A141" s="293" t="s">
        <v>687</v>
      </c>
      <c r="B141" s="289" t="s">
        <v>124</v>
      </c>
      <c r="C141" s="277" t="s">
        <v>7</v>
      </c>
      <c r="D141" s="290">
        <v>2.4799999999999999E-2</v>
      </c>
      <c r="E141" s="290">
        <v>0</v>
      </c>
      <c r="F141" s="290">
        <v>0</v>
      </c>
      <c r="G141" s="290">
        <v>2.4799999999999999E-2</v>
      </c>
      <c r="H141" s="291">
        <v>0</v>
      </c>
      <c r="I141" s="292">
        <v>0</v>
      </c>
      <c r="J141" s="292">
        <v>0</v>
      </c>
      <c r="K141" s="292">
        <v>0</v>
      </c>
      <c r="L141" s="292">
        <v>0</v>
      </c>
      <c r="M141" s="292">
        <v>0</v>
      </c>
      <c r="N141" s="292">
        <v>2.4799999999999999E-2</v>
      </c>
      <c r="O141" s="292">
        <v>0</v>
      </c>
      <c r="P141" s="292">
        <v>0</v>
      </c>
      <c r="Q141" s="292">
        <v>2.4799999999999999E-2</v>
      </c>
      <c r="R141" s="292">
        <v>0</v>
      </c>
      <c r="S141" s="292">
        <v>0</v>
      </c>
      <c r="T141" s="292">
        <v>0</v>
      </c>
      <c r="U141" s="292">
        <v>0</v>
      </c>
      <c r="V141" s="292">
        <v>0</v>
      </c>
      <c r="W141" s="292">
        <v>0</v>
      </c>
      <c r="X141"/>
      <c r="Y141"/>
      <c r="Z141"/>
      <c r="AA141"/>
      <c r="AB141"/>
    </row>
    <row r="142" spans="1:28" ht="47.25">
      <c r="A142" s="293" t="s">
        <v>688</v>
      </c>
      <c r="B142" s="289" t="s">
        <v>125</v>
      </c>
      <c r="C142" s="277" t="s">
        <v>7</v>
      </c>
      <c r="D142" s="290">
        <v>4.1419999999999998E-2</v>
      </c>
      <c r="E142" s="290">
        <v>0</v>
      </c>
      <c r="F142" s="290">
        <v>0</v>
      </c>
      <c r="G142" s="290">
        <v>4.1419999999999998E-2</v>
      </c>
      <c r="H142" s="291">
        <v>0</v>
      </c>
      <c r="I142" s="292">
        <v>0</v>
      </c>
      <c r="J142" s="292">
        <v>0</v>
      </c>
      <c r="K142" s="292">
        <v>0</v>
      </c>
      <c r="L142" s="292">
        <v>0</v>
      </c>
      <c r="M142" s="292">
        <v>0</v>
      </c>
      <c r="N142" s="292">
        <v>4.1419999999999998E-2</v>
      </c>
      <c r="O142" s="292">
        <v>0</v>
      </c>
      <c r="P142" s="292">
        <v>0</v>
      </c>
      <c r="Q142" s="292">
        <v>4.1419999999999998E-2</v>
      </c>
      <c r="R142" s="292">
        <v>0</v>
      </c>
      <c r="S142" s="292">
        <v>0</v>
      </c>
      <c r="T142" s="292">
        <v>0</v>
      </c>
      <c r="U142" s="292">
        <v>0</v>
      </c>
      <c r="V142" s="292">
        <v>0</v>
      </c>
      <c r="W142" s="292">
        <v>0</v>
      </c>
      <c r="X142"/>
      <c r="Y142"/>
      <c r="Z142"/>
      <c r="AA142"/>
      <c r="AB142"/>
    </row>
    <row r="143" spans="1:28" ht="47.25">
      <c r="A143" s="293" t="s">
        <v>689</v>
      </c>
      <c r="B143" s="289" t="s">
        <v>126</v>
      </c>
      <c r="C143" s="277" t="s">
        <v>7</v>
      </c>
      <c r="D143" s="290">
        <v>4.1419999999999998E-2</v>
      </c>
      <c r="E143" s="290">
        <v>0</v>
      </c>
      <c r="F143" s="290">
        <v>0</v>
      </c>
      <c r="G143" s="290">
        <v>4.1419999999999998E-2</v>
      </c>
      <c r="H143" s="291">
        <v>0</v>
      </c>
      <c r="I143" s="292">
        <v>0</v>
      </c>
      <c r="J143" s="292">
        <v>0</v>
      </c>
      <c r="K143" s="292">
        <v>0</v>
      </c>
      <c r="L143" s="292">
        <v>0</v>
      </c>
      <c r="M143" s="292">
        <v>0</v>
      </c>
      <c r="N143" s="292">
        <v>4.1419999999999998E-2</v>
      </c>
      <c r="O143" s="292">
        <v>0</v>
      </c>
      <c r="P143" s="292">
        <v>0</v>
      </c>
      <c r="Q143" s="292">
        <v>4.1419999999999998E-2</v>
      </c>
      <c r="R143" s="292">
        <v>0</v>
      </c>
      <c r="S143" s="292">
        <v>0</v>
      </c>
      <c r="T143" s="292">
        <v>0</v>
      </c>
      <c r="U143" s="292">
        <v>0</v>
      </c>
      <c r="V143" s="292">
        <v>0</v>
      </c>
      <c r="W143" s="292">
        <v>0</v>
      </c>
      <c r="X143"/>
      <c r="Y143"/>
      <c r="Z143"/>
      <c r="AA143"/>
      <c r="AB143"/>
    </row>
    <row r="144" spans="1:28" ht="47.25">
      <c r="A144" s="293" t="s">
        <v>690</v>
      </c>
      <c r="B144" s="289" t="s">
        <v>127</v>
      </c>
      <c r="C144" s="277" t="s">
        <v>7</v>
      </c>
      <c r="D144" s="290">
        <v>2.4799999999999999E-2</v>
      </c>
      <c r="E144" s="290">
        <v>0</v>
      </c>
      <c r="F144" s="290">
        <v>0</v>
      </c>
      <c r="G144" s="290">
        <v>2.4799999999999999E-2</v>
      </c>
      <c r="H144" s="291">
        <v>0</v>
      </c>
      <c r="I144" s="292">
        <v>0</v>
      </c>
      <c r="J144" s="292">
        <v>0</v>
      </c>
      <c r="K144" s="292">
        <v>0</v>
      </c>
      <c r="L144" s="292">
        <v>0</v>
      </c>
      <c r="M144" s="292">
        <v>0</v>
      </c>
      <c r="N144" s="292">
        <v>2.4799999999999999E-2</v>
      </c>
      <c r="O144" s="292">
        <v>0</v>
      </c>
      <c r="P144" s="292">
        <v>0</v>
      </c>
      <c r="Q144" s="292">
        <v>2.4799999999999999E-2</v>
      </c>
      <c r="R144" s="292">
        <v>0</v>
      </c>
      <c r="S144" s="292">
        <v>0</v>
      </c>
      <c r="T144" s="292">
        <v>0</v>
      </c>
      <c r="U144" s="292">
        <v>0</v>
      </c>
      <c r="V144" s="292">
        <v>0</v>
      </c>
      <c r="W144" s="292">
        <v>0</v>
      </c>
      <c r="X144"/>
      <c r="Y144"/>
      <c r="Z144"/>
      <c r="AA144"/>
      <c r="AB144"/>
    </row>
    <row r="145" spans="1:28" ht="63">
      <c r="A145" s="293" t="s">
        <v>691</v>
      </c>
      <c r="B145" s="289" t="s">
        <v>239</v>
      </c>
      <c r="C145" s="277" t="s">
        <v>5</v>
      </c>
      <c r="D145" s="290">
        <v>0</v>
      </c>
      <c r="E145" s="290">
        <v>0</v>
      </c>
      <c r="F145" s="290">
        <v>0</v>
      </c>
      <c r="G145" s="290">
        <v>0</v>
      </c>
      <c r="H145" s="291">
        <v>0</v>
      </c>
      <c r="I145" s="292">
        <v>7.4525000000000008E-2</v>
      </c>
      <c r="J145" s="292">
        <v>0</v>
      </c>
      <c r="K145" s="292">
        <v>0</v>
      </c>
      <c r="L145" s="292">
        <v>7.4525000000000008E-2</v>
      </c>
      <c r="M145" s="292">
        <v>0</v>
      </c>
      <c r="N145" s="292">
        <v>0</v>
      </c>
      <c r="O145" s="292">
        <v>0</v>
      </c>
      <c r="P145" s="292">
        <v>0</v>
      </c>
      <c r="Q145" s="292">
        <v>0</v>
      </c>
      <c r="R145" s="292">
        <v>0</v>
      </c>
      <c r="S145" s="292">
        <v>4.6500000000000007E-2</v>
      </c>
      <c r="T145" s="292">
        <v>0</v>
      </c>
      <c r="U145" s="292">
        <v>0</v>
      </c>
      <c r="V145" s="292">
        <v>4.6500000000000007E-2</v>
      </c>
      <c r="W145" s="292">
        <v>0</v>
      </c>
      <c r="X145"/>
      <c r="Y145"/>
      <c r="Z145"/>
      <c r="AA145"/>
      <c r="AB145"/>
    </row>
    <row r="146" spans="1:28" ht="94.5">
      <c r="A146" s="293" t="s">
        <v>692</v>
      </c>
      <c r="B146" s="289" t="s">
        <v>128</v>
      </c>
      <c r="C146" s="277" t="s">
        <v>4</v>
      </c>
      <c r="D146" s="290">
        <v>2.7638962968148806</v>
      </c>
      <c r="E146" s="290">
        <v>0</v>
      </c>
      <c r="F146" s="290">
        <v>0</v>
      </c>
      <c r="G146" s="290">
        <v>2.7638962968148806</v>
      </c>
      <c r="H146" s="291">
        <v>0</v>
      </c>
      <c r="I146" s="292">
        <v>0</v>
      </c>
      <c r="J146" s="292">
        <v>0</v>
      </c>
      <c r="K146" s="292">
        <v>0</v>
      </c>
      <c r="L146" s="292">
        <v>0</v>
      </c>
      <c r="M146" s="292">
        <v>0</v>
      </c>
      <c r="N146" s="292">
        <v>2.7638962968148806</v>
      </c>
      <c r="O146" s="292">
        <v>0</v>
      </c>
      <c r="P146" s="292">
        <v>0</v>
      </c>
      <c r="Q146" s="292">
        <v>2.7638962968148806</v>
      </c>
      <c r="R146" s="292">
        <v>0</v>
      </c>
      <c r="S146" s="292">
        <v>0</v>
      </c>
      <c r="T146" s="292">
        <v>0</v>
      </c>
      <c r="U146" s="292">
        <v>0</v>
      </c>
      <c r="V146" s="292">
        <v>0</v>
      </c>
      <c r="W146" s="292">
        <v>0</v>
      </c>
      <c r="X146"/>
      <c r="Y146"/>
      <c r="Z146"/>
      <c r="AA146"/>
      <c r="AB146"/>
    </row>
    <row r="147" spans="1:28" ht="47.25">
      <c r="A147" s="293" t="s">
        <v>693</v>
      </c>
      <c r="B147" s="289" t="s">
        <v>218</v>
      </c>
      <c r="C147" s="277" t="s">
        <v>1</v>
      </c>
      <c r="D147" s="290">
        <v>0</v>
      </c>
      <c r="E147" s="290">
        <v>0</v>
      </c>
      <c r="F147" s="290">
        <v>0</v>
      </c>
      <c r="G147" s="290">
        <v>0</v>
      </c>
      <c r="H147" s="291">
        <v>0</v>
      </c>
      <c r="I147" s="292">
        <v>0.21686445000000001</v>
      </c>
      <c r="J147" s="292">
        <v>0</v>
      </c>
      <c r="K147" s="292">
        <v>0</v>
      </c>
      <c r="L147" s="292">
        <v>0.21686445000000001</v>
      </c>
      <c r="M147" s="292">
        <v>0</v>
      </c>
      <c r="N147" s="292">
        <v>0</v>
      </c>
      <c r="O147" s="292">
        <v>0</v>
      </c>
      <c r="P147" s="292">
        <v>0</v>
      </c>
      <c r="Q147" s="292">
        <v>0</v>
      </c>
      <c r="R147" s="292">
        <v>0</v>
      </c>
      <c r="S147" s="292">
        <v>0</v>
      </c>
      <c r="T147" s="292">
        <v>0</v>
      </c>
      <c r="U147" s="292">
        <v>0</v>
      </c>
      <c r="V147" s="292">
        <v>0</v>
      </c>
      <c r="W147" s="292">
        <v>0</v>
      </c>
      <c r="X147"/>
      <c r="Y147"/>
      <c r="Z147"/>
      <c r="AA147"/>
      <c r="AB147"/>
    </row>
    <row r="148" spans="1:28" ht="47.25">
      <c r="A148" s="293" t="s">
        <v>694</v>
      </c>
      <c r="B148" s="289" t="s">
        <v>220</v>
      </c>
      <c r="C148" s="277" t="s">
        <v>1</v>
      </c>
      <c r="D148" s="290">
        <v>0</v>
      </c>
      <c r="E148" s="290">
        <v>0</v>
      </c>
      <c r="F148" s="290">
        <v>0</v>
      </c>
      <c r="G148" s="290">
        <v>0</v>
      </c>
      <c r="H148" s="291">
        <v>0</v>
      </c>
      <c r="I148" s="292">
        <v>0.26373998999999998</v>
      </c>
      <c r="J148" s="292">
        <v>0</v>
      </c>
      <c r="K148" s="292">
        <v>0</v>
      </c>
      <c r="L148" s="292">
        <v>0.26373998999999998</v>
      </c>
      <c r="M148" s="292">
        <v>0</v>
      </c>
      <c r="N148" s="292">
        <v>0</v>
      </c>
      <c r="O148" s="292">
        <v>0</v>
      </c>
      <c r="P148" s="292">
        <v>0</v>
      </c>
      <c r="Q148" s="292">
        <v>0</v>
      </c>
      <c r="R148" s="292">
        <v>0</v>
      </c>
      <c r="S148" s="292">
        <v>0</v>
      </c>
      <c r="T148" s="292">
        <v>0</v>
      </c>
      <c r="U148" s="292">
        <v>0</v>
      </c>
      <c r="V148" s="292">
        <v>0</v>
      </c>
      <c r="W148" s="292">
        <v>0</v>
      </c>
      <c r="X148"/>
      <c r="Y148"/>
      <c r="Z148"/>
      <c r="AA148"/>
      <c r="AB148"/>
    </row>
    <row r="149" spans="1:28" ht="31.5">
      <c r="A149" s="293" t="s">
        <v>695</v>
      </c>
      <c r="B149" s="289" t="s">
        <v>222</v>
      </c>
      <c r="C149" s="277" t="s">
        <v>1</v>
      </c>
      <c r="D149" s="290">
        <v>0</v>
      </c>
      <c r="E149" s="290">
        <v>0</v>
      </c>
      <c r="F149" s="290">
        <v>0</v>
      </c>
      <c r="G149" s="290">
        <v>0</v>
      </c>
      <c r="H149" s="291">
        <v>0</v>
      </c>
      <c r="I149" s="292">
        <v>0.36711667999999997</v>
      </c>
      <c r="J149" s="292">
        <v>0</v>
      </c>
      <c r="K149" s="292">
        <v>0</v>
      </c>
      <c r="L149" s="292">
        <v>0.36711667999999997</v>
      </c>
      <c r="M149" s="292">
        <v>0</v>
      </c>
      <c r="N149" s="292">
        <v>0</v>
      </c>
      <c r="O149" s="292">
        <v>0</v>
      </c>
      <c r="P149" s="292">
        <v>0</v>
      </c>
      <c r="Q149" s="292">
        <v>0</v>
      </c>
      <c r="R149" s="292">
        <v>0</v>
      </c>
      <c r="S149" s="292">
        <v>0</v>
      </c>
      <c r="T149" s="292">
        <v>0</v>
      </c>
      <c r="U149" s="292">
        <v>0</v>
      </c>
      <c r="V149" s="292">
        <v>0</v>
      </c>
      <c r="W149" s="292">
        <v>0</v>
      </c>
      <c r="X149"/>
      <c r="Y149"/>
      <c r="Z149"/>
      <c r="AA149"/>
      <c r="AB149"/>
    </row>
    <row r="150" spans="1:28" ht="78.75">
      <c r="A150" s="293" t="s">
        <v>696</v>
      </c>
      <c r="B150" s="289" t="s">
        <v>129</v>
      </c>
      <c r="C150" s="277" t="s">
        <v>62</v>
      </c>
      <c r="D150" s="290">
        <v>2.6929999999999999E-2</v>
      </c>
      <c r="E150" s="290">
        <v>0</v>
      </c>
      <c r="F150" s="290">
        <v>0</v>
      </c>
      <c r="G150" s="290">
        <v>2.6929999999999999E-2</v>
      </c>
      <c r="H150" s="291">
        <v>0</v>
      </c>
      <c r="I150" s="292">
        <v>0</v>
      </c>
      <c r="J150" s="292">
        <v>0</v>
      </c>
      <c r="K150" s="292">
        <v>0</v>
      </c>
      <c r="L150" s="292">
        <v>0</v>
      </c>
      <c r="M150" s="292">
        <v>0</v>
      </c>
      <c r="N150" s="292">
        <v>2.6929999999999999E-2</v>
      </c>
      <c r="O150" s="292">
        <v>0</v>
      </c>
      <c r="P150" s="292">
        <v>0</v>
      </c>
      <c r="Q150" s="292">
        <v>2.6929999999999999E-2</v>
      </c>
      <c r="R150" s="292">
        <v>0</v>
      </c>
      <c r="S150" s="292">
        <v>0</v>
      </c>
      <c r="T150" s="292">
        <v>0</v>
      </c>
      <c r="U150" s="292">
        <v>0</v>
      </c>
      <c r="V150" s="292">
        <v>0</v>
      </c>
      <c r="W150" s="292">
        <v>0</v>
      </c>
      <c r="X150"/>
      <c r="Y150"/>
      <c r="Z150"/>
      <c r="AA150"/>
      <c r="AB150"/>
    </row>
    <row r="151" spans="1:28" ht="78.75">
      <c r="A151" s="293" t="s">
        <v>697</v>
      </c>
      <c r="B151" s="289" t="s">
        <v>130</v>
      </c>
      <c r="C151" s="277" t="s">
        <v>0</v>
      </c>
      <c r="D151" s="290">
        <v>2.6929999999999999E-2</v>
      </c>
      <c r="E151" s="290">
        <v>0</v>
      </c>
      <c r="F151" s="290">
        <v>0</v>
      </c>
      <c r="G151" s="290">
        <v>2.6929999999999999E-2</v>
      </c>
      <c r="H151" s="291">
        <v>0</v>
      </c>
      <c r="I151" s="292">
        <v>0</v>
      </c>
      <c r="J151" s="292">
        <v>0</v>
      </c>
      <c r="K151" s="292">
        <v>0</v>
      </c>
      <c r="L151" s="292">
        <v>0</v>
      </c>
      <c r="M151" s="292">
        <v>0</v>
      </c>
      <c r="N151" s="292">
        <v>2.6929999999999999E-2</v>
      </c>
      <c r="O151" s="292">
        <v>0</v>
      </c>
      <c r="P151" s="292">
        <v>0</v>
      </c>
      <c r="Q151" s="292">
        <v>2.6929999999999999E-2</v>
      </c>
      <c r="R151" s="292">
        <v>0</v>
      </c>
      <c r="S151" s="292">
        <v>0</v>
      </c>
      <c r="T151" s="292">
        <v>0</v>
      </c>
      <c r="U151" s="292">
        <v>0</v>
      </c>
      <c r="V151" s="292">
        <v>0</v>
      </c>
      <c r="W151" s="292">
        <v>0</v>
      </c>
      <c r="X151"/>
      <c r="Y151"/>
      <c r="Z151"/>
      <c r="AA151"/>
      <c r="AB151"/>
    </row>
    <row r="152" spans="1:28" ht="63">
      <c r="A152" s="293" t="s">
        <v>698</v>
      </c>
      <c r="B152" s="289" t="s">
        <v>131</v>
      </c>
      <c r="C152" s="277" t="s">
        <v>0</v>
      </c>
      <c r="D152" s="290">
        <v>2.6929999999999999E-2</v>
      </c>
      <c r="E152" s="290">
        <v>0</v>
      </c>
      <c r="F152" s="290">
        <v>0</v>
      </c>
      <c r="G152" s="290">
        <v>2.6929999999999999E-2</v>
      </c>
      <c r="H152" s="291">
        <v>0</v>
      </c>
      <c r="I152" s="292">
        <v>0</v>
      </c>
      <c r="J152" s="292">
        <v>0</v>
      </c>
      <c r="K152" s="292">
        <v>0</v>
      </c>
      <c r="L152" s="292">
        <v>0</v>
      </c>
      <c r="M152" s="292">
        <v>0</v>
      </c>
      <c r="N152" s="292">
        <v>2.6929999999999999E-2</v>
      </c>
      <c r="O152" s="292">
        <v>0</v>
      </c>
      <c r="P152" s="292">
        <v>0</v>
      </c>
      <c r="Q152" s="292">
        <v>2.6929999999999999E-2</v>
      </c>
      <c r="R152" s="292">
        <v>0</v>
      </c>
      <c r="S152" s="292">
        <v>0</v>
      </c>
      <c r="T152" s="292">
        <v>0</v>
      </c>
      <c r="U152" s="292">
        <v>0</v>
      </c>
      <c r="V152" s="292">
        <v>0</v>
      </c>
      <c r="W152" s="292">
        <v>0</v>
      </c>
      <c r="X152"/>
      <c r="Y152"/>
      <c r="Z152"/>
      <c r="AA152"/>
      <c r="AB152"/>
    </row>
    <row r="153" spans="1:28" ht="63">
      <c r="A153" s="293" t="s">
        <v>699</v>
      </c>
      <c r="B153" s="289" t="s">
        <v>132</v>
      </c>
      <c r="C153" s="277" t="s">
        <v>5</v>
      </c>
      <c r="D153" s="290">
        <v>2.6929999999999999E-2</v>
      </c>
      <c r="E153" s="290">
        <v>0</v>
      </c>
      <c r="F153" s="290">
        <v>0</v>
      </c>
      <c r="G153" s="290">
        <v>2.6929999999999999E-2</v>
      </c>
      <c r="H153" s="291">
        <v>0</v>
      </c>
      <c r="I153" s="292">
        <v>0</v>
      </c>
      <c r="J153" s="292">
        <v>0</v>
      </c>
      <c r="K153" s="292">
        <v>0</v>
      </c>
      <c r="L153" s="292">
        <v>0</v>
      </c>
      <c r="M153" s="292">
        <v>0</v>
      </c>
      <c r="N153" s="292">
        <v>2.6929999999999999E-2</v>
      </c>
      <c r="O153" s="292">
        <v>0</v>
      </c>
      <c r="P153" s="292">
        <v>0</v>
      </c>
      <c r="Q153" s="292">
        <v>2.6929999999999999E-2</v>
      </c>
      <c r="R153" s="292">
        <v>0</v>
      </c>
      <c r="S153" s="292">
        <v>0</v>
      </c>
      <c r="T153" s="292">
        <v>0</v>
      </c>
      <c r="U153" s="292">
        <v>0</v>
      </c>
      <c r="V153" s="292">
        <v>0</v>
      </c>
      <c r="W153" s="292">
        <v>0</v>
      </c>
      <c r="X153"/>
      <c r="Y153"/>
      <c r="Z153"/>
      <c r="AA153"/>
      <c r="AB153"/>
    </row>
    <row r="154" spans="1:28" ht="78.75">
      <c r="A154" s="293" t="s">
        <v>700</v>
      </c>
      <c r="B154" s="289" t="s">
        <v>133</v>
      </c>
      <c r="C154" s="277" t="s">
        <v>2</v>
      </c>
      <c r="D154" s="290">
        <v>1.3480000000000001E-2</v>
      </c>
      <c r="E154" s="290">
        <v>0</v>
      </c>
      <c r="F154" s="290">
        <v>0</v>
      </c>
      <c r="G154" s="290">
        <v>1.3480000000000001E-2</v>
      </c>
      <c r="H154" s="291">
        <v>0</v>
      </c>
      <c r="I154" s="292">
        <v>0</v>
      </c>
      <c r="J154" s="292">
        <v>0</v>
      </c>
      <c r="K154" s="292">
        <v>0</v>
      </c>
      <c r="L154" s="292">
        <v>0</v>
      </c>
      <c r="M154" s="292">
        <v>0</v>
      </c>
      <c r="N154" s="292">
        <v>1.3480000000000001E-2</v>
      </c>
      <c r="O154" s="292">
        <v>0</v>
      </c>
      <c r="P154" s="292">
        <v>0</v>
      </c>
      <c r="Q154" s="292">
        <v>1.3480000000000001E-2</v>
      </c>
      <c r="R154" s="292">
        <v>0</v>
      </c>
      <c r="S154" s="292">
        <v>0</v>
      </c>
      <c r="T154" s="292">
        <v>0</v>
      </c>
      <c r="U154" s="292">
        <v>0</v>
      </c>
      <c r="V154" s="292">
        <v>0</v>
      </c>
      <c r="W154" s="292">
        <v>0</v>
      </c>
      <c r="X154"/>
      <c r="Y154"/>
      <c r="Z154"/>
      <c r="AA154"/>
      <c r="AB154"/>
    </row>
    <row r="155" spans="1:28" ht="63">
      <c r="A155" s="293" t="s">
        <v>701</v>
      </c>
      <c r="B155" s="289" t="s">
        <v>134</v>
      </c>
      <c r="C155" s="277" t="s">
        <v>2</v>
      </c>
      <c r="D155" s="290">
        <v>1.3480000000000001E-2</v>
      </c>
      <c r="E155" s="290">
        <v>0</v>
      </c>
      <c r="F155" s="290">
        <v>0</v>
      </c>
      <c r="G155" s="290">
        <v>1.3480000000000001E-2</v>
      </c>
      <c r="H155" s="291">
        <v>0</v>
      </c>
      <c r="I155" s="292">
        <v>0</v>
      </c>
      <c r="J155" s="292">
        <v>0</v>
      </c>
      <c r="K155" s="292">
        <v>0</v>
      </c>
      <c r="L155" s="292">
        <v>0</v>
      </c>
      <c r="M155" s="292">
        <v>0</v>
      </c>
      <c r="N155" s="292">
        <v>1.3480000000000001E-2</v>
      </c>
      <c r="O155" s="292">
        <v>0</v>
      </c>
      <c r="P155" s="292">
        <v>0</v>
      </c>
      <c r="Q155" s="292">
        <v>1.3480000000000001E-2</v>
      </c>
      <c r="R155" s="292">
        <v>0</v>
      </c>
      <c r="S155" s="292">
        <v>0</v>
      </c>
      <c r="T155" s="292">
        <v>0</v>
      </c>
      <c r="U155" s="292">
        <v>0</v>
      </c>
      <c r="V155" s="292">
        <v>0</v>
      </c>
      <c r="W155" s="292">
        <v>0</v>
      </c>
      <c r="X155"/>
      <c r="Y155"/>
      <c r="Z155"/>
      <c r="AA155"/>
      <c r="AB155"/>
    </row>
    <row r="156" spans="1:28" ht="78.75">
      <c r="A156" s="293" t="s">
        <v>702</v>
      </c>
      <c r="B156" s="289" t="s">
        <v>135</v>
      </c>
      <c r="C156" s="277" t="s">
        <v>7</v>
      </c>
      <c r="D156" s="290">
        <v>0</v>
      </c>
      <c r="E156" s="290">
        <v>0</v>
      </c>
      <c r="F156" s="290">
        <v>0</v>
      </c>
      <c r="G156" s="290">
        <v>0</v>
      </c>
      <c r="H156" s="291">
        <v>0</v>
      </c>
      <c r="I156" s="292">
        <v>0</v>
      </c>
      <c r="J156" s="292">
        <v>0</v>
      </c>
      <c r="K156" s="292">
        <v>0</v>
      </c>
      <c r="L156" s="292">
        <v>0</v>
      </c>
      <c r="M156" s="292">
        <v>0</v>
      </c>
      <c r="N156" s="292">
        <v>0</v>
      </c>
      <c r="O156" s="292">
        <v>0</v>
      </c>
      <c r="P156" s="292">
        <v>0</v>
      </c>
      <c r="Q156" s="292">
        <v>0</v>
      </c>
      <c r="R156" s="292">
        <v>0</v>
      </c>
      <c r="S156" s="292">
        <v>0</v>
      </c>
      <c r="T156" s="292">
        <v>0</v>
      </c>
      <c r="U156" s="292">
        <v>0</v>
      </c>
      <c r="V156" s="292">
        <v>0</v>
      </c>
      <c r="W156" s="292">
        <v>0</v>
      </c>
      <c r="X156"/>
      <c r="Y156"/>
      <c r="Z156"/>
      <c r="AA156"/>
      <c r="AB156"/>
    </row>
    <row r="157" spans="1:28" ht="78.75">
      <c r="A157" s="293" t="s">
        <v>703</v>
      </c>
      <c r="B157" s="289" t="s">
        <v>136</v>
      </c>
      <c r="C157" s="277" t="s">
        <v>7</v>
      </c>
      <c r="D157" s="290">
        <v>0</v>
      </c>
      <c r="E157" s="290">
        <v>0</v>
      </c>
      <c r="F157" s="290">
        <v>0</v>
      </c>
      <c r="G157" s="290">
        <v>0</v>
      </c>
      <c r="H157" s="291">
        <v>0</v>
      </c>
      <c r="I157" s="292">
        <v>0</v>
      </c>
      <c r="J157" s="292">
        <v>0</v>
      </c>
      <c r="K157" s="292">
        <v>0</v>
      </c>
      <c r="L157" s="292">
        <v>0</v>
      </c>
      <c r="M157" s="292">
        <v>0</v>
      </c>
      <c r="N157" s="292">
        <v>0</v>
      </c>
      <c r="O157" s="292">
        <v>0</v>
      </c>
      <c r="P157" s="292">
        <v>0</v>
      </c>
      <c r="Q157" s="292">
        <v>0</v>
      </c>
      <c r="R157" s="292">
        <v>0</v>
      </c>
      <c r="S157" s="292">
        <v>0</v>
      </c>
      <c r="T157" s="292">
        <v>0</v>
      </c>
      <c r="U157" s="292">
        <v>0</v>
      </c>
      <c r="V157" s="292">
        <v>0</v>
      </c>
      <c r="W157" s="292">
        <v>0</v>
      </c>
      <c r="X157"/>
      <c r="Y157"/>
      <c r="Z157"/>
      <c r="AA157"/>
      <c r="AB157"/>
    </row>
    <row r="158" spans="1:28" ht="63">
      <c r="A158" s="293" t="s">
        <v>704</v>
      </c>
      <c r="B158" s="289" t="s">
        <v>137</v>
      </c>
      <c r="C158" s="277" t="s">
        <v>1</v>
      </c>
      <c r="D158" s="290">
        <v>4.8713100000000003</v>
      </c>
      <c r="E158" s="290">
        <v>0</v>
      </c>
      <c r="F158" s="290">
        <v>0</v>
      </c>
      <c r="G158" s="290">
        <v>4.8713100000000003</v>
      </c>
      <c r="H158" s="291">
        <v>0</v>
      </c>
      <c r="I158" s="292">
        <v>3.48355536</v>
      </c>
      <c r="J158" s="292">
        <v>0</v>
      </c>
      <c r="K158" s="292">
        <v>0</v>
      </c>
      <c r="L158" s="292">
        <v>3.48355536</v>
      </c>
      <c r="M158" s="292">
        <v>0</v>
      </c>
      <c r="N158" s="292">
        <v>4.8713100000000003</v>
      </c>
      <c r="O158" s="292">
        <v>0</v>
      </c>
      <c r="P158" s="292">
        <v>0</v>
      </c>
      <c r="Q158" s="292">
        <v>4.8713100000000003</v>
      </c>
      <c r="R158" s="292">
        <v>0</v>
      </c>
      <c r="S158" s="292">
        <v>3.48355536</v>
      </c>
      <c r="T158" s="292">
        <v>0</v>
      </c>
      <c r="U158" s="292">
        <v>0</v>
      </c>
      <c r="V158" s="292">
        <v>3.48355536</v>
      </c>
      <c r="W158" s="292">
        <v>0</v>
      </c>
      <c r="X158"/>
      <c r="Y158"/>
      <c r="Z158"/>
      <c r="AA158"/>
      <c r="AB158"/>
    </row>
    <row r="159" spans="1:28" ht="31.5">
      <c r="A159" s="293" t="s">
        <v>705</v>
      </c>
      <c r="B159" s="289" t="s">
        <v>14</v>
      </c>
      <c r="C159" s="277" t="s">
        <v>2</v>
      </c>
      <c r="D159" s="290">
        <v>0</v>
      </c>
      <c r="E159" s="290">
        <v>0</v>
      </c>
      <c r="F159" s="290">
        <v>0</v>
      </c>
      <c r="G159" s="290">
        <v>0</v>
      </c>
      <c r="H159" s="291">
        <v>0</v>
      </c>
      <c r="I159" s="292">
        <v>0</v>
      </c>
      <c r="J159" s="292">
        <v>0</v>
      </c>
      <c r="K159" s="292">
        <v>0</v>
      </c>
      <c r="L159" s="292">
        <v>0</v>
      </c>
      <c r="M159" s="292">
        <v>0</v>
      </c>
      <c r="N159" s="292">
        <v>0</v>
      </c>
      <c r="O159" s="292">
        <v>0</v>
      </c>
      <c r="P159" s="292">
        <v>0</v>
      </c>
      <c r="Q159" s="292">
        <v>0</v>
      </c>
      <c r="R159" s="292">
        <v>0</v>
      </c>
      <c r="S159" s="292">
        <v>0</v>
      </c>
      <c r="T159" s="292">
        <v>0</v>
      </c>
      <c r="U159" s="292">
        <v>0</v>
      </c>
      <c r="V159" s="292">
        <v>0</v>
      </c>
      <c r="W159" s="292">
        <v>0</v>
      </c>
      <c r="X159"/>
      <c r="Y159"/>
      <c r="Z159"/>
      <c r="AA159"/>
      <c r="AB159"/>
    </row>
    <row r="160" spans="1:28">
      <c r="A160" s="293" t="s">
        <v>706</v>
      </c>
      <c r="B160" s="289" t="s">
        <v>148</v>
      </c>
      <c r="C160" s="277" t="s">
        <v>4</v>
      </c>
      <c r="D160" s="290">
        <v>0</v>
      </c>
      <c r="E160" s="290">
        <v>0</v>
      </c>
      <c r="F160" s="290">
        <v>0</v>
      </c>
      <c r="G160" s="290">
        <v>0</v>
      </c>
      <c r="H160" s="291">
        <v>0</v>
      </c>
      <c r="I160" s="292">
        <v>0</v>
      </c>
      <c r="J160" s="292">
        <v>0</v>
      </c>
      <c r="K160" s="292">
        <v>0</v>
      </c>
      <c r="L160" s="292">
        <v>0</v>
      </c>
      <c r="M160" s="292">
        <v>0</v>
      </c>
      <c r="N160" s="292">
        <v>0</v>
      </c>
      <c r="O160" s="292">
        <v>0</v>
      </c>
      <c r="P160" s="292">
        <v>0</v>
      </c>
      <c r="Q160" s="292">
        <v>0</v>
      </c>
      <c r="R160" s="292">
        <v>0</v>
      </c>
      <c r="S160" s="292">
        <v>0</v>
      </c>
      <c r="T160" s="292">
        <v>0</v>
      </c>
      <c r="U160" s="292">
        <v>0</v>
      </c>
      <c r="V160" s="292">
        <v>0</v>
      </c>
      <c r="W160" s="292">
        <v>0</v>
      </c>
      <c r="X160"/>
      <c r="Y160"/>
      <c r="Z160"/>
      <c r="AA160"/>
      <c r="AB160"/>
    </row>
    <row r="161" spans="1:28" ht="31.5">
      <c r="A161" s="293" t="s">
        <v>707</v>
      </c>
      <c r="B161" s="33" t="s">
        <v>149</v>
      </c>
      <c r="C161" s="33" t="s">
        <v>2</v>
      </c>
      <c r="D161" s="290">
        <v>0</v>
      </c>
      <c r="E161" s="290">
        <v>0</v>
      </c>
      <c r="F161" s="290">
        <v>0</v>
      </c>
      <c r="G161" s="290">
        <v>0</v>
      </c>
      <c r="H161" s="291">
        <v>0</v>
      </c>
      <c r="I161" s="292">
        <v>0</v>
      </c>
      <c r="J161" s="292">
        <v>0</v>
      </c>
      <c r="K161" s="292">
        <v>0</v>
      </c>
      <c r="L161" s="292">
        <v>0</v>
      </c>
      <c r="M161" s="292">
        <v>0</v>
      </c>
      <c r="N161" s="292">
        <v>0</v>
      </c>
      <c r="O161" s="292">
        <v>0</v>
      </c>
      <c r="P161" s="292">
        <v>0</v>
      </c>
      <c r="Q161" s="292">
        <v>0</v>
      </c>
      <c r="R161" s="292">
        <v>0</v>
      </c>
      <c r="S161" s="292">
        <v>0</v>
      </c>
      <c r="T161" s="292">
        <v>0</v>
      </c>
      <c r="U161" s="292">
        <v>0</v>
      </c>
      <c r="V161" s="292">
        <v>0</v>
      </c>
      <c r="W161" s="292">
        <v>0</v>
      </c>
      <c r="X161"/>
      <c r="Y161"/>
      <c r="Z161"/>
      <c r="AA161"/>
      <c r="AB161"/>
    </row>
    <row r="162" spans="1:28" ht="78.75">
      <c r="A162" s="293" t="s">
        <v>708</v>
      </c>
      <c r="B162" s="33" t="s">
        <v>285</v>
      </c>
      <c r="C162" s="33" t="s">
        <v>5</v>
      </c>
      <c r="D162" s="290">
        <v>0</v>
      </c>
      <c r="E162" s="290">
        <v>0</v>
      </c>
      <c r="F162" s="290">
        <v>0</v>
      </c>
      <c r="G162" s="290">
        <v>0</v>
      </c>
      <c r="H162" s="291">
        <v>0</v>
      </c>
      <c r="I162" s="292">
        <v>2.8029999999999999E-3</v>
      </c>
      <c r="J162" s="292">
        <v>0</v>
      </c>
      <c r="K162" s="292">
        <v>0</v>
      </c>
      <c r="L162" s="292">
        <v>2.8029999999999999E-3</v>
      </c>
      <c r="M162" s="292">
        <v>0</v>
      </c>
      <c r="N162" s="292">
        <v>0</v>
      </c>
      <c r="O162" s="292">
        <v>0</v>
      </c>
      <c r="P162" s="292">
        <v>0</v>
      </c>
      <c r="Q162" s="292">
        <v>0</v>
      </c>
      <c r="R162" s="292">
        <v>0</v>
      </c>
      <c r="S162" s="292">
        <v>2.8029999999999999E-3</v>
      </c>
      <c r="T162" s="292">
        <v>0</v>
      </c>
      <c r="U162" s="292">
        <v>0</v>
      </c>
      <c r="V162" s="292">
        <v>2.8029999999999999E-3</v>
      </c>
      <c r="W162" s="292">
        <v>0</v>
      </c>
      <c r="X162"/>
      <c r="Y162"/>
      <c r="Z162"/>
      <c r="AA162"/>
      <c r="AB162"/>
    </row>
    <row r="163" spans="1:28" ht="47.25">
      <c r="A163" s="293" t="s">
        <v>709</v>
      </c>
      <c r="B163" s="289" t="s">
        <v>206</v>
      </c>
      <c r="C163" s="277" t="s">
        <v>8</v>
      </c>
      <c r="D163" s="290">
        <v>0</v>
      </c>
      <c r="E163" s="290">
        <v>0</v>
      </c>
      <c r="F163" s="290">
        <v>0</v>
      </c>
      <c r="G163" s="290">
        <v>0</v>
      </c>
      <c r="H163" s="291">
        <v>0</v>
      </c>
      <c r="I163" s="292">
        <v>17.421736299999999</v>
      </c>
      <c r="J163" s="292">
        <v>0</v>
      </c>
      <c r="K163" s="292">
        <v>0</v>
      </c>
      <c r="L163" s="292">
        <v>10.130936300000002</v>
      </c>
      <c r="M163" s="292">
        <v>7.2907999999999999</v>
      </c>
      <c r="N163" s="292">
        <v>0</v>
      </c>
      <c r="O163" s="292">
        <v>0</v>
      </c>
      <c r="P163" s="292">
        <v>0</v>
      </c>
      <c r="Q163" s="292">
        <v>0</v>
      </c>
      <c r="R163" s="292">
        <v>0</v>
      </c>
      <c r="S163" s="292">
        <v>8.0591662999999993</v>
      </c>
      <c r="T163" s="292">
        <v>0</v>
      </c>
      <c r="U163" s="292">
        <v>0</v>
      </c>
      <c r="V163" s="292">
        <v>0.7683762999999999</v>
      </c>
      <c r="W163" s="292">
        <v>7.2907900000000003</v>
      </c>
      <c r="X163"/>
      <c r="Y163"/>
      <c r="Z163"/>
      <c r="AA163"/>
      <c r="AB163"/>
    </row>
    <row r="164" spans="1:28" ht="63">
      <c r="A164" s="293" t="s">
        <v>710</v>
      </c>
      <c r="B164" s="289" t="s">
        <v>224</v>
      </c>
      <c r="C164" s="277" t="s">
        <v>1</v>
      </c>
      <c r="D164" s="290">
        <v>0</v>
      </c>
      <c r="E164" s="290">
        <v>0</v>
      </c>
      <c r="F164" s="290">
        <v>0</v>
      </c>
      <c r="G164" s="290">
        <v>0</v>
      </c>
      <c r="H164" s="291">
        <v>0</v>
      </c>
      <c r="I164" s="292">
        <v>4.8298999999999994</v>
      </c>
      <c r="J164" s="292">
        <v>0</v>
      </c>
      <c r="K164" s="292">
        <v>0</v>
      </c>
      <c r="L164" s="292">
        <v>4.8298999999999994</v>
      </c>
      <c r="M164" s="292">
        <v>0</v>
      </c>
      <c r="N164" s="292">
        <v>0</v>
      </c>
      <c r="O164" s="292">
        <v>0</v>
      </c>
      <c r="P164" s="292">
        <v>0</v>
      </c>
      <c r="Q164" s="292">
        <v>0</v>
      </c>
      <c r="R164" s="292">
        <v>0</v>
      </c>
      <c r="S164" s="292">
        <v>0</v>
      </c>
      <c r="T164" s="292">
        <v>0</v>
      </c>
      <c r="U164" s="292">
        <v>0</v>
      </c>
      <c r="V164" s="292">
        <v>0</v>
      </c>
      <c r="W164" s="292">
        <v>0</v>
      </c>
      <c r="X164"/>
      <c r="Y164"/>
      <c r="Z164"/>
      <c r="AA164"/>
      <c r="AB164"/>
    </row>
    <row r="165" spans="1:28">
      <c r="A165" s="293" t="s">
        <v>711</v>
      </c>
      <c r="B165" s="289" t="s">
        <v>151</v>
      </c>
      <c r="C165" s="277" t="s">
        <v>8</v>
      </c>
      <c r="D165" s="290">
        <v>0</v>
      </c>
      <c r="E165" s="290">
        <v>0</v>
      </c>
      <c r="F165" s="290">
        <v>0</v>
      </c>
      <c r="G165" s="290">
        <v>0</v>
      </c>
      <c r="H165" s="291">
        <v>0</v>
      </c>
      <c r="I165" s="292">
        <v>0</v>
      </c>
      <c r="J165" s="292">
        <v>0</v>
      </c>
      <c r="K165" s="292">
        <v>0</v>
      </c>
      <c r="L165" s="292">
        <v>0</v>
      </c>
      <c r="M165" s="292">
        <v>0</v>
      </c>
      <c r="N165" s="292">
        <v>0</v>
      </c>
      <c r="O165" s="292">
        <v>0</v>
      </c>
      <c r="P165" s="292">
        <v>0</v>
      </c>
      <c r="Q165" s="292">
        <v>0</v>
      </c>
      <c r="R165" s="292">
        <v>0</v>
      </c>
      <c r="S165" s="292">
        <v>0</v>
      </c>
      <c r="T165" s="292">
        <v>0</v>
      </c>
      <c r="U165" s="292">
        <v>0</v>
      </c>
      <c r="V165" s="292">
        <v>0</v>
      </c>
      <c r="W165" s="292">
        <v>0</v>
      </c>
      <c r="X165"/>
      <c r="Y165"/>
      <c r="Z165"/>
      <c r="AA165"/>
      <c r="AB165"/>
    </row>
    <row r="166" spans="1:28" ht="63">
      <c r="A166" s="293" t="s">
        <v>712</v>
      </c>
      <c r="B166" s="289" t="s">
        <v>152</v>
      </c>
      <c r="C166" s="277" t="s">
        <v>4</v>
      </c>
      <c r="D166" s="290">
        <v>1.5789473684210527</v>
      </c>
      <c r="E166" s="290">
        <v>0</v>
      </c>
      <c r="F166" s="290">
        <v>0</v>
      </c>
      <c r="G166" s="290">
        <v>1.5789473684210527</v>
      </c>
      <c r="H166" s="291">
        <v>0</v>
      </c>
      <c r="I166" s="292">
        <v>0</v>
      </c>
      <c r="J166" s="292">
        <v>0</v>
      </c>
      <c r="K166" s="292">
        <v>0</v>
      </c>
      <c r="L166" s="292">
        <v>0</v>
      </c>
      <c r="M166" s="292">
        <v>0</v>
      </c>
      <c r="N166" s="292">
        <v>0</v>
      </c>
      <c r="O166" s="292">
        <v>0</v>
      </c>
      <c r="P166" s="292">
        <v>0</v>
      </c>
      <c r="Q166" s="292">
        <v>0</v>
      </c>
      <c r="R166" s="292">
        <v>0</v>
      </c>
      <c r="S166" s="292">
        <v>0</v>
      </c>
      <c r="T166" s="292">
        <v>0</v>
      </c>
      <c r="U166" s="292">
        <v>0</v>
      </c>
      <c r="V166" s="292">
        <v>0</v>
      </c>
      <c r="W166" s="292">
        <v>0</v>
      </c>
      <c r="X166"/>
      <c r="Y166"/>
      <c r="Z166"/>
      <c r="AA166"/>
      <c r="AB166"/>
    </row>
    <row r="167" spans="1:28" ht="63">
      <c r="A167" s="293" t="s">
        <v>713</v>
      </c>
      <c r="B167" s="33" t="s">
        <v>153</v>
      </c>
      <c r="C167" s="33" t="s">
        <v>4</v>
      </c>
      <c r="D167" s="290">
        <v>0.52631578947368418</v>
      </c>
      <c r="E167" s="290">
        <v>0</v>
      </c>
      <c r="F167" s="290">
        <v>0</v>
      </c>
      <c r="G167" s="290">
        <v>0.52631578947368418</v>
      </c>
      <c r="H167" s="291">
        <v>0</v>
      </c>
      <c r="I167" s="292">
        <v>0</v>
      </c>
      <c r="J167" s="292">
        <v>0</v>
      </c>
      <c r="K167" s="292">
        <v>0</v>
      </c>
      <c r="L167" s="292">
        <v>0</v>
      </c>
      <c r="M167" s="292">
        <v>0</v>
      </c>
      <c r="N167" s="292">
        <v>0.52631578947368418</v>
      </c>
      <c r="O167" s="292">
        <v>0</v>
      </c>
      <c r="P167" s="292">
        <v>0</v>
      </c>
      <c r="Q167" s="292">
        <v>0.52631578947368418</v>
      </c>
      <c r="R167" s="292">
        <v>0</v>
      </c>
      <c r="S167" s="292">
        <v>0</v>
      </c>
      <c r="T167" s="292">
        <v>0</v>
      </c>
      <c r="U167" s="292">
        <v>0</v>
      </c>
      <c r="V167" s="292">
        <v>0</v>
      </c>
      <c r="W167" s="292">
        <v>0</v>
      </c>
      <c r="X167"/>
      <c r="Y167"/>
      <c r="Z167"/>
      <c r="AA167"/>
      <c r="AB167"/>
    </row>
    <row r="168" spans="1:28" ht="47.25">
      <c r="A168" s="293" t="s">
        <v>714</v>
      </c>
      <c r="B168" s="289" t="s">
        <v>154</v>
      </c>
      <c r="C168" s="277" t="s">
        <v>4</v>
      </c>
      <c r="D168" s="290">
        <v>1.0526315789473684</v>
      </c>
      <c r="E168" s="290">
        <v>0</v>
      </c>
      <c r="F168" s="290">
        <v>0</v>
      </c>
      <c r="G168" s="290">
        <v>1.0526315789473684</v>
      </c>
      <c r="H168" s="291">
        <v>0</v>
      </c>
      <c r="I168" s="292">
        <v>0</v>
      </c>
      <c r="J168" s="292">
        <v>0</v>
      </c>
      <c r="K168" s="292">
        <v>0</v>
      </c>
      <c r="L168" s="292">
        <v>0</v>
      </c>
      <c r="M168" s="292">
        <v>0</v>
      </c>
      <c r="N168" s="292">
        <v>1.0526315789473684</v>
      </c>
      <c r="O168" s="292">
        <v>0</v>
      </c>
      <c r="P168" s="292">
        <v>0</v>
      </c>
      <c r="Q168" s="292">
        <v>1.0526315789473684</v>
      </c>
      <c r="R168" s="292">
        <v>0</v>
      </c>
      <c r="S168" s="292">
        <v>0</v>
      </c>
      <c r="T168" s="292">
        <v>0</v>
      </c>
      <c r="U168" s="292">
        <v>0</v>
      </c>
      <c r="V168" s="292">
        <v>0</v>
      </c>
      <c r="W168" s="292">
        <v>0</v>
      </c>
      <c r="X168"/>
      <c r="Y168"/>
      <c r="Z168"/>
      <c r="AA168"/>
      <c r="AB168"/>
    </row>
    <row r="169" spans="1:28" ht="63">
      <c r="A169" s="293" t="s">
        <v>715</v>
      </c>
      <c r="B169" s="289" t="s">
        <v>155</v>
      </c>
      <c r="C169" s="277" t="s">
        <v>56</v>
      </c>
      <c r="D169" s="290">
        <v>0</v>
      </c>
      <c r="E169" s="290">
        <v>0</v>
      </c>
      <c r="F169" s="290">
        <v>0</v>
      </c>
      <c r="G169" s="290">
        <v>0</v>
      </c>
      <c r="H169" s="291">
        <v>0</v>
      </c>
      <c r="I169" s="292">
        <v>0</v>
      </c>
      <c r="J169" s="292">
        <v>0</v>
      </c>
      <c r="K169" s="292">
        <v>0</v>
      </c>
      <c r="L169" s="292">
        <v>0</v>
      </c>
      <c r="M169" s="292">
        <v>0</v>
      </c>
      <c r="N169" s="292">
        <v>0</v>
      </c>
      <c r="O169" s="292">
        <v>0</v>
      </c>
      <c r="P169" s="292">
        <v>0</v>
      </c>
      <c r="Q169" s="292">
        <v>0</v>
      </c>
      <c r="R169" s="292">
        <v>0</v>
      </c>
      <c r="S169" s="292">
        <v>0</v>
      </c>
      <c r="T169" s="292">
        <v>0</v>
      </c>
      <c r="U169" s="292">
        <v>0</v>
      </c>
      <c r="V169" s="292">
        <v>0</v>
      </c>
      <c r="W169" s="292">
        <v>0</v>
      </c>
      <c r="X169"/>
      <c r="Y169"/>
      <c r="Z169"/>
      <c r="AA169"/>
      <c r="AB169"/>
    </row>
    <row r="170" spans="1:28" ht="47.25">
      <c r="A170" s="293" t="s">
        <v>716</v>
      </c>
      <c r="B170" s="289" t="s">
        <v>156</v>
      </c>
      <c r="C170" s="277" t="s">
        <v>1</v>
      </c>
      <c r="D170" s="290">
        <v>0</v>
      </c>
      <c r="E170" s="290">
        <v>0</v>
      </c>
      <c r="F170" s="290">
        <v>0</v>
      </c>
      <c r="G170" s="290">
        <v>0</v>
      </c>
      <c r="H170" s="291">
        <v>0</v>
      </c>
      <c r="I170" s="292">
        <v>0</v>
      </c>
      <c r="J170" s="292">
        <v>0</v>
      </c>
      <c r="K170" s="292">
        <v>0</v>
      </c>
      <c r="L170" s="292">
        <v>0</v>
      </c>
      <c r="M170" s="292">
        <v>0</v>
      </c>
      <c r="N170" s="292">
        <v>0</v>
      </c>
      <c r="O170" s="292">
        <v>0</v>
      </c>
      <c r="P170" s="292">
        <v>0</v>
      </c>
      <c r="Q170" s="292">
        <v>0</v>
      </c>
      <c r="R170" s="292">
        <v>0</v>
      </c>
      <c r="S170" s="292">
        <v>0</v>
      </c>
      <c r="T170" s="292">
        <v>0</v>
      </c>
      <c r="U170" s="292">
        <v>0</v>
      </c>
      <c r="V170" s="292">
        <v>0</v>
      </c>
      <c r="W170" s="292">
        <v>0</v>
      </c>
      <c r="X170"/>
      <c r="Y170"/>
      <c r="Z170"/>
      <c r="AA170"/>
      <c r="AB170"/>
    </row>
    <row r="171" spans="1:28" ht="47.25">
      <c r="A171" s="293" t="s">
        <v>717</v>
      </c>
      <c r="B171" s="289" t="s">
        <v>157</v>
      </c>
      <c r="C171" s="277" t="s">
        <v>1</v>
      </c>
      <c r="D171" s="290">
        <v>0</v>
      </c>
      <c r="E171" s="290">
        <v>0</v>
      </c>
      <c r="F171" s="290">
        <v>0</v>
      </c>
      <c r="G171" s="290">
        <v>0</v>
      </c>
      <c r="H171" s="291">
        <v>0</v>
      </c>
      <c r="I171" s="292">
        <v>0</v>
      </c>
      <c r="J171" s="292">
        <v>0</v>
      </c>
      <c r="K171" s="292">
        <v>0</v>
      </c>
      <c r="L171" s="292">
        <v>0</v>
      </c>
      <c r="M171" s="292">
        <v>0</v>
      </c>
      <c r="N171" s="292">
        <v>0</v>
      </c>
      <c r="O171" s="292">
        <v>0</v>
      </c>
      <c r="P171" s="292">
        <v>0</v>
      </c>
      <c r="Q171" s="292">
        <v>0</v>
      </c>
      <c r="R171" s="292">
        <v>0</v>
      </c>
      <c r="S171" s="292">
        <v>0</v>
      </c>
      <c r="T171" s="292">
        <v>0</v>
      </c>
      <c r="U171" s="292">
        <v>0</v>
      </c>
      <c r="V171" s="292">
        <v>0</v>
      </c>
      <c r="W171" s="292">
        <v>0</v>
      </c>
      <c r="X171"/>
      <c r="Y171"/>
      <c r="Z171"/>
      <c r="AA171"/>
      <c r="AB171"/>
    </row>
    <row r="172" spans="1:28" ht="63">
      <c r="A172" s="293" t="s">
        <v>718</v>
      </c>
      <c r="B172" s="289" t="s">
        <v>158</v>
      </c>
      <c r="C172" s="277" t="s">
        <v>1</v>
      </c>
      <c r="D172" s="290">
        <v>0</v>
      </c>
      <c r="E172" s="290">
        <v>0</v>
      </c>
      <c r="F172" s="290">
        <v>0</v>
      </c>
      <c r="G172" s="290">
        <v>0</v>
      </c>
      <c r="H172" s="291">
        <v>0</v>
      </c>
      <c r="I172" s="292">
        <v>0</v>
      </c>
      <c r="J172" s="292">
        <v>0</v>
      </c>
      <c r="K172" s="292">
        <v>0</v>
      </c>
      <c r="L172" s="292">
        <v>0</v>
      </c>
      <c r="M172" s="292">
        <v>0</v>
      </c>
      <c r="N172" s="292">
        <v>0</v>
      </c>
      <c r="O172" s="292">
        <v>0</v>
      </c>
      <c r="P172" s="292">
        <v>0</v>
      </c>
      <c r="Q172" s="292">
        <v>0</v>
      </c>
      <c r="R172" s="292">
        <v>0</v>
      </c>
      <c r="S172" s="292">
        <v>0</v>
      </c>
      <c r="T172" s="292">
        <v>0</v>
      </c>
      <c r="U172" s="292">
        <v>0</v>
      </c>
      <c r="V172" s="292">
        <v>0</v>
      </c>
      <c r="W172" s="292">
        <v>0</v>
      </c>
      <c r="X172"/>
      <c r="Y172"/>
      <c r="Z172"/>
      <c r="AA172"/>
      <c r="AB172"/>
    </row>
    <row r="173" spans="1:28" ht="63">
      <c r="A173" s="293" t="s">
        <v>719</v>
      </c>
      <c r="B173" s="289" t="s">
        <v>159</v>
      </c>
      <c r="C173" s="277" t="s">
        <v>1</v>
      </c>
      <c r="D173" s="290">
        <v>0</v>
      </c>
      <c r="E173" s="290">
        <v>0</v>
      </c>
      <c r="F173" s="290">
        <v>0</v>
      </c>
      <c r="G173" s="290">
        <v>0</v>
      </c>
      <c r="H173" s="291">
        <v>0</v>
      </c>
      <c r="I173" s="292">
        <v>0</v>
      </c>
      <c r="J173" s="292">
        <v>0</v>
      </c>
      <c r="K173" s="292">
        <v>0</v>
      </c>
      <c r="L173" s="292">
        <v>0</v>
      </c>
      <c r="M173" s="292">
        <v>0</v>
      </c>
      <c r="N173" s="292">
        <v>0</v>
      </c>
      <c r="O173" s="292">
        <v>0</v>
      </c>
      <c r="P173" s="292">
        <v>0</v>
      </c>
      <c r="Q173" s="292">
        <v>0</v>
      </c>
      <c r="R173" s="292">
        <v>0</v>
      </c>
      <c r="S173" s="292">
        <v>0</v>
      </c>
      <c r="T173" s="292">
        <v>0</v>
      </c>
      <c r="U173" s="292">
        <v>0</v>
      </c>
      <c r="V173" s="292">
        <v>0</v>
      </c>
      <c r="W173" s="292">
        <v>0</v>
      </c>
      <c r="X173"/>
      <c r="Y173"/>
      <c r="Z173"/>
      <c r="AA173"/>
      <c r="AB173"/>
    </row>
    <row r="174" spans="1:28" ht="47.25">
      <c r="A174" s="293" t="s">
        <v>720</v>
      </c>
      <c r="B174" s="289" t="s">
        <v>286</v>
      </c>
      <c r="C174" s="277" t="s">
        <v>5</v>
      </c>
      <c r="D174" s="290">
        <v>0</v>
      </c>
      <c r="E174" s="290">
        <v>0</v>
      </c>
      <c r="F174" s="290">
        <v>0</v>
      </c>
      <c r="G174" s="290">
        <v>0</v>
      </c>
      <c r="H174" s="291">
        <v>0</v>
      </c>
      <c r="I174" s="292">
        <v>0.25</v>
      </c>
      <c r="J174" s="292">
        <v>0</v>
      </c>
      <c r="K174" s="292">
        <v>0</v>
      </c>
      <c r="L174" s="292">
        <v>0.25</v>
      </c>
      <c r="M174" s="292">
        <v>0</v>
      </c>
      <c r="N174" s="292">
        <v>0</v>
      </c>
      <c r="O174" s="292">
        <v>0</v>
      </c>
      <c r="P174" s="292">
        <v>0</v>
      </c>
      <c r="Q174" s="292">
        <v>0</v>
      </c>
      <c r="R174" s="292">
        <v>0</v>
      </c>
      <c r="S174" s="292">
        <v>0.25</v>
      </c>
      <c r="T174" s="292">
        <v>0</v>
      </c>
      <c r="U174" s="292">
        <v>0</v>
      </c>
      <c r="V174" s="292">
        <v>0.25</v>
      </c>
      <c r="W174" s="292">
        <v>0</v>
      </c>
      <c r="X174"/>
      <c r="Y174"/>
      <c r="Z174"/>
      <c r="AA174"/>
      <c r="AB174"/>
    </row>
    <row r="175" spans="1:28" ht="47.25">
      <c r="A175" s="293" t="s">
        <v>721</v>
      </c>
      <c r="B175" s="289" t="s">
        <v>160</v>
      </c>
      <c r="C175" s="277" t="s">
        <v>8</v>
      </c>
      <c r="D175" s="290">
        <v>0</v>
      </c>
      <c r="E175" s="290">
        <v>0</v>
      </c>
      <c r="F175" s="290">
        <v>0</v>
      </c>
      <c r="G175" s="290">
        <v>0</v>
      </c>
      <c r="H175" s="291">
        <v>0</v>
      </c>
      <c r="I175" s="292">
        <v>0</v>
      </c>
      <c r="J175" s="292">
        <v>0</v>
      </c>
      <c r="K175" s="292">
        <v>0</v>
      </c>
      <c r="L175" s="292">
        <v>0</v>
      </c>
      <c r="M175" s="292">
        <v>0</v>
      </c>
      <c r="N175" s="292">
        <v>0</v>
      </c>
      <c r="O175" s="292">
        <v>0</v>
      </c>
      <c r="P175" s="292">
        <v>0</v>
      </c>
      <c r="Q175" s="292">
        <v>0</v>
      </c>
      <c r="R175" s="292">
        <v>0</v>
      </c>
      <c r="S175" s="292">
        <v>0</v>
      </c>
      <c r="T175" s="292">
        <v>0</v>
      </c>
      <c r="U175" s="292">
        <v>0</v>
      </c>
      <c r="V175" s="292">
        <v>0</v>
      </c>
      <c r="W175" s="292">
        <v>0</v>
      </c>
      <c r="X175"/>
      <c r="Y175"/>
      <c r="Z175"/>
      <c r="AA175"/>
      <c r="AB175"/>
    </row>
    <row r="176" spans="1:28" ht="47.25">
      <c r="A176" s="293" t="s">
        <v>722</v>
      </c>
      <c r="B176" s="289" t="s">
        <v>161</v>
      </c>
      <c r="C176" s="277" t="s">
        <v>8</v>
      </c>
      <c r="D176" s="290">
        <v>7.2549999999999999</v>
      </c>
      <c r="E176" s="290">
        <v>0</v>
      </c>
      <c r="F176" s="290">
        <v>0</v>
      </c>
      <c r="G176" s="290">
        <v>7.2549999999999999</v>
      </c>
      <c r="H176" s="291">
        <v>0</v>
      </c>
      <c r="I176" s="292">
        <v>0</v>
      </c>
      <c r="J176" s="292">
        <v>0</v>
      </c>
      <c r="K176" s="292">
        <v>0</v>
      </c>
      <c r="L176" s="292">
        <v>0</v>
      </c>
      <c r="M176" s="292">
        <v>0</v>
      </c>
      <c r="N176" s="292">
        <v>7.2549999999999999</v>
      </c>
      <c r="O176" s="292">
        <v>0</v>
      </c>
      <c r="P176" s="292">
        <v>0</v>
      </c>
      <c r="Q176" s="292">
        <v>7.2549999999999999</v>
      </c>
      <c r="R176" s="292">
        <v>0</v>
      </c>
      <c r="S176" s="292">
        <v>0</v>
      </c>
      <c r="T176" s="292">
        <v>0</v>
      </c>
      <c r="U176" s="292">
        <v>0</v>
      </c>
      <c r="V176" s="292">
        <v>0</v>
      </c>
      <c r="W176" s="292">
        <v>0</v>
      </c>
      <c r="X176"/>
      <c r="Y176"/>
      <c r="Z176"/>
      <c r="AA176"/>
      <c r="AB176"/>
    </row>
    <row r="177" spans="1:28" ht="63">
      <c r="A177" s="293" t="s">
        <v>723</v>
      </c>
      <c r="B177" s="289" t="s">
        <v>162</v>
      </c>
      <c r="C177" s="277" t="s">
        <v>8</v>
      </c>
      <c r="D177" s="290">
        <v>0</v>
      </c>
      <c r="E177" s="290">
        <v>0</v>
      </c>
      <c r="F177" s="290">
        <v>0</v>
      </c>
      <c r="G177" s="290">
        <v>0</v>
      </c>
      <c r="H177" s="291">
        <v>0</v>
      </c>
      <c r="I177" s="292">
        <v>0</v>
      </c>
      <c r="J177" s="292">
        <v>0</v>
      </c>
      <c r="K177" s="292">
        <v>0</v>
      </c>
      <c r="L177" s="292">
        <v>0</v>
      </c>
      <c r="M177" s="292">
        <v>0</v>
      </c>
      <c r="N177" s="292">
        <v>0</v>
      </c>
      <c r="O177" s="292">
        <v>0</v>
      </c>
      <c r="P177" s="292">
        <v>0</v>
      </c>
      <c r="Q177" s="292">
        <v>0</v>
      </c>
      <c r="R177" s="292">
        <v>0</v>
      </c>
      <c r="S177" s="292">
        <v>0</v>
      </c>
      <c r="T177" s="292">
        <v>0</v>
      </c>
      <c r="U177" s="292">
        <v>0</v>
      </c>
      <c r="V177" s="292">
        <v>0</v>
      </c>
      <c r="W177" s="292">
        <v>0</v>
      </c>
      <c r="X177"/>
      <c r="Y177"/>
      <c r="Z177"/>
      <c r="AA177"/>
      <c r="AB177"/>
    </row>
    <row r="178" spans="1:28" ht="47.25">
      <c r="A178" s="293" t="s">
        <v>724</v>
      </c>
      <c r="B178" s="289" t="s">
        <v>12</v>
      </c>
      <c r="C178" s="277" t="s">
        <v>3</v>
      </c>
      <c r="D178" s="290">
        <v>0</v>
      </c>
      <c r="E178" s="290">
        <v>0</v>
      </c>
      <c r="F178" s="290">
        <v>0</v>
      </c>
      <c r="G178" s="290">
        <v>0</v>
      </c>
      <c r="H178" s="291">
        <v>0</v>
      </c>
      <c r="I178" s="292">
        <v>2.274E-2</v>
      </c>
      <c r="J178" s="292">
        <v>0</v>
      </c>
      <c r="K178" s="292">
        <v>0</v>
      </c>
      <c r="L178" s="292">
        <v>2.274E-2</v>
      </c>
      <c r="M178" s="292">
        <v>0</v>
      </c>
      <c r="N178" s="292">
        <v>0</v>
      </c>
      <c r="O178" s="292">
        <v>0</v>
      </c>
      <c r="P178" s="292">
        <v>0</v>
      </c>
      <c r="Q178" s="292">
        <v>0</v>
      </c>
      <c r="R178" s="292">
        <v>0</v>
      </c>
      <c r="S178" s="292">
        <v>4.9999999999999932E-3</v>
      </c>
      <c r="T178" s="292">
        <v>0</v>
      </c>
      <c r="U178" s="292">
        <v>0</v>
      </c>
      <c r="V178" s="292">
        <v>4.9999999999999932E-3</v>
      </c>
      <c r="W178" s="292">
        <v>0</v>
      </c>
      <c r="X178"/>
      <c r="Y178"/>
      <c r="Z178"/>
      <c r="AA178"/>
      <c r="AB178"/>
    </row>
    <row r="179" spans="1:28" ht="94.5">
      <c r="A179" s="293" t="s">
        <v>725</v>
      </c>
      <c r="B179" s="289" t="s">
        <v>163</v>
      </c>
      <c r="C179" s="277" t="s">
        <v>8</v>
      </c>
      <c r="D179" s="290">
        <v>1.4315</v>
      </c>
      <c r="E179" s="290">
        <v>0</v>
      </c>
      <c r="F179" s="290">
        <v>0</v>
      </c>
      <c r="G179" s="290">
        <v>1.4315</v>
      </c>
      <c r="H179" s="291">
        <v>0</v>
      </c>
      <c r="I179" s="292">
        <v>0</v>
      </c>
      <c r="J179" s="292">
        <v>0</v>
      </c>
      <c r="K179" s="292">
        <v>0</v>
      </c>
      <c r="L179" s="292">
        <v>0</v>
      </c>
      <c r="M179" s="292">
        <v>0</v>
      </c>
      <c r="N179" s="292">
        <v>1.4315</v>
      </c>
      <c r="O179" s="292">
        <v>0</v>
      </c>
      <c r="P179" s="292">
        <v>0</v>
      </c>
      <c r="Q179" s="292">
        <v>1.4315</v>
      </c>
      <c r="R179" s="292">
        <v>0</v>
      </c>
      <c r="S179" s="292">
        <v>0</v>
      </c>
      <c r="T179" s="292">
        <v>0</v>
      </c>
      <c r="U179" s="292">
        <v>0</v>
      </c>
      <c r="V179" s="292">
        <v>0</v>
      </c>
      <c r="W179" s="292">
        <v>0</v>
      </c>
      <c r="X179"/>
      <c r="Y179"/>
      <c r="Z179"/>
      <c r="AA179"/>
      <c r="AB179"/>
    </row>
    <row r="180" spans="1:28" ht="94.5">
      <c r="A180" s="293" t="s">
        <v>726</v>
      </c>
      <c r="B180" s="289" t="s">
        <v>306</v>
      </c>
      <c r="C180" s="277" t="s">
        <v>8</v>
      </c>
      <c r="D180" s="295">
        <v>0</v>
      </c>
      <c r="E180" s="295">
        <v>0</v>
      </c>
      <c r="F180" s="295">
        <v>0</v>
      </c>
      <c r="G180" s="295">
        <v>0</v>
      </c>
      <c r="H180" s="291">
        <v>0</v>
      </c>
      <c r="I180" s="292">
        <v>2.2000000000000002</v>
      </c>
      <c r="J180" s="292">
        <v>0</v>
      </c>
      <c r="K180" s="292">
        <v>0</v>
      </c>
      <c r="L180" s="292">
        <v>2.2000000000000002</v>
      </c>
      <c r="M180" s="292">
        <v>0</v>
      </c>
      <c r="N180" s="292">
        <v>0</v>
      </c>
      <c r="O180" s="292">
        <v>0</v>
      </c>
      <c r="P180" s="292">
        <v>0</v>
      </c>
      <c r="Q180" s="292">
        <v>0</v>
      </c>
      <c r="R180" s="292">
        <v>0</v>
      </c>
      <c r="S180" s="292">
        <v>2.2000000000000002</v>
      </c>
      <c r="T180" s="292">
        <v>0</v>
      </c>
      <c r="U180" s="292">
        <v>0</v>
      </c>
      <c r="V180" s="292">
        <v>2.2000000000000002</v>
      </c>
      <c r="W180" s="292">
        <v>0</v>
      </c>
      <c r="X180"/>
      <c r="Y180"/>
      <c r="Z180"/>
      <c r="AA180"/>
      <c r="AB180"/>
    </row>
    <row r="181" spans="1:28" ht="110.25">
      <c r="A181" s="293" t="s">
        <v>727</v>
      </c>
      <c r="B181" s="289" t="s">
        <v>164</v>
      </c>
      <c r="C181" s="277" t="s">
        <v>8</v>
      </c>
      <c r="D181" s="290">
        <v>1.5685</v>
      </c>
      <c r="E181" s="290">
        <v>0</v>
      </c>
      <c r="F181" s="290">
        <v>0</v>
      </c>
      <c r="G181" s="290">
        <v>1.5685</v>
      </c>
      <c r="H181" s="291">
        <v>0</v>
      </c>
      <c r="I181" s="292">
        <v>0</v>
      </c>
      <c r="J181" s="292">
        <v>0</v>
      </c>
      <c r="K181" s="292">
        <v>0</v>
      </c>
      <c r="L181" s="292">
        <v>0</v>
      </c>
      <c r="M181" s="292">
        <v>0</v>
      </c>
      <c r="N181" s="292">
        <v>1.5685</v>
      </c>
      <c r="O181" s="292">
        <v>0</v>
      </c>
      <c r="P181" s="292">
        <v>0</v>
      </c>
      <c r="Q181" s="292">
        <v>1.5685</v>
      </c>
      <c r="R181" s="292">
        <v>0</v>
      </c>
      <c r="S181" s="292">
        <v>0</v>
      </c>
      <c r="T181" s="292">
        <v>0</v>
      </c>
      <c r="U181" s="292">
        <v>0</v>
      </c>
      <c r="V181" s="292">
        <v>0</v>
      </c>
      <c r="W181" s="292">
        <v>0</v>
      </c>
      <c r="X181"/>
      <c r="Y181"/>
      <c r="Z181"/>
      <c r="AA181"/>
      <c r="AB181"/>
    </row>
    <row r="182" spans="1:28" ht="63">
      <c r="A182" s="293" t="s">
        <v>728</v>
      </c>
      <c r="B182" s="289" t="s">
        <v>209</v>
      </c>
      <c r="C182" s="277" t="s">
        <v>8</v>
      </c>
      <c r="D182" s="290">
        <v>0</v>
      </c>
      <c r="E182" s="290">
        <v>0</v>
      </c>
      <c r="F182" s="290">
        <v>0</v>
      </c>
      <c r="G182" s="290">
        <v>0</v>
      </c>
      <c r="H182" s="291">
        <v>0</v>
      </c>
      <c r="I182" s="292">
        <v>7.68</v>
      </c>
      <c r="J182" s="292">
        <v>0</v>
      </c>
      <c r="K182" s="292">
        <v>0</v>
      </c>
      <c r="L182" s="292">
        <v>7.68</v>
      </c>
      <c r="M182" s="292">
        <v>0</v>
      </c>
      <c r="N182" s="292">
        <v>0</v>
      </c>
      <c r="O182" s="292">
        <v>0</v>
      </c>
      <c r="P182" s="292">
        <v>0</v>
      </c>
      <c r="Q182" s="292">
        <v>0</v>
      </c>
      <c r="R182" s="292">
        <v>0</v>
      </c>
      <c r="S182" s="292">
        <v>0</v>
      </c>
      <c r="T182" s="292">
        <v>0</v>
      </c>
      <c r="U182" s="292">
        <v>0</v>
      </c>
      <c r="V182" s="292">
        <v>0</v>
      </c>
      <c r="W182" s="292">
        <v>0</v>
      </c>
      <c r="X182"/>
      <c r="Y182"/>
      <c r="Z182"/>
      <c r="AA182"/>
      <c r="AB182"/>
    </row>
    <row r="183" spans="1:28" ht="47.25">
      <c r="A183" s="293" t="s">
        <v>729</v>
      </c>
      <c r="B183" s="289" t="s">
        <v>204</v>
      </c>
      <c r="C183" s="277" t="s">
        <v>7</v>
      </c>
      <c r="D183" s="290">
        <v>0</v>
      </c>
      <c r="E183" s="290">
        <v>0</v>
      </c>
      <c r="F183" s="290">
        <v>0</v>
      </c>
      <c r="G183" s="290">
        <v>0</v>
      </c>
      <c r="H183" s="291">
        <v>0</v>
      </c>
      <c r="I183" s="292">
        <v>2.5099999999999996E-3</v>
      </c>
      <c r="J183" s="292">
        <v>0</v>
      </c>
      <c r="K183" s="292">
        <v>0</v>
      </c>
      <c r="L183" s="292">
        <v>2.5099999999999996E-3</v>
      </c>
      <c r="M183" s="292">
        <v>0</v>
      </c>
      <c r="N183" s="292">
        <v>0</v>
      </c>
      <c r="O183" s="292">
        <v>0</v>
      </c>
      <c r="P183" s="292">
        <v>0</v>
      </c>
      <c r="Q183" s="292">
        <v>0</v>
      </c>
      <c r="R183" s="292">
        <v>0</v>
      </c>
      <c r="S183" s="292">
        <v>1.0499999999999997E-3</v>
      </c>
      <c r="T183" s="292">
        <v>0</v>
      </c>
      <c r="U183" s="292">
        <v>0</v>
      </c>
      <c r="V183" s="292">
        <v>1.0499999999999997E-3</v>
      </c>
      <c r="W183" s="292">
        <v>0</v>
      </c>
      <c r="X183"/>
      <c r="Y183"/>
      <c r="Z183"/>
      <c r="AA183"/>
      <c r="AB183"/>
    </row>
    <row r="184" spans="1:28" ht="63">
      <c r="A184" s="293" t="s">
        <v>730</v>
      </c>
      <c r="B184" s="289" t="s">
        <v>252</v>
      </c>
      <c r="C184" s="277" t="s">
        <v>7</v>
      </c>
      <c r="D184" s="290">
        <v>0</v>
      </c>
      <c r="E184" s="290">
        <v>0</v>
      </c>
      <c r="F184" s="290">
        <v>0</v>
      </c>
      <c r="G184" s="290">
        <v>0</v>
      </c>
      <c r="H184" s="291">
        <v>0</v>
      </c>
      <c r="I184" s="292">
        <v>0</v>
      </c>
      <c r="J184" s="292">
        <v>0</v>
      </c>
      <c r="K184" s="292">
        <v>0</v>
      </c>
      <c r="L184" s="292">
        <v>0</v>
      </c>
      <c r="M184" s="292">
        <v>0</v>
      </c>
      <c r="N184" s="292">
        <v>0</v>
      </c>
      <c r="O184" s="292">
        <v>0</v>
      </c>
      <c r="P184" s="292">
        <v>0</v>
      </c>
      <c r="Q184" s="292">
        <v>0</v>
      </c>
      <c r="R184" s="292">
        <v>0</v>
      </c>
      <c r="S184" s="292">
        <v>0</v>
      </c>
      <c r="T184" s="292">
        <v>0</v>
      </c>
      <c r="U184" s="292">
        <v>0</v>
      </c>
      <c r="V184" s="292">
        <v>0</v>
      </c>
      <c r="W184" s="292">
        <v>0</v>
      </c>
      <c r="X184"/>
      <c r="Y184"/>
      <c r="Z184"/>
      <c r="AA184"/>
      <c r="AB184"/>
    </row>
    <row r="185" spans="1:28" ht="63">
      <c r="A185" s="293" t="s">
        <v>731</v>
      </c>
      <c r="B185" s="289" t="s">
        <v>253</v>
      </c>
      <c r="C185" s="277" t="s">
        <v>7</v>
      </c>
      <c r="D185" s="290">
        <v>0</v>
      </c>
      <c r="E185" s="290">
        <v>0</v>
      </c>
      <c r="F185" s="290">
        <v>0</v>
      </c>
      <c r="G185" s="290">
        <v>0</v>
      </c>
      <c r="H185" s="291">
        <v>0</v>
      </c>
      <c r="I185" s="292">
        <v>0</v>
      </c>
      <c r="J185" s="292">
        <v>0</v>
      </c>
      <c r="K185" s="292">
        <v>0</v>
      </c>
      <c r="L185" s="292">
        <v>0</v>
      </c>
      <c r="M185" s="292">
        <v>0</v>
      </c>
      <c r="N185" s="292">
        <v>0</v>
      </c>
      <c r="O185" s="292">
        <v>0</v>
      </c>
      <c r="P185" s="292">
        <v>0</v>
      </c>
      <c r="Q185" s="292">
        <v>0</v>
      </c>
      <c r="R185" s="292">
        <v>0</v>
      </c>
      <c r="S185" s="292">
        <v>0</v>
      </c>
      <c r="T185" s="292">
        <v>0</v>
      </c>
      <c r="U185" s="292">
        <v>0</v>
      </c>
      <c r="V185" s="292">
        <v>0</v>
      </c>
      <c r="W185" s="292">
        <v>0</v>
      </c>
      <c r="X185"/>
      <c r="Y185"/>
      <c r="Z185"/>
      <c r="AA185"/>
      <c r="AB185"/>
    </row>
    <row r="186" spans="1:28" ht="78.75">
      <c r="A186" s="293" t="s">
        <v>732</v>
      </c>
      <c r="B186" s="289" t="s">
        <v>208</v>
      </c>
      <c r="C186" s="277" t="s">
        <v>8</v>
      </c>
      <c r="D186" s="290">
        <v>0</v>
      </c>
      <c r="E186" s="290">
        <v>0</v>
      </c>
      <c r="F186" s="290">
        <v>0</v>
      </c>
      <c r="G186" s="290">
        <v>0</v>
      </c>
      <c r="H186" s="291">
        <v>0</v>
      </c>
      <c r="I186" s="292">
        <v>0.29598383</v>
      </c>
      <c r="J186" s="292">
        <v>0</v>
      </c>
      <c r="K186" s="292">
        <v>0</v>
      </c>
      <c r="L186" s="292">
        <v>0.29598383</v>
      </c>
      <c r="M186" s="292">
        <v>0</v>
      </c>
      <c r="N186" s="292">
        <v>0</v>
      </c>
      <c r="O186" s="292">
        <v>0</v>
      </c>
      <c r="P186" s="292">
        <v>0</v>
      </c>
      <c r="Q186" s="292">
        <v>0</v>
      </c>
      <c r="R186" s="292">
        <v>0</v>
      </c>
      <c r="S186" s="292">
        <v>0</v>
      </c>
      <c r="T186" s="292">
        <v>0</v>
      </c>
      <c r="U186" s="292">
        <v>0</v>
      </c>
      <c r="V186" s="292">
        <v>0</v>
      </c>
      <c r="W186" s="292">
        <v>0</v>
      </c>
      <c r="X186"/>
      <c r="Y186"/>
      <c r="Z186"/>
      <c r="AA186"/>
      <c r="AB186"/>
    </row>
    <row r="187" spans="1:28" ht="31.5">
      <c r="A187" s="293" t="s">
        <v>733</v>
      </c>
      <c r="B187" s="289" t="s">
        <v>250</v>
      </c>
      <c r="C187" s="277" t="s">
        <v>8</v>
      </c>
      <c r="D187" s="290">
        <v>0</v>
      </c>
      <c r="E187" s="290">
        <v>0</v>
      </c>
      <c r="F187" s="290">
        <v>0</v>
      </c>
      <c r="G187" s="290">
        <v>0</v>
      </c>
      <c r="H187" s="291">
        <v>0</v>
      </c>
      <c r="I187" s="292">
        <v>0.26615889000000004</v>
      </c>
      <c r="J187" s="292">
        <v>0</v>
      </c>
      <c r="K187" s="292">
        <v>0</v>
      </c>
      <c r="L187" s="292">
        <v>0.26615889000000004</v>
      </c>
      <c r="M187" s="292">
        <v>0</v>
      </c>
      <c r="N187" s="292">
        <v>0</v>
      </c>
      <c r="O187" s="292">
        <v>0</v>
      </c>
      <c r="P187" s="292">
        <v>0</v>
      </c>
      <c r="Q187" s="292">
        <v>0</v>
      </c>
      <c r="R187" s="292">
        <v>0</v>
      </c>
      <c r="S187" s="292">
        <v>0.26615889000000004</v>
      </c>
      <c r="T187" s="292">
        <v>0</v>
      </c>
      <c r="U187" s="292">
        <v>0</v>
      </c>
      <c r="V187" s="292">
        <v>0.26615889000000004</v>
      </c>
      <c r="W187" s="292">
        <v>0</v>
      </c>
      <c r="X187"/>
      <c r="Y187"/>
      <c r="Z187"/>
      <c r="AA187"/>
      <c r="AB187"/>
    </row>
    <row r="188" spans="1:28" ht="63">
      <c r="A188" s="293" t="s">
        <v>734</v>
      </c>
      <c r="B188" s="289" t="s">
        <v>314</v>
      </c>
      <c r="C188" s="277" t="s">
        <v>8</v>
      </c>
      <c r="D188" s="290">
        <v>0</v>
      </c>
      <c r="E188" s="290">
        <v>0</v>
      </c>
      <c r="F188" s="290">
        <v>0</v>
      </c>
      <c r="G188" s="290">
        <v>0</v>
      </c>
      <c r="H188" s="291">
        <v>0</v>
      </c>
      <c r="I188" s="292">
        <v>0</v>
      </c>
      <c r="J188" s="292">
        <v>0</v>
      </c>
      <c r="K188" s="292">
        <v>0</v>
      </c>
      <c r="L188" s="292">
        <v>0</v>
      </c>
      <c r="M188" s="292">
        <v>0</v>
      </c>
      <c r="N188" s="292">
        <v>0</v>
      </c>
      <c r="O188" s="292">
        <v>0</v>
      </c>
      <c r="P188" s="292">
        <v>0</v>
      </c>
      <c r="Q188" s="292">
        <v>0</v>
      </c>
      <c r="R188" s="292">
        <v>0</v>
      </c>
      <c r="S188" s="292">
        <v>0</v>
      </c>
      <c r="T188" s="292">
        <v>0</v>
      </c>
      <c r="U188" s="292">
        <v>0</v>
      </c>
      <c r="V188" s="292">
        <v>0</v>
      </c>
      <c r="W188" s="292">
        <v>0</v>
      </c>
      <c r="X188"/>
      <c r="Y188"/>
      <c r="Z188"/>
      <c r="AA188"/>
      <c r="AB188"/>
    </row>
    <row r="189" spans="1:28">
      <c r="A189" s="296">
        <v>2</v>
      </c>
      <c r="B189" s="272" t="s">
        <v>270</v>
      </c>
      <c r="C189" s="272"/>
      <c r="D189" s="286">
        <f>D190+D196</f>
        <v>533.84734022940006</v>
      </c>
      <c r="E189" s="286">
        <f t="shared" ref="E189:W189" si="7">E190+E196</f>
        <v>0</v>
      </c>
      <c r="F189" s="286">
        <f t="shared" si="7"/>
        <v>0</v>
      </c>
      <c r="G189" s="286">
        <f t="shared" si="7"/>
        <v>374.25911522940009</v>
      </c>
      <c r="H189" s="286">
        <f t="shared" si="7"/>
        <v>159.58822499999997</v>
      </c>
      <c r="I189" s="286">
        <f t="shared" si="7"/>
        <v>1962.8929978080002</v>
      </c>
      <c r="J189" s="286">
        <f t="shared" si="7"/>
        <v>0</v>
      </c>
      <c r="K189" s="286">
        <f t="shared" si="7"/>
        <v>0</v>
      </c>
      <c r="L189" s="286">
        <f t="shared" si="7"/>
        <v>1643.7648838300001</v>
      </c>
      <c r="M189" s="286">
        <f t="shared" si="7"/>
        <v>319.12811397800004</v>
      </c>
      <c r="N189" s="286">
        <f t="shared" si="7"/>
        <v>385.16337673000953</v>
      </c>
      <c r="O189" s="286">
        <f t="shared" si="7"/>
        <v>0</v>
      </c>
      <c r="P189" s="286">
        <f t="shared" si="7"/>
        <v>0</v>
      </c>
      <c r="Q189" s="286">
        <f t="shared" si="7"/>
        <v>234.57515173000948</v>
      </c>
      <c r="R189" s="286">
        <f t="shared" si="7"/>
        <v>150.58822499999997</v>
      </c>
      <c r="S189" s="286">
        <f t="shared" si="7"/>
        <v>1064.0401118280001</v>
      </c>
      <c r="T189" s="286">
        <f t="shared" si="7"/>
        <v>0</v>
      </c>
      <c r="U189" s="286">
        <f t="shared" si="7"/>
        <v>0</v>
      </c>
      <c r="V189" s="286">
        <f t="shared" si="7"/>
        <v>906.2823587900001</v>
      </c>
      <c r="W189" s="286">
        <f t="shared" si="7"/>
        <v>157.75775303800006</v>
      </c>
      <c r="X189"/>
      <c r="Y189"/>
      <c r="Z189"/>
      <c r="AA189"/>
      <c r="AB189"/>
    </row>
    <row r="190" spans="1:28" ht="31.5">
      <c r="A190" s="272" t="s">
        <v>50</v>
      </c>
      <c r="B190" s="272" t="s">
        <v>262</v>
      </c>
      <c r="C190" s="272"/>
      <c r="D190" s="286">
        <f>SUM(D191:D195)</f>
        <v>320.5710010102992</v>
      </c>
      <c r="E190" s="286">
        <f t="shared" ref="E190:W190" si="8">SUM(E191:E195)</f>
        <v>0</v>
      </c>
      <c r="F190" s="286">
        <f t="shared" si="8"/>
        <v>0</v>
      </c>
      <c r="G190" s="286">
        <f t="shared" si="8"/>
        <v>320.5710010102992</v>
      </c>
      <c r="H190" s="286">
        <f t="shared" si="8"/>
        <v>0</v>
      </c>
      <c r="I190" s="286">
        <f t="shared" si="8"/>
        <v>465.89265</v>
      </c>
      <c r="J190" s="286">
        <f t="shared" si="8"/>
        <v>0</v>
      </c>
      <c r="K190" s="286">
        <f t="shared" si="8"/>
        <v>0</v>
      </c>
      <c r="L190" s="286">
        <f t="shared" si="8"/>
        <v>465.89265</v>
      </c>
      <c r="M190" s="286">
        <f t="shared" si="8"/>
        <v>0</v>
      </c>
      <c r="N190" s="286">
        <f t="shared" si="8"/>
        <v>189.32538774630407</v>
      </c>
      <c r="O190" s="286">
        <f t="shared" si="8"/>
        <v>0</v>
      </c>
      <c r="P190" s="286">
        <f t="shared" si="8"/>
        <v>0</v>
      </c>
      <c r="Q190" s="286">
        <f t="shared" si="8"/>
        <v>189.32538774630407</v>
      </c>
      <c r="R190" s="286">
        <f t="shared" si="8"/>
        <v>0</v>
      </c>
      <c r="S190" s="286">
        <f t="shared" si="8"/>
        <v>317.58690000000001</v>
      </c>
      <c r="T190" s="286">
        <f t="shared" si="8"/>
        <v>0</v>
      </c>
      <c r="U190" s="286">
        <f t="shared" si="8"/>
        <v>0</v>
      </c>
      <c r="V190" s="286">
        <f t="shared" si="8"/>
        <v>317.58690000000001</v>
      </c>
      <c r="W190" s="286">
        <f t="shared" si="8"/>
        <v>0</v>
      </c>
      <c r="X190"/>
      <c r="Y190"/>
      <c r="Z190"/>
      <c r="AA190"/>
      <c r="AB190"/>
    </row>
    <row r="191" spans="1:28" ht="78.75">
      <c r="A191" s="288" t="s">
        <v>735</v>
      </c>
      <c r="B191" s="289" t="s">
        <v>49</v>
      </c>
      <c r="C191" s="277" t="s">
        <v>4</v>
      </c>
      <c r="D191" s="294">
        <v>265.11189807234598</v>
      </c>
      <c r="E191" s="294">
        <v>0</v>
      </c>
      <c r="F191" s="294">
        <v>0</v>
      </c>
      <c r="G191" s="294">
        <v>265.11189807234598</v>
      </c>
      <c r="H191" s="291">
        <v>0</v>
      </c>
      <c r="I191" s="292">
        <v>435.6309</v>
      </c>
      <c r="J191" s="292">
        <v>0</v>
      </c>
      <c r="K191" s="292">
        <v>0</v>
      </c>
      <c r="L191" s="292">
        <v>435.6309</v>
      </c>
      <c r="M191" s="292">
        <v>0</v>
      </c>
      <c r="N191" s="292">
        <v>133.86628480835088</v>
      </c>
      <c r="O191" s="292">
        <v>0</v>
      </c>
      <c r="P191" s="292">
        <v>0</v>
      </c>
      <c r="Q191" s="292">
        <v>133.86628480835088</v>
      </c>
      <c r="R191" s="292">
        <v>0</v>
      </c>
      <c r="S191" s="292">
        <v>287.32515000000001</v>
      </c>
      <c r="T191" s="292">
        <v>0</v>
      </c>
      <c r="U191" s="292">
        <v>0</v>
      </c>
      <c r="V191" s="292">
        <v>287.32515000000001</v>
      </c>
      <c r="W191" s="292">
        <v>0</v>
      </c>
      <c r="X191"/>
      <c r="Y191"/>
      <c r="Z191"/>
      <c r="AA191"/>
      <c r="AB191"/>
    </row>
    <row r="192" spans="1:28" ht="110.25">
      <c r="A192" s="288" t="s">
        <v>736</v>
      </c>
      <c r="B192" s="289" t="s">
        <v>283</v>
      </c>
      <c r="C192" s="277" t="s">
        <v>4</v>
      </c>
      <c r="D192" s="294">
        <v>0</v>
      </c>
      <c r="E192" s="294">
        <v>0</v>
      </c>
      <c r="F192" s="294">
        <v>0</v>
      </c>
      <c r="G192" s="294">
        <v>0</v>
      </c>
      <c r="H192" s="291">
        <v>0</v>
      </c>
      <c r="I192" s="292">
        <v>30.261749999999999</v>
      </c>
      <c r="J192" s="292">
        <v>0</v>
      </c>
      <c r="K192" s="292">
        <v>0</v>
      </c>
      <c r="L192" s="292">
        <v>30.261749999999999</v>
      </c>
      <c r="M192" s="292">
        <v>0</v>
      </c>
      <c r="N192" s="292">
        <v>0</v>
      </c>
      <c r="O192" s="292">
        <v>0</v>
      </c>
      <c r="P192" s="292">
        <v>0</v>
      </c>
      <c r="Q192" s="292">
        <v>0</v>
      </c>
      <c r="R192" s="292">
        <v>0</v>
      </c>
      <c r="S192" s="292">
        <v>30.261749999999999</v>
      </c>
      <c r="T192" s="292">
        <v>0</v>
      </c>
      <c r="U192" s="292">
        <v>0</v>
      </c>
      <c r="V192" s="292">
        <v>30.261749999999999</v>
      </c>
      <c r="W192" s="292">
        <v>0</v>
      </c>
      <c r="X192"/>
      <c r="Y192"/>
      <c r="Z192"/>
      <c r="AA192"/>
      <c r="AB192"/>
    </row>
    <row r="193" spans="1:28" ht="31.5">
      <c r="A193" s="288" t="s">
        <v>737</v>
      </c>
      <c r="B193" s="289" t="s">
        <v>80</v>
      </c>
      <c r="C193" s="277" t="s">
        <v>4</v>
      </c>
      <c r="D193" s="294">
        <v>49.7432029379532</v>
      </c>
      <c r="E193" s="294">
        <v>0</v>
      </c>
      <c r="F193" s="294">
        <v>0</v>
      </c>
      <c r="G193" s="294">
        <v>49.7432029379532</v>
      </c>
      <c r="H193" s="291">
        <v>0</v>
      </c>
      <c r="I193" s="292">
        <v>0</v>
      </c>
      <c r="J193" s="292">
        <v>0</v>
      </c>
      <c r="K193" s="292">
        <v>0</v>
      </c>
      <c r="L193" s="292">
        <v>0</v>
      </c>
      <c r="M193" s="292">
        <v>0</v>
      </c>
      <c r="N193" s="292">
        <v>49.7432029379532</v>
      </c>
      <c r="O193" s="292">
        <v>0</v>
      </c>
      <c r="P193" s="292">
        <v>0</v>
      </c>
      <c r="Q193" s="292">
        <v>49.7432029379532</v>
      </c>
      <c r="R193" s="292">
        <v>0</v>
      </c>
      <c r="S193" s="292">
        <v>0</v>
      </c>
      <c r="T193" s="292">
        <v>0</v>
      </c>
      <c r="U193" s="292">
        <v>0</v>
      </c>
      <c r="V193" s="292">
        <v>0</v>
      </c>
      <c r="W193" s="292">
        <v>0</v>
      </c>
      <c r="X193"/>
      <c r="Y193"/>
      <c r="Z193"/>
      <c r="AA193"/>
      <c r="AB193"/>
    </row>
    <row r="194" spans="1:28" ht="63">
      <c r="A194" s="288" t="s">
        <v>738</v>
      </c>
      <c r="B194" s="289" t="s">
        <v>146</v>
      </c>
      <c r="C194" s="277" t="s">
        <v>171</v>
      </c>
      <c r="D194" s="294">
        <v>0.82135999999999998</v>
      </c>
      <c r="E194" s="294">
        <v>0</v>
      </c>
      <c r="F194" s="294">
        <v>0</v>
      </c>
      <c r="G194" s="294">
        <v>0.82135999999999998</v>
      </c>
      <c r="H194" s="291">
        <v>0</v>
      </c>
      <c r="I194" s="292">
        <v>0</v>
      </c>
      <c r="J194" s="292">
        <v>0</v>
      </c>
      <c r="K194" s="292">
        <v>0</v>
      </c>
      <c r="L194" s="292">
        <v>0</v>
      </c>
      <c r="M194" s="292">
        <v>0</v>
      </c>
      <c r="N194" s="292">
        <v>0.82135999999999998</v>
      </c>
      <c r="O194" s="292">
        <v>0</v>
      </c>
      <c r="P194" s="292">
        <v>0</v>
      </c>
      <c r="Q194" s="292">
        <v>0.82135999999999998</v>
      </c>
      <c r="R194" s="292">
        <v>0</v>
      </c>
      <c r="S194" s="292">
        <v>0</v>
      </c>
      <c r="T194" s="292">
        <v>0</v>
      </c>
      <c r="U194" s="292">
        <v>0</v>
      </c>
      <c r="V194" s="292">
        <v>0</v>
      </c>
      <c r="W194" s="292">
        <v>0</v>
      </c>
      <c r="X194"/>
      <c r="Y194"/>
      <c r="Z194"/>
      <c r="AA194"/>
      <c r="AB194"/>
    </row>
    <row r="195" spans="1:28" ht="63">
      <c r="A195" s="288" t="s">
        <v>739</v>
      </c>
      <c r="B195" s="289" t="s">
        <v>147</v>
      </c>
      <c r="C195" s="277" t="s">
        <v>171</v>
      </c>
      <c r="D195" s="294">
        <v>4.8945399999999992</v>
      </c>
      <c r="E195" s="294">
        <v>0</v>
      </c>
      <c r="F195" s="294">
        <v>0</v>
      </c>
      <c r="G195" s="294">
        <v>4.8945399999999992</v>
      </c>
      <c r="H195" s="291">
        <v>0</v>
      </c>
      <c r="I195" s="292">
        <v>0</v>
      </c>
      <c r="J195" s="292">
        <v>0</v>
      </c>
      <c r="K195" s="292">
        <v>0</v>
      </c>
      <c r="L195" s="292">
        <v>0</v>
      </c>
      <c r="M195" s="292">
        <v>0</v>
      </c>
      <c r="N195" s="292">
        <v>4.8945399999999992</v>
      </c>
      <c r="O195" s="292">
        <v>0</v>
      </c>
      <c r="P195" s="292">
        <v>0</v>
      </c>
      <c r="Q195" s="292">
        <v>4.8945399999999992</v>
      </c>
      <c r="R195" s="292">
        <v>0</v>
      </c>
      <c r="S195" s="292">
        <v>0</v>
      </c>
      <c r="T195" s="292">
        <v>0</v>
      </c>
      <c r="U195" s="292">
        <v>0</v>
      </c>
      <c r="V195" s="292">
        <v>0</v>
      </c>
      <c r="W195" s="292">
        <v>0</v>
      </c>
      <c r="X195"/>
      <c r="Y195"/>
      <c r="Z195"/>
      <c r="AA195"/>
      <c r="AB195"/>
    </row>
    <row r="196" spans="1:28">
      <c r="A196" s="297" t="s">
        <v>51</v>
      </c>
      <c r="B196" s="272" t="s">
        <v>271</v>
      </c>
      <c r="C196" s="272"/>
      <c r="D196" s="286">
        <f>SUM(D197:D271)</f>
        <v>213.27633921910086</v>
      </c>
      <c r="E196" s="286">
        <f t="shared" ref="E196:W196" si="9">SUM(E197:E271)</f>
        <v>0</v>
      </c>
      <c r="F196" s="286">
        <f t="shared" si="9"/>
        <v>0</v>
      </c>
      <c r="G196" s="286">
        <f t="shared" si="9"/>
        <v>53.688114219100868</v>
      </c>
      <c r="H196" s="286">
        <f t="shared" si="9"/>
        <v>159.58822499999997</v>
      </c>
      <c r="I196" s="286">
        <f t="shared" si="9"/>
        <v>1497.0003478080002</v>
      </c>
      <c r="J196" s="286">
        <f t="shared" si="9"/>
        <v>0</v>
      </c>
      <c r="K196" s="286">
        <f t="shared" si="9"/>
        <v>0</v>
      </c>
      <c r="L196" s="286">
        <f t="shared" si="9"/>
        <v>1177.8722338300001</v>
      </c>
      <c r="M196" s="286">
        <f t="shared" si="9"/>
        <v>319.12811397800004</v>
      </c>
      <c r="N196" s="286">
        <f t="shared" si="9"/>
        <v>195.83798898370543</v>
      </c>
      <c r="O196" s="286">
        <f t="shared" si="9"/>
        <v>0</v>
      </c>
      <c r="P196" s="286">
        <f t="shared" si="9"/>
        <v>0</v>
      </c>
      <c r="Q196" s="286">
        <f t="shared" si="9"/>
        <v>45.249763983705407</v>
      </c>
      <c r="R196" s="286">
        <f t="shared" si="9"/>
        <v>150.58822499999997</v>
      </c>
      <c r="S196" s="286">
        <f t="shared" si="9"/>
        <v>746.45321182800012</v>
      </c>
      <c r="T196" s="286">
        <f t="shared" si="9"/>
        <v>0</v>
      </c>
      <c r="U196" s="286">
        <f t="shared" si="9"/>
        <v>0</v>
      </c>
      <c r="V196" s="286">
        <f t="shared" si="9"/>
        <v>588.69545879000009</v>
      </c>
      <c r="W196" s="286">
        <f t="shared" si="9"/>
        <v>157.75775303800006</v>
      </c>
      <c r="X196"/>
      <c r="Y196"/>
      <c r="Z196"/>
      <c r="AA196"/>
      <c r="AB196"/>
    </row>
    <row r="197" spans="1:28" ht="78.75">
      <c r="A197" s="288" t="s">
        <v>740</v>
      </c>
      <c r="B197" s="289" t="s">
        <v>46</v>
      </c>
      <c r="C197" s="277" t="s">
        <v>4</v>
      </c>
      <c r="D197" s="290">
        <v>0</v>
      </c>
      <c r="E197" s="290">
        <v>0</v>
      </c>
      <c r="F197" s="290">
        <v>0</v>
      </c>
      <c r="G197" s="290">
        <v>0</v>
      </c>
      <c r="H197" s="291">
        <v>0</v>
      </c>
      <c r="I197" s="292">
        <v>8.5469299999999997</v>
      </c>
      <c r="J197" s="292">
        <v>0</v>
      </c>
      <c r="K197" s="292">
        <v>0</v>
      </c>
      <c r="L197" s="292">
        <v>8.5469299999999997</v>
      </c>
      <c r="M197" s="292">
        <v>0</v>
      </c>
      <c r="N197" s="292">
        <v>0</v>
      </c>
      <c r="O197" s="292">
        <v>0</v>
      </c>
      <c r="P197" s="292">
        <v>0</v>
      </c>
      <c r="Q197" s="292">
        <v>0</v>
      </c>
      <c r="R197" s="292">
        <v>0</v>
      </c>
      <c r="S197" s="292">
        <v>8.5469299999999997</v>
      </c>
      <c r="T197" s="292">
        <v>0</v>
      </c>
      <c r="U197" s="292">
        <v>0</v>
      </c>
      <c r="V197" s="292">
        <v>8.5469299999999997</v>
      </c>
      <c r="W197" s="292">
        <v>0</v>
      </c>
      <c r="X197"/>
      <c r="Y197"/>
      <c r="Z197"/>
      <c r="AA197"/>
      <c r="AB197"/>
    </row>
    <row r="198" spans="1:28" ht="31.5">
      <c r="A198" s="288" t="s">
        <v>741</v>
      </c>
      <c r="B198" s="289" t="s">
        <v>47</v>
      </c>
      <c r="C198" s="277" t="s">
        <v>4</v>
      </c>
      <c r="D198" s="290">
        <v>58.154969999999992</v>
      </c>
      <c r="E198" s="290">
        <v>0</v>
      </c>
      <c r="F198" s="290">
        <v>0</v>
      </c>
      <c r="G198" s="290">
        <v>0</v>
      </c>
      <c r="H198" s="291">
        <v>58.154969999999992</v>
      </c>
      <c r="I198" s="292">
        <v>22.508820000000004</v>
      </c>
      <c r="J198" s="292">
        <v>0</v>
      </c>
      <c r="K198" s="292">
        <v>0</v>
      </c>
      <c r="L198" s="292">
        <v>0.33849000000000001</v>
      </c>
      <c r="M198" s="292">
        <v>22.170330000000003</v>
      </c>
      <c r="N198" s="292">
        <v>58.154969999999992</v>
      </c>
      <c r="O198" s="292">
        <v>0</v>
      </c>
      <c r="P198" s="292">
        <v>0</v>
      </c>
      <c r="Q198" s="292">
        <v>0</v>
      </c>
      <c r="R198" s="292">
        <v>58.154969999999992</v>
      </c>
      <c r="S198" s="292">
        <v>22.508820000000004</v>
      </c>
      <c r="T198" s="292">
        <v>0</v>
      </c>
      <c r="U198" s="292">
        <v>0</v>
      </c>
      <c r="V198" s="292">
        <v>0.33849000000000001</v>
      </c>
      <c r="W198" s="292">
        <v>22.170330000000003</v>
      </c>
      <c r="X198"/>
      <c r="Y198"/>
      <c r="Z198"/>
      <c r="AA198"/>
      <c r="AB198"/>
    </row>
    <row r="199" spans="1:28" ht="78.75">
      <c r="A199" s="288" t="s">
        <v>742</v>
      </c>
      <c r="B199" s="289" t="s">
        <v>48</v>
      </c>
      <c r="C199" s="277" t="s">
        <v>4</v>
      </c>
      <c r="D199" s="290">
        <v>34.531521000000005</v>
      </c>
      <c r="E199" s="290">
        <v>0</v>
      </c>
      <c r="F199" s="290">
        <v>0</v>
      </c>
      <c r="G199" s="290">
        <v>0</v>
      </c>
      <c r="H199" s="291">
        <v>34.531521000000005</v>
      </c>
      <c r="I199" s="292">
        <v>0</v>
      </c>
      <c r="J199" s="292">
        <v>0</v>
      </c>
      <c r="K199" s="292">
        <v>0</v>
      </c>
      <c r="L199" s="292">
        <v>0</v>
      </c>
      <c r="M199" s="292">
        <v>0</v>
      </c>
      <c r="N199" s="292">
        <v>34.531521000000005</v>
      </c>
      <c r="O199" s="292">
        <v>0</v>
      </c>
      <c r="P199" s="292">
        <v>0</v>
      </c>
      <c r="Q199" s="292">
        <v>0</v>
      </c>
      <c r="R199" s="292">
        <v>34.531521000000005</v>
      </c>
      <c r="S199" s="292">
        <v>0</v>
      </c>
      <c r="T199" s="292">
        <v>0</v>
      </c>
      <c r="U199" s="292">
        <v>0</v>
      </c>
      <c r="V199" s="292">
        <v>0</v>
      </c>
      <c r="W199" s="292">
        <v>0</v>
      </c>
      <c r="X199"/>
      <c r="Y199"/>
      <c r="Z199"/>
      <c r="AA199"/>
      <c r="AB199"/>
    </row>
    <row r="200" spans="1:28">
      <c r="A200" s="288" t="s">
        <v>743</v>
      </c>
      <c r="B200" s="289" t="s">
        <v>246</v>
      </c>
      <c r="C200" s="277" t="s">
        <v>62</v>
      </c>
      <c r="D200" s="290">
        <v>0</v>
      </c>
      <c r="E200" s="290">
        <v>0</v>
      </c>
      <c r="F200" s="290">
        <v>0</v>
      </c>
      <c r="G200" s="290">
        <v>0</v>
      </c>
      <c r="H200" s="291">
        <v>0</v>
      </c>
      <c r="I200" s="292">
        <v>0</v>
      </c>
      <c r="J200" s="292">
        <v>0</v>
      </c>
      <c r="K200" s="292">
        <v>0</v>
      </c>
      <c r="L200" s="292">
        <v>0</v>
      </c>
      <c r="M200" s="292">
        <v>0</v>
      </c>
      <c r="N200" s="292">
        <v>0</v>
      </c>
      <c r="O200" s="292">
        <v>0</v>
      </c>
      <c r="P200" s="292">
        <v>0</v>
      </c>
      <c r="Q200" s="292">
        <v>0</v>
      </c>
      <c r="R200" s="292">
        <v>0</v>
      </c>
      <c r="S200" s="292">
        <v>0</v>
      </c>
      <c r="T200" s="292">
        <v>0</v>
      </c>
      <c r="U200" s="292">
        <v>0</v>
      </c>
      <c r="V200" s="292">
        <v>0</v>
      </c>
      <c r="W200" s="292">
        <v>0</v>
      </c>
      <c r="X200"/>
      <c r="Y200"/>
      <c r="Z200"/>
      <c r="AA200"/>
      <c r="AB200"/>
    </row>
    <row r="201" spans="1:28" ht="31.5">
      <c r="A201" s="288" t="s">
        <v>744</v>
      </c>
      <c r="B201" s="289" t="s">
        <v>79</v>
      </c>
      <c r="C201" s="277" t="s">
        <v>2</v>
      </c>
      <c r="D201" s="290">
        <v>38.688114219100868</v>
      </c>
      <c r="E201" s="290">
        <v>0</v>
      </c>
      <c r="F201" s="290">
        <v>0</v>
      </c>
      <c r="G201" s="290">
        <v>38.688114219100868</v>
      </c>
      <c r="H201" s="291">
        <v>0</v>
      </c>
      <c r="I201" s="292">
        <v>0</v>
      </c>
      <c r="J201" s="292">
        <v>0</v>
      </c>
      <c r="K201" s="292">
        <v>0</v>
      </c>
      <c r="L201" s="292">
        <v>0</v>
      </c>
      <c r="M201" s="292">
        <v>0</v>
      </c>
      <c r="N201" s="292">
        <v>35.249763983705407</v>
      </c>
      <c r="O201" s="292">
        <v>0</v>
      </c>
      <c r="P201" s="292">
        <v>0</v>
      </c>
      <c r="Q201" s="292">
        <v>35.249763983705407</v>
      </c>
      <c r="R201" s="292">
        <v>0</v>
      </c>
      <c r="S201" s="292">
        <v>0</v>
      </c>
      <c r="T201" s="292">
        <v>0</v>
      </c>
      <c r="U201" s="292">
        <v>0</v>
      </c>
      <c r="V201" s="292">
        <v>0</v>
      </c>
      <c r="W201" s="292">
        <v>0</v>
      </c>
      <c r="X201"/>
      <c r="Y201"/>
      <c r="Z201"/>
      <c r="AA201"/>
      <c r="AB201"/>
    </row>
    <row r="202" spans="1:28" ht="63">
      <c r="A202" s="288" t="s">
        <v>745</v>
      </c>
      <c r="B202" s="289" t="s">
        <v>198</v>
      </c>
      <c r="C202" s="277" t="s">
        <v>56</v>
      </c>
      <c r="D202" s="290">
        <v>0</v>
      </c>
      <c r="E202" s="290">
        <v>0</v>
      </c>
      <c r="F202" s="290">
        <v>0</v>
      </c>
      <c r="G202" s="290">
        <v>0</v>
      </c>
      <c r="H202" s="291">
        <v>0</v>
      </c>
      <c r="I202" s="292">
        <v>-10.536466999999998</v>
      </c>
      <c r="J202" s="292">
        <v>0</v>
      </c>
      <c r="K202" s="292">
        <v>0</v>
      </c>
      <c r="L202" s="292">
        <v>-10.536466999999998</v>
      </c>
      <c r="M202" s="292">
        <v>0</v>
      </c>
      <c r="N202" s="292">
        <v>0</v>
      </c>
      <c r="O202" s="292">
        <v>0</v>
      </c>
      <c r="P202" s="292">
        <v>0</v>
      </c>
      <c r="Q202" s="292">
        <v>0</v>
      </c>
      <c r="R202" s="292">
        <v>0</v>
      </c>
      <c r="S202" s="292">
        <v>-10.836466999999999</v>
      </c>
      <c r="T202" s="292">
        <v>0</v>
      </c>
      <c r="U202" s="292">
        <v>0</v>
      </c>
      <c r="V202" s="292">
        <v>-10.836466999999999</v>
      </c>
      <c r="W202" s="292">
        <v>0</v>
      </c>
      <c r="X202"/>
      <c r="Y202"/>
      <c r="Z202"/>
      <c r="AA202"/>
      <c r="AB202"/>
    </row>
    <row r="203" spans="1:28" ht="31.5">
      <c r="A203" s="288" t="s">
        <v>746</v>
      </c>
      <c r="B203" s="289" t="s">
        <v>81</v>
      </c>
      <c r="C203" s="277" t="s">
        <v>4</v>
      </c>
      <c r="D203" s="290">
        <v>26.466874000000004</v>
      </c>
      <c r="E203" s="290">
        <v>0</v>
      </c>
      <c r="F203" s="290">
        <v>0</v>
      </c>
      <c r="G203" s="290">
        <v>0</v>
      </c>
      <c r="H203" s="291">
        <v>26.466874000000004</v>
      </c>
      <c r="I203" s="292">
        <v>0</v>
      </c>
      <c r="J203" s="292">
        <v>0</v>
      </c>
      <c r="K203" s="292">
        <v>0</v>
      </c>
      <c r="L203" s="292">
        <v>0</v>
      </c>
      <c r="M203" s="292">
        <v>0</v>
      </c>
      <c r="N203" s="292">
        <v>26.466874000000004</v>
      </c>
      <c r="O203" s="292">
        <v>0</v>
      </c>
      <c r="P203" s="292">
        <v>0</v>
      </c>
      <c r="Q203" s="292">
        <v>0</v>
      </c>
      <c r="R203" s="292">
        <v>26.466874000000004</v>
      </c>
      <c r="S203" s="292">
        <v>0</v>
      </c>
      <c r="T203" s="292">
        <v>0</v>
      </c>
      <c r="U203" s="292">
        <v>0</v>
      </c>
      <c r="V203" s="292">
        <v>0</v>
      </c>
      <c r="W203" s="292">
        <v>0</v>
      </c>
      <c r="X203"/>
      <c r="Y203"/>
      <c r="Z203"/>
      <c r="AA203"/>
      <c r="AB203"/>
    </row>
    <row r="204" spans="1:28" ht="47.25">
      <c r="A204" s="288" t="s">
        <v>747</v>
      </c>
      <c r="B204" s="289" t="s">
        <v>82</v>
      </c>
      <c r="C204" s="277" t="s">
        <v>56</v>
      </c>
      <c r="D204" s="290">
        <v>0</v>
      </c>
      <c r="E204" s="290">
        <v>0</v>
      </c>
      <c r="F204" s="290">
        <v>0</v>
      </c>
      <c r="G204" s="290">
        <v>0</v>
      </c>
      <c r="H204" s="291">
        <v>0</v>
      </c>
      <c r="I204" s="292">
        <v>0</v>
      </c>
      <c r="J204" s="292">
        <v>0</v>
      </c>
      <c r="K204" s="292">
        <v>0</v>
      </c>
      <c r="L204" s="292">
        <v>0</v>
      </c>
      <c r="M204" s="292">
        <v>0</v>
      </c>
      <c r="N204" s="292">
        <v>0</v>
      </c>
      <c r="O204" s="292">
        <v>0</v>
      </c>
      <c r="P204" s="292">
        <v>0</v>
      </c>
      <c r="Q204" s="292">
        <v>0</v>
      </c>
      <c r="R204" s="292">
        <v>0</v>
      </c>
      <c r="S204" s="292">
        <v>0</v>
      </c>
      <c r="T204" s="292">
        <v>0</v>
      </c>
      <c r="U204" s="292">
        <v>0</v>
      </c>
      <c r="V204" s="292">
        <v>0</v>
      </c>
      <c r="W204" s="292">
        <v>0</v>
      </c>
      <c r="X204"/>
      <c r="Y204"/>
      <c r="Z204"/>
      <c r="AA204"/>
      <c r="AB204"/>
    </row>
    <row r="205" spans="1:28" ht="47.25">
      <c r="A205" s="288" t="s">
        <v>748</v>
      </c>
      <c r="B205" s="289" t="s">
        <v>83</v>
      </c>
      <c r="C205" s="277" t="s">
        <v>56</v>
      </c>
      <c r="D205" s="290">
        <v>0</v>
      </c>
      <c r="E205" s="290">
        <v>0</v>
      </c>
      <c r="F205" s="290">
        <v>0</v>
      </c>
      <c r="G205" s="290">
        <v>0</v>
      </c>
      <c r="H205" s="291">
        <v>0</v>
      </c>
      <c r="I205" s="292">
        <v>0.35011999999999999</v>
      </c>
      <c r="J205" s="292">
        <v>0</v>
      </c>
      <c r="K205" s="292">
        <v>0</v>
      </c>
      <c r="L205" s="292">
        <v>0</v>
      </c>
      <c r="M205" s="292">
        <v>0.35011999999999999</v>
      </c>
      <c r="N205" s="292">
        <v>0</v>
      </c>
      <c r="O205" s="292">
        <v>0</v>
      </c>
      <c r="P205" s="292">
        <v>0</v>
      </c>
      <c r="Q205" s="292">
        <v>0</v>
      </c>
      <c r="R205" s="292">
        <v>0</v>
      </c>
      <c r="S205" s="292">
        <v>0.35011999999999999</v>
      </c>
      <c r="T205" s="292">
        <v>0</v>
      </c>
      <c r="U205" s="292">
        <v>0</v>
      </c>
      <c r="V205" s="292">
        <v>0</v>
      </c>
      <c r="W205" s="292">
        <v>0.35011999999999999</v>
      </c>
      <c r="X205"/>
      <c r="Y205"/>
      <c r="Z205"/>
      <c r="AA205"/>
      <c r="AB205"/>
    </row>
    <row r="206" spans="1:28" ht="141.75">
      <c r="A206" s="288" t="s">
        <v>749</v>
      </c>
      <c r="B206" s="289" t="s">
        <v>84</v>
      </c>
      <c r="C206" s="277" t="s">
        <v>1</v>
      </c>
      <c r="D206" s="295">
        <v>0.13261000000000001</v>
      </c>
      <c r="E206" s="295">
        <v>0</v>
      </c>
      <c r="F206" s="295">
        <v>0</v>
      </c>
      <c r="G206" s="295">
        <v>0</v>
      </c>
      <c r="H206" s="291">
        <v>0.13261000000000001</v>
      </c>
      <c r="I206" s="292">
        <v>0.49996907000000002</v>
      </c>
      <c r="J206" s="292">
        <v>0</v>
      </c>
      <c r="K206" s="292">
        <v>0</v>
      </c>
      <c r="L206" s="292">
        <v>0</v>
      </c>
      <c r="M206" s="292">
        <v>0.49996907000000002</v>
      </c>
      <c r="N206" s="292">
        <v>0.13261000000000001</v>
      </c>
      <c r="O206" s="292">
        <v>0</v>
      </c>
      <c r="P206" s="292">
        <v>0</v>
      </c>
      <c r="Q206" s="292">
        <v>0</v>
      </c>
      <c r="R206" s="292">
        <v>0.13261000000000001</v>
      </c>
      <c r="S206" s="292">
        <v>0.49996907000000002</v>
      </c>
      <c r="T206" s="292">
        <v>0</v>
      </c>
      <c r="U206" s="292">
        <v>0</v>
      </c>
      <c r="V206" s="292">
        <v>0</v>
      </c>
      <c r="W206" s="292">
        <v>0.49996907000000002</v>
      </c>
      <c r="X206"/>
      <c r="Y206"/>
      <c r="Z206"/>
      <c r="AA206"/>
      <c r="AB206"/>
    </row>
    <row r="207" spans="1:28" ht="173.25">
      <c r="A207" s="288" t="s">
        <v>750</v>
      </c>
      <c r="B207" s="289" t="s">
        <v>85</v>
      </c>
      <c r="C207" s="277" t="s">
        <v>1</v>
      </c>
      <c r="D207" s="290">
        <v>3.2827700000000002</v>
      </c>
      <c r="E207" s="290">
        <v>0</v>
      </c>
      <c r="F207" s="290">
        <v>0</v>
      </c>
      <c r="G207" s="290">
        <v>0</v>
      </c>
      <c r="H207" s="291">
        <v>3.2827700000000002</v>
      </c>
      <c r="I207" s="292">
        <v>0</v>
      </c>
      <c r="J207" s="292">
        <v>0</v>
      </c>
      <c r="K207" s="292">
        <v>0</v>
      </c>
      <c r="L207" s="292">
        <v>0</v>
      </c>
      <c r="M207" s="292">
        <v>0</v>
      </c>
      <c r="N207" s="292">
        <v>3.2827700000000002</v>
      </c>
      <c r="O207" s="292">
        <v>0</v>
      </c>
      <c r="P207" s="292">
        <v>0</v>
      </c>
      <c r="Q207" s="292">
        <v>0</v>
      </c>
      <c r="R207" s="292">
        <v>3.2827700000000002</v>
      </c>
      <c r="S207" s="292">
        <v>0</v>
      </c>
      <c r="T207" s="292">
        <v>0</v>
      </c>
      <c r="U207" s="292">
        <v>0</v>
      </c>
      <c r="V207" s="292">
        <v>0</v>
      </c>
      <c r="W207" s="292">
        <v>0</v>
      </c>
      <c r="X207"/>
      <c r="Y207"/>
      <c r="Z207"/>
      <c r="AA207"/>
      <c r="AB207"/>
    </row>
    <row r="208" spans="1:28" ht="157.5">
      <c r="A208" s="288" t="s">
        <v>751</v>
      </c>
      <c r="B208" s="289" t="s">
        <v>86</v>
      </c>
      <c r="C208" s="277" t="s">
        <v>1</v>
      </c>
      <c r="D208" s="295">
        <v>0.35443999999999998</v>
      </c>
      <c r="E208" s="295">
        <v>0</v>
      </c>
      <c r="F208" s="295">
        <v>0</v>
      </c>
      <c r="G208" s="295">
        <v>0</v>
      </c>
      <c r="H208" s="291">
        <v>0.35443999999999998</v>
      </c>
      <c r="I208" s="292">
        <v>0</v>
      </c>
      <c r="J208" s="292">
        <v>0</v>
      </c>
      <c r="K208" s="292">
        <v>0</v>
      </c>
      <c r="L208" s="292">
        <v>0</v>
      </c>
      <c r="M208" s="292">
        <v>0</v>
      </c>
      <c r="N208" s="292">
        <v>0.35443999999999998</v>
      </c>
      <c r="O208" s="292">
        <v>0</v>
      </c>
      <c r="P208" s="292">
        <v>0</v>
      </c>
      <c r="Q208" s="292">
        <v>0</v>
      </c>
      <c r="R208" s="292">
        <v>0.35443999999999998</v>
      </c>
      <c r="S208" s="292">
        <v>0</v>
      </c>
      <c r="T208" s="292">
        <v>0</v>
      </c>
      <c r="U208" s="292">
        <v>0</v>
      </c>
      <c r="V208" s="292">
        <v>0</v>
      </c>
      <c r="W208" s="292">
        <v>0</v>
      </c>
      <c r="X208"/>
      <c r="Y208"/>
      <c r="Z208"/>
      <c r="AA208"/>
      <c r="AB208"/>
    </row>
    <row r="209" spans="1:28" ht="126">
      <c r="A209" s="288" t="s">
        <v>752</v>
      </c>
      <c r="B209" s="289" t="s">
        <v>87</v>
      </c>
      <c r="C209" s="277" t="s">
        <v>1</v>
      </c>
      <c r="D209" s="295">
        <v>2.0404100000000001</v>
      </c>
      <c r="E209" s="295">
        <v>0</v>
      </c>
      <c r="F209" s="295">
        <v>0</v>
      </c>
      <c r="G209" s="295">
        <v>0</v>
      </c>
      <c r="H209" s="291">
        <v>2.0404100000000001</v>
      </c>
      <c r="I209" s="292">
        <v>0</v>
      </c>
      <c r="J209" s="292">
        <v>0</v>
      </c>
      <c r="K209" s="292">
        <v>0</v>
      </c>
      <c r="L209" s="292">
        <v>0</v>
      </c>
      <c r="M209" s="292">
        <v>0</v>
      </c>
      <c r="N209" s="292">
        <v>2.0404100000000001</v>
      </c>
      <c r="O209" s="292">
        <v>0</v>
      </c>
      <c r="P209" s="292">
        <v>0</v>
      </c>
      <c r="Q209" s="292">
        <v>0</v>
      </c>
      <c r="R209" s="292">
        <v>2.0404100000000001</v>
      </c>
      <c r="S209" s="292">
        <v>0</v>
      </c>
      <c r="T209" s="292">
        <v>0</v>
      </c>
      <c r="U209" s="292">
        <v>0</v>
      </c>
      <c r="V209" s="292">
        <v>0</v>
      </c>
      <c r="W209" s="292">
        <v>0</v>
      </c>
      <c r="X209"/>
      <c r="Y209"/>
      <c r="Z209"/>
      <c r="AA209"/>
      <c r="AB209"/>
    </row>
    <row r="210" spans="1:28" ht="94.5">
      <c r="A210" s="288" t="s">
        <v>753</v>
      </c>
      <c r="B210" s="289" t="s">
        <v>210</v>
      </c>
      <c r="C210" s="277" t="s">
        <v>1</v>
      </c>
      <c r="D210" s="290">
        <v>0</v>
      </c>
      <c r="E210" s="290">
        <v>0</v>
      </c>
      <c r="F210" s="290">
        <v>0</v>
      </c>
      <c r="G210" s="290">
        <v>0</v>
      </c>
      <c r="H210" s="291">
        <v>0</v>
      </c>
      <c r="I210" s="292">
        <v>2.4707561</v>
      </c>
      <c r="J210" s="292">
        <v>0</v>
      </c>
      <c r="K210" s="292">
        <v>0</v>
      </c>
      <c r="L210" s="292">
        <v>0</v>
      </c>
      <c r="M210" s="292">
        <v>2.4707561</v>
      </c>
      <c r="N210" s="292">
        <v>0</v>
      </c>
      <c r="O210" s="292">
        <v>0</v>
      </c>
      <c r="P210" s="292">
        <v>0</v>
      </c>
      <c r="Q210" s="292">
        <v>0</v>
      </c>
      <c r="R210" s="292">
        <v>0</v>
      </c>
      <c r="S210" s="292">
        <v>0</v>
      </c>
      <c r="T210" s="292">
        <v>0</v>
      </c>
      <c r="U210" s="292">
        <v>0</v>
      </c>
      <c r="V210" s="292">
        <v>0</v>
      </c>
      <c r="W210" s="292">
        <v>0</v>
      </c>
      <c r="X210"/>
      <c r="Y210"/>
      <c r="Z210"/>
      <c r="AA210"/>
      <c r="AB210"/>
    </row>
    <row r="211" spans="1:28" ht="126">
      <c r="A211" s="288" t="s">
        <v>754</v>
      </c>
      <c r="B211" s="289" t="s">
        <v>211</v>
      </c>
      <c r="C211" s="277" t="s">
        <v>1</v>
      </c>
      <c r="D211" s="290">
        <v>0</v>
      </c>
      <c r="E211" s="290">
        <v>0</v>
      </c>
      <c r="F211" s="290">
        <v>0</v>
      </c>
      <c r="G211" s="290">
        <v>0</v>
      </c>
      <c r="H211" s="291">
        <v>0</v>
      </c>
      <c r="I211" s="292">
        <v>0.22670043000000001</v>
      </c>
      <c r="J211" s="292">
        <v>0</v>
      </c>
      <c r="K211" s="292">
        <v>0</v>
      </c>
      <c r="L211" s="292">
        <v>0</v>
      </c>
      <c r="M211" s="292">
        <v>0.22670043000000001</v>
      </c>
      <c r="N211" s="292">
        <v>0</v>
      </c>
      <c r="O211" s="292">
        <v>0</v>
      </c>
      <c r="P211" s="292">
        <v>0</v>
      </c>
      <c r="Q211" s="292">
        <v>0</v>
      </c>
      <c r="R211" s="292">
        <v>0</v>
      </c>
      <c r="S211" s="292">
        <v>0</v>
      </c>
      <c r="T211" s="292">
        <v>0</v>
      </c>
      <c r="U211" s="292">
        <v>0</v>
      </c>
      <c r="V211" s="292">
        <v>0</v>
      </c>
      <c r="W211" s="292">
        <v>0</v>
      </c>
      <c r="X211"/>
      <c r="Y211"/>
      <c r="Z211"/>
      <c r="AA211"/>
      <c r="AB211"/>
    </row>
    <row r="212" spans="1:28" ht="126">
      <c r="A212" s="288" t="s">
        <v>755</v>
      </c>
      <c r="B212" s="289" t="s">
        <v>241</v>
      </c>
      <c r="C212" s="277" t="s">
        <v>1</v>
      </c>
      <c r="D212" s="295">
        <v>0</v>
      </c>
      <c r="E212" s="295">
        <v>0</v>
      </c>
      <c r="F212" s="295">
        <v>0</v>
      </c>
      <c r="G212" s="295">
        <v>0</v>
      </c>
      <c r="H212" s="291">
        <v>0</v>
      </c>
      <c r="I212" s="292">
        <v>4.3527415300000003</v>
      </c>
      <c r="J212" s="292">
        <v>0</v>
      </c>
      <c r="K212" s="292">
        <v>0</v>
      </c>
      <c r="L212" s="292">
        <v>0</v>
      </c>
      <c r="M212" s="292">
        <v>4.3527415300000003</v>
      </c>
      <c r="N212" s="292">
        <v>0</v>
      </c>
      <c r="O212" s="292">
        <v>0</v>
      </c>
      <c r="P212" s="292">
        <v>0</v>
      </c>
      <c r="Q212" s="292">
        <v>0</v>
      </c>
      <c r="R212" s="292">
        <v>0</v>
      </c>
      <c r="S212" s="292">
        <v>4.3527415300000003</v>
      </c>
      <c r="T212" s="292">
        <v>0</v>
      </c>
      <c r="U212" s="292">
        <v>0</v>
      </c>
      <c r="V212" s="292">
        <v>0</v>
      </c>
      <c r="W212" s="292">
        <v>4.3527415300000003</v>
      </c>
      <c r="X212"/>
      <c r="Y212"/>
      <c r="Z212"/>
      <c r="AA212"/>
      <c r="AB212"/>
    </row>
    <row r="213" spans="1:28" ht="126">
      <c r="A213" s="288" t="s">
        <v>756</v>
      </c>
      <c r="B213" s="289" t="s">
        <v>318</v>
      </c>
      <c r="C213" s="277" t="s">
        <v>1</v>
      </c>
      <c r="D213" s="290">
        <v>0</v>
      </c>
      <c r="E213" s="290">
        <v>0</v>
      </c>
      <c r="F213" s="290">
        <v>0</v>
      </c>
      <c r="G213" s="290">
        <v>0</v>
      </c>
      <c r="H213" s="291">
        <v>0</v>
      </c>
      <c r="I213" s="292">
        <v>0</v>
      </c>
      <c r="J213" s="292">
        <v>0</v>
      </c>
      <c r="K213" s="292">
        <v>0</v>
      </c>
      <c r="L213" s="292">
        <v>0</v>
      </c>
      <c r="M213" s="292">
        <v>0</v>
      </c>
      <c r="N213" s="292">
        <v>0</v>
      </c>
      <c r="O213" s="292">
        <v>0</v>
      </c>
      <c r="P213" s="292">
        <v>0</v>
      </c>
      <c r="Q213" s="292">
        <v>0</v>
      </c>
      <c r="R213" s="292">
        <v>0</v>
      </c>
      <c r="S213" s="292">
        <v>0</v>
      </c>
      <c r="T213" s="292">
        <v>0</v>
      </c>
      <c r="U213" s="292">
        <v>0</v>
      </c>
      <c r="V213" s="292">
        <v>0</v>
      </c>
      <c r="W213" s="292">
        <v>0</v>
      </c>
      <c r="X213"/>
      <c r="Y213"/>
      <c r="Z213"/>
      <c r="AA213"/>
      <c r="AB213"/>
    </row>
    <row r="214" spans="1:28" ht="157.5">
      <c r="A214" s="288" t="s">
        <v>757</v>
      </c>
      <c r="B214" s="289" t="s">
        <v>242</v>
      </c>
      <c r="C214" s="277" t="s">
        <v>1</v>
      </c>
      <c r="D214" s="290">
        <v>0</v>
      </c>
      <c r="E214" s="290">
        <v>0</v>
      </c>
      <c r="F214" s="290">
        <v>0</v>
      </c>
      <c r="G214" s="290">
        <v>0</v>
      </c>
      <c r="H214" s="291">
        <v>0</v>
      </c>
      <c r="I214" s="292">
        <v>0.99145947999999995</v>
      </c>
      <c r="J214" s="292">
        <v>0</v>
      </c>
      <c r="K214" s="292">
        <v>0</v>
      </c>
      <c r="L214" s="292">
        <v>0</v>
      </c>
      <c r="M214" s="292">
        <v>0.99145947999999995</v>
      </c>
      <c r="N214" s="292">
        <v>0</v>
      </c>
      <c r="O214" s="292">
        <v>0</v>
      </c>
      <c r="P214" s="292">
        <v>0</v>
      </c>
      <c r="Q214" s="292">
        <v>0</v>
      </c>
      <c r="R214" s="292">
        <v>0</v>
      </c>
      <c r="S214" s="292">
        <v>0.99145947999999995</v>
      </c>
      <c r="T214" s="292">
        <v>0</v>
      </c>
      <c r="U214" s="292">
        <v>0</v>
      </c>
      <c r="V214" s="292">
        <v>0</v>
      </c>
      <c r="W214" s="292">
        <v>0.99145947999999995</v>
      </c>
      <c r="X214"/>
      <c r="Y214"/>
      <c r="Z214"/>
      <c r="AA214"/>
      <c r="AB214"/>
    </row>
    <row r="215" spans="1:28" ht="63">
      <c r="A215" s="288" t="s">
        <v>758</v>
      </c>
      <c r="B215" s="289" t="s">
        <v>88</v>
      </c>
      <c r="C215" s="277" t="s">
        <v>56</v>
      </c>
      <c r="D215" s="290">
        <v>0</v>
      </c>
      <c r="E215" s="290">
        <v>0</v>
      </c>
      <c r="F215" s="290">
        <v>0</v>
      </c>
      <c r="G215" s="290">
        <v>0</v>
      </c>
      <c r="H215" s="291">
        <v>0</v>
      </c>
      <c r="I215" s="292">
        <v>0</v>
      </c>
      <c r="J215" s="292">
        <v>0</v>
      </c>
      <c r="K215" s="292">
        <v>0</v>
      </c>
      <c r="L215" s="292">
        <v>0</v>
      </c>
      <c r="M215" s="292">
        <v>0</v>
      </c>
      <c r="N215" s="292">
        <v>0</v>
      </c>
      <c r="O215" s="292">
        <v>0</v>
      </c>
      <c r="P215" s="292">
        <v>0</v>
      </c>
      <c r="Q215" s="292">
        <v>0</v>
      </c>
      <c r="R215" s="292">
        <v>0</v>
      </c>
      <c r="S215" s="292">
        <v>0</v>
      </c>
      <c r="T215" s="292">
        <v>0</v>
      </c>
      <c r="U215" s="292">
        <v>0</v>
      </c>
      <c r="V215" s="292">
        <v>0</v>
      </c>
      <c r="W215" s="292">
        <v>0</v>
      </c>
      <c r="X215"/>
      <c r="Y215"/>
      <c r="Z215"/>
      <c r="AA215"/>
      <c r="AB215"/>
    </row>
    <row r="216" spans="1:28" ht="47.25">
      <c r="A216" s="288" t="s">
        <v>759</v>
      </c>
      <c r="B216" s="289" t="s">
        <v>89</v>
      </c>
      <c r="C216" s="277" t="s">
        <v>56</v>
      </c>
      <c r="D216" s="290">
        <v>0</v>
      </c>
      <c r="E216" s="290">
        <v>0</v>
      </c>
      <c r="F216" s="290">
        <v>0</v>
      </c>
      <c r="G216" s="290">
        <v>0</v>
      </c>
      <c r="H216" s="291">
        <v>0</v>
      </c>
      <c r="I216" s="292">
        <v>7.9219699999999991</v>
      </c>
      <c r="J216" s="292">
        <v>0</v>
      </c>
      <c r="K216" s="292">
        <v>0</v>
      </c>
      <c r="L216" s="292">
        <v>0</v>
      </c>
      <c r="M216" s="292">
        <v>7.9219699999999991</v>
      </c>
      <c r="N216" s="292">
        <v>0</v>
      </c>
      <c r="O216" s="292">
        <v>0</v>
      </c>
      <c r="P216" s="292">
        <v>0</v>
      </c>
      <c r="Q216" s="292">
        <v>0</v>
      </c>
      <c r="R216" s="292">
        <v>0</v>
      </c>
      <c r="S216" s="292">
        <v>7.9219699999999991</v>
      </c>
      <c r="T216" s="292">
        <v>0</v>
      </c>
      <c r="U216" s="292">
        <v>0</v>
      </c>
      <c r="V216" s="292">
        <v>0</v>
      </c>
      <c r="W216" s="292">
        <v>7.9219699999999991</v>
      </c>
      <c r="X216"/>
      <c r="Y216"/>
      <c r="Z216"/>
      <c r="AA216"/>
      <c r="AB216"/>
    </row>
    <row r="217" spans="1:28" ht="78.75">
      <c r="A217" s="288" t="s">
        <v>760</v>
      </c>
      <c r="B217" s="289" t="s">
        <v>90</v>
      </c>
      <c r="C217" s="277" t="s">
        <v>56</v>
      </c>
      <c r="D217" s="290">
        <v>0</v>
      </c>
      <c r="E217" s="290">
        <v>0</v>
      </c>
      <c r="F217" s="290">
        <v>0</v>
      </c>
      <c r="G217" s="290">
        <v>0</v>
      </c>
      <c r="H217" s="291">
        <v>0</v>
      </c>
      <c r="I217" s="292">
        <v>0</v>
      </c>
      <c r="J217" s="292">
        <v>0</v>
      </c>
      <c r="K217" s="292">
        <v>0</v>
      </c>
      <c r="L217" s="292">
        <v>0</v>
      </c>
      <c r="M217" s="292">
        <v>0</v>
      </c>
      <c r="N217" s="292">
        <v>0</v>
      </c>
      <c r="O217" s="292">
        <v>0</v>
      </c>
      <c r="P217" s="292">
        <v>0</v>
      </c>
      <c r="Q217" s="292">
        <v>0</v>
      </c>
      <c r="R217" s="292">
        <v>0</v>
      </c>
      <c r="S217" s="292">
        <v>0</v>
      </c>
      <c r="T217" s="292">
        <v>0</v>
      </c>
      <c r="U217" s="292">
        <v>0</v>
      </c>
      <c r="V217" s="292">
        <v>0</v>
      </c>
      <c r="W217" s="292">
        <v>0</v>
      </c>
      <c r="X217"/>
      <c r="Y217"/>
      <c r="Z217"/>
      <c r="AA217"/>
      <c r="AB217"/>
    </row>
    <row r="218" spans="1:28" ht="31.5">
      <c r="A218" s="288" t="s">
        <v>761</v>
      </c>
      <c r="B218" s="289" t="s">
        <v>315</v>
      </c>
      <c r="C218" s="277" t="s">
        <v>56</v>
      </c>
      <c r="D218" s="290">
        <v>0</v>
      </c>
      <c r="E218" s="290">
        <v>0</v>
      </c>
      <c r="F218" s="290">
        <v>0</v>
      </c>
      <c r="G218" s="290">
        <v>0</v>
      </c>
      <c r="H218" s="291">
        <v>0</v>
      </c>
      <c r="I218" s="292">
        <v>3.0713330000000001</v>
      </c>
      <c r="J218" s="292">
        <v>0</v>
      </c>
      <c r="K218" s="292">
        <v>0</v>
      </c>
      <c r="L218" s="292">
        <v>0</v>
      </c>
      <c r="M218" s="292">
        <v>3.0713330000000001</v>
      </c>
      <c r="N218" s="292">
        <v>0</v>
      </c>
      <c r="O218" s="292">
        <v>0</v>
      </c>
      <c r="P218" s="292">
        <v>0</v>
      </c>
      <c r="Q218" s="292">
        <v>0</v>
      </c>
      <c r="R218" s="292">
        <v>0</v>
      </c>
      <c r="S218" s="292">
        <v>2.7853540000000003</v>
      </c>
      <c r="T218" s="292">
        <v>0</v>
      </c>
      <c r="U218" s="292">
        <v>0</v>
      </c>
      <c r="V218" s="292">
        <v>0</v>
      </c>
      <c r="W218" s="292">
        <v>2.7853540000000003</v>
      </c>
      <c r="X218"/>
      <c r="Y218"/>
      <c r="Z218"/>
      <c r="AA218"/>
      <c r="AB218"/>
    </row>
    <row r="219" spans="1:28" ht="78.75">
      <c r="A219" s="288" t="s">
        <v>762</v>
      </c>
      <c r="B219" s="289" t="s">
        <v>248</v>
      </c>
      <c r="C219" s="277" t="s">
        <v>56</v>
      </c>
      <c r="D219" s="290">
        <v>0</v>
      </c>
      <c r="E219" s="290">
        <v>0</v>
      </c>
      <c r="F219" s="290">
        <v>0</v>
      </c>
      <c r="G219" s="290">
        <v>0</v>
      </c>
      <c r="H219" s="291">
        <v>0</v>
      </c>
      <c r="I219" s="292">
        <v>67.263249999999999</v>
      </c>
      <c r="J219" s="292">
        <v>0</v>
      </c>
      <c r="K219" s="292">
        <v>0</v>
      </c>
      <c r="L219" s="292">
        <v>0</v>
      </c>
      <c r="M219" s="292">
        <v>67.263249999999999</v>
      </c>
      <c r="N219" s="292">
        <v>0</v>
      </c>
      <c r="O219" s="292">
        <v>0</v>
      </c>
      <c r="P219" s="292">
        <v>0</v>
      </c>
      <c r="Q219" s="292">
        <v>0</v>
      </c>
      <c r="R219" s="292">
        <v>0</v>
      </c>
      <c r="S219" s="292">
        <v>67.263249999999999</v>
      </c>
      <c r="T219" s="292">
        <v>0</v>
      </c>
      <c r="U219" s="292">
        <v>0</v>
      </c>
      <c r="V219" s="292">
        <v>0</v>
      </c>
      <c r="W219" s="292">
        <v>67.263249999999999</v>
      </c>
      <c r="X219"/>
      <c r="Y219"/>
      <c r="Z219"/>
      <c r="AA219"/>
      <c r="AB219"/>
    </row>
    <row r="220" spans="1:28" ht="173.25">
      <c r="A220" s="288" t="s">
        <v>763</v>
      </c>
      <c r="B220" s="289" t="s">
        <v>176</v>
      </c>
      <c r="C220" s="277" t="s">
        <v>2</v>
      </c>
      <c r="D220" s="290">
        <v>0</v>
      </c>
      <c r="E220" s="290">
        <v>0</v>
      </c>
      <c r="F220" s="290">
        <v>0</v>
      </c>
      <c r="G220" s="290">
        <v>0</v>
      </c>
      <c r="H220" s="291">
        <v>0</v>
      </c>
      <c r="I220" s="292">
        <v>4.744130010000001</v>
      </c>
      <c r="J220" s="292">
        <v>0</v>
      </c>
      <c r="K220" s="292">
        <v>0</v>
      </c>
      <c r="L220" s="292">
        <v>0</v>
      </c>
      <c r="M220" s="292">
        <v>4.744130010000001</v>
      </c>
      <c r="N220" s="292">
        <v>0</v>
      </c>
      <c r="O220" s="292">
        <v>0</v>
      </c>
      <c r="P220" s="292">
        <v>0</v>
      </c>
      <c r="Q220" s="292">
        <v>0</v>
      </c>
      <c r="R220" s="292">
        <v>0</v>
      </c>
      <c r="S220" s="292">
        <v>6.0000000000000001E-3</v>
      </c>
      <c r="T220" s="292">
        <v>0</v>
      </c>
      <c r="U220" s="292">
        <v>0</v>
      </c>
      <c r="V220" s="292">
        <v>0</v>
      </c>
      <c r="W220" s="292">
        <v>6.0000000000000001E-3</v>
      </c>
      <c r="X220"/>
      <c r="Y220"/>
      <c r="Z220"/>
      <c r="AA220"/>
      <c r="AB220"/>
    </row>
    <row r="221" spans="1:28" ht="110.25">
      <c r="A221" s="288" t="s">
        <v>764</v>
      </c>
      <c r="B221" s="289" t="s">
        <v>177</v>
      </c>
      <c r="C221" s="277" t="s">
        <v>2</v>
      </c>
      <c r="D221" s="290">
        <v>0</v>
      </c>
      <c r="E221" s="290">
        <v>0</v>
      </c>
      <c r="F221" s="290">
        <v>0</v>
      </c>
      <c r="G221" s="290">
        <v>0</v>
      </c>
      <c r="H221" s="291">
        <v>0</v>
      </c>
      <c r="I221" s="292">
        <v>48.264883069999996</v>
      </c>
      <c r="J221" s="292">
        <v>0</v>
      </c>
      <c r="K221" s="292">
        <v>0</v>
      </c>
      <c r="L221" s="292">
        <v>0</v>
      </c>
      <c r="M221" s="292">
        <v>48.264883069999996</v>
      </c>
      <c r="N221" s="292">
        <v>0</v>
      </c>
      <c r="O221" s="292">
        <v>0</v>
      </c>
      <c r="P221" s="292">
        <v>0</v>
      </c>
      <c r="Q221" s="292">
        <v>0</v>
      </c>
      <c r="R221" s="292">
        <v>0</v>
      </c>
      <c r="S221" s="292">
        <v>0</v>
      </c>
      <c r="T221" s="292">
        <v>0</v>
      </c>
      <c r="U221" s="292">
        <v>0</v>
      </c>
      <c r="V221" s="292">
        <v>0</v>
      </c>
      <c r="W221" s="292">
        <v>0</v>
      </c>
      <c r="X221"/>
      <c r="Y221"/>
      <c r="Z221"/>
      <c r="AA221"/>
      <c r="AB221"/>
    </row>
    <row r="222" spans="1:28" ht="47.25">
      <c r="A222" s="288" t="s">
        <v>765</v>
      </c>
      <c r="B222" s="289" t="s">
        <v>178</v>
      </c>
      <c r="C222" s="277" t="s">
        <v>2</v>
      </c>
      <c r="D222" s="290">
        <v>0</v>
      </c>
      <c r="E222" s="290">
        <v>0</v>
      </c>
      <c r="F222" s="290">
        <v>0</v>
      </c>
      <c r="G222" s="290">
        <v>0</v>
      </c>
      <c r="H222" s="291">
        <v>0</v>
      </c>
      <c r="I222" s="292">
        <v>8.599222730000001</v>
      </c>
      <c r="J222" s="292">
        <v>0</v>
      </c>
      <c r="K222" s="292">
        <v>0</v>
      </c>
      <c r="L222" s="292">
        <v>0</v>
      </c>
      <c r="M222" s="292">
        <v>8.599222730000001</v>
      </c>
      <c r="N222" s="292">
        <v>0</v>
      </c>
      <c r="O222" s="292">
        <v>0</v>
      </c>
      <c r="P222" s="292">
        <v>0</v>
      </c>
      <c r="Q222" s="292">
        <v>0</v>
      </c>
      <c r="R222" s="292">
        <v>0</v>
      </c>
      <c r="S222" s="292">
        <v>0</v>
      </c>
      <c r="T222" s="292">
        <v>0</v>
      </c>
      <c r="U222" s="292">
        <v>0</v>
      </c>
      <c r="V222" s="292">
        <v>0</v>
      </c>
      <c r="W222" s="292">
        <v>0</v>
      </c>
      <c r="X222"/>
      <c r="Y222"/>
      <c r="Z222"/>
      <c r="AA222"/>
      <c r="AB222"/>
    </row>
    <row r="223" spans="1:28" ht="157.5">
      <c r="A223" s="288" t="s">
        <v>766</v>
      </c>
      <c r="B223" s="289" t="s">
        <v>322</v>
      </c>
      <c r="C223" s="277" t="s">
        <v>2</v>
      </c>
      <c r="D223" s="295">
        <v>0</v>
      </c>
      <c r="E223" s="295">
        <v>0</v>
      </c>
      <c r="F223" s="295">
        <v>0</v>
      </c>
      <c r="G223" s="295">
        <v>0</v>
      </c>
      <c r="H223" s="291">
        <v>0</v>
      </c>
      <c r="I223" s="292">
        <v>0</v>
      </c>
      <c r="J223" s="292">
        <v>0</v>
      </c>
      <c r="K223" s="292">
        <v>0</v>
      </c>
      <c r="L223" s="292">
        <v>0</v>
      </c>
      <c r="M223" s="292">
        <v>0</v>
      </c>
      <c r="N223" s="292">
        <v>0</v>
      </c>
      <c r="O223" s="292">
        <v>0</v>
      </c>
      <c r="P223" s="292">
        <v>0</v>
      </c>
      <c r="Q223" s="292">
        <v>0</v>
      </c>
      <c r="R223" s="292">
        <v>0</v>
      </c>
      <c r="S223" s="292">
        <v>0</v>
      </c>
      <c r="T223" s="292">
        <v>0</v>
      </c>
      <c r="U223" s="292">
        <v>0</v>
      </c>
      <c r="V223" s="292">
        <v>0</v>
      </c>
      <c r="W223" s="292">
        <v>0</v>
      </c>
      <c r="X223"/>
      <c r="Y223"/>
      <c r="Z223"/>
      <c r="AA223"/>
      <c r="AB223"/>
    </row>
    <row r="224" spans="1:28" ht="110.25">
      <c r="A224" s="288" t="s">
        <v>767</v>
      </c>
      <c r="B224" s="289" t="s">
        <v>179</v>
      </c>
      <c r="C224" s="277" t="s">
        <v>2</v>
      </c>
      <c r="D224" s="290">
        <v>0</v>
      </c>
      <c r="E224" s="290">
        <v>0</v>
      </c>
      <c r="F224" s="290">
        <v>0</v>
      </c>
      <c r="G224" s="290">
        <v>0</v>
      </c>
      <c r="H224" s="291">
        <v>0</v>
      </c>
      <c r="I224" s="292">
        <v>2.33404568</v>
      </c>
      <c r="J224" s="292">
        <v>0</v>
      </c>
      <c r="K224" s="292">
        <v>0</v>
      </c>
      <c r="L224" s="292">
        <v>0</v>
      </c>
      <c r="M224" s="292">
        <v>2.33404568</v>
      </c>
      <c r="N224" s="292">
        <v>0</v>
      </c>
      <c r="O224" s="292">
        <v>0</v>
      </c>
      <c r="P224" s="292">
        <v>0</v>
      </c>
      <c r="Q224" s="292">
        <v>0</v>
      </c>
      <c r="R224" s="292">
        <v>0</v>
      </c>
      <c r="S224" s="292">
        <v>8.588934999999992E-2</v>
      </c>
      <c r="T224" s="292">
        <v>0</v>
      </c>
      <c r="U224" s="292">
        <v>0</v>
      </c>
      <c r="V224" s="292">
        <v>0</v>
      </c>
      <c r="W224" s="292">
        <v>8.588934999999992E-2</v>
      </c>
      <c r="X224"/>
      <c r="Y224"/>
      <c r="Z224"/>
      <c r="AA224"/>
      <c r="AB224"/>
    </row>
    <row r="225" spans="1:28" ht="126">
      <c r="A225" s="288" t="s">
        <v>768</v>
      </c>
      <c r="B225" s="289" t="s">
        <v>180</v>
      </c>
      <c r="C225" s="277" t="s">
        <v>2</v>
      </c>
      <c r="D225" s="295">
        <v>0</v>
      </c>
      <c r="E225" s="295">
        <v>0</v>
      </c>
      <c r="F225" s="295">
        <v>0</v>
      </c>
      <c r="G225" s="295">
        <v>0</v>
      </c>
      <c r="H225" s="291">
        <v>0</v>
      </c>
      <c r="I225" s="292">
        <v>1.7989468199999998</v>
      </c>
      <c r="J225" s="292">
        <v>0</v>
      </c>
      <c r="K225" s="292">
        <v>0</v>
      </c>
      <c r="L225" s="292">
        <v>0</v>
      </c>
      <c r="M225" s="292">
        <v>1.7989468199999998</v>
      </c>
      <c r="N225" s="292">
        <v>0</v>
      </c>
      <c r="O225" s="292">
        <v>0</v>
      </c>
      <c r="P225" s="292">
        <v>0</v>
      </c>
      <c r="Q225" s="292">
        <v>0</v>
      </c>
      <c r="R225" s="292">
        <v>0</v>
      </c>
      <c r="S225" s="292">
        <v>0</v>
      </c>
      <c r="T225" s="292">
        <v>0</v>
      </c>
      <c r="U225" s="292">
        <v>0</v>
      </c>
      <c r="V225" s="292">
        <v>0</v>
      </c>
      <c r="W225" s="292">
        <v>0</v>
      </c>
      <c r="X225"/>
      <c r="Y225"/>
      <c r="Z225"/>
      <c r="AA225"/>
      <c r="AB225"/>
    </row>
    <row r="226" spans="1:28" ht="78.75">
      <c r="A226" s="288" t="s">
        <v>769</v>
      </c>
      <c r="B226" s="289" t="s">
        <v>186</v>
      </c>
      <c r="C226" s="277" t="s">
        <v>4</v>
      </c>
      <c r="D226" s="290">
        <v>0</v>
      </c>
      <c r="E226" s="290">
        <v>0</v>
      </c>
      <c r="F226" s="290">
        <v>0</v>
      </c>
      <c r="G226" s="290">
        <v>0</v>
      </c>
      <c r="H226" s="291">
        <v>0</v>
      </c>
      <c r="I226" s="292">
        <v>2.5417899999999998</v>
      </c>
      <c r="J226" s="292">
        <v>0</v>
      </c>
      <c r="K226" s="292">
        <v>0</v>
      </c>
      <c r="L226" s="292">
        <v>0</v>
      </c>
      <c r="M226" s="292">
        <v>2.5417899999999998</v>
      </c>
      <c r="N226" s="292">
        <v>0</v>
      </c>
      <c r="O226" s="292">
        <v>0</v>
      </c>
      <c r="P226" s="292">
        <v>0</v>
      </c>
      <c r="Q226" s="292">
        <v>0</v>
      </c>
      <c r="R226" s="292">
        <v>0</v>
      </c>
      <c r="S226" s="292">
        <v>2.5388299999999999</v>
      </c>
      <c r="T226" s="292">
        <v>0</v>
      </c>
      <c r="U226" s="292">
        <v>0</v>
      </c>
      <c r="V226" s="292">
        <v>0</v>
      </c>
      <c r="W226" s="292">
        <v>2.5388299999999999</v>
      </c>
      <c r="X226"/>
      <c r="Y226"/>
      <c r="Z226"/>
      <c r="AA226"/>
      <c r="AB226"/>
    </row>
    <row r="227" spans="1:28" ht="47.25">
      <c r="A227" s="288" t="s">
        <v>770</v>
      </c>
      <c r="B227" s="289" t="s">
        <v>245</v>
      </c>
      <c r="C227" s="277" t="s">
        <v>4</v>
      </c>
      <c r="D227" s="290">
        <v>0</v>
      </c>
      <c r="E227" s="290">
        <v>0</v>
      </c>
      <c r="F227" s="290">
        <v>0</v>
      </c>
      <c r="G227" s="290">
        <v>0</v>
      </c>
      <c r="H227" s="291">
        <v>0</v>
      </c>
      <c r="I227" s="292">
        <v>0</v>
      </c>
      <c r="J227" s="292">
        <v>0</v>
      </c>
      <c r="K227" s="292">
        <v>0</v>
      </c>
      <c r="L227" s="292">
        <v>0</v>
      </c>
      <c r="M227" s="292">
        <v>0</v>
      </c>
      <c r="N227" s="292">
        <v>0</v>
      </c>
      <c r="O227" s="292">
        <v>0</v>
      </c>
      <c r="P227" s="292">
        <v>0</v>
      </c>
      <c r="Q227" s="292">
        <v>0</v>
      </c>
      <c r="R227" s="292">
        <v>0</v>
      </c>
      <c r="S227" s="292">
        <v>0</v>
      </c>
      <c r="T227" s="292">
        <v>0</v>
      </c>
      <c r="U227" s="292">
        <v>0</v>
      </c>
      <c r="V227" s="292">
        <v>0</v>
      </c>
      <c r="W227" s="292">
        <v>0</v>
      </c>
      <c r="X227"/>
      <c r="Y227"/>
      <c r="Z227"/>
      <c r="AA227"/>
      <c r="AB227"/>
    </row>
    <row r="228" spans="1:28" ht="47.25">
      <c r="A228" s="288" t="s">
        <v>771</v>
      </c>
      <c r="B228" s="289" t="s">
        <v>192</v>
      </c>
      <c r="C228" s="277" t="s">
        <v>3</v>
      </c>
      <c r="D228" s="290">
        <v>0</v>
      </c>
      <c r="E228" s="290">
        <v>0</v>
      </c>
      <c r="F228" s="290">
        <v>0</v>
      </c>
      <c r="G228" s="290">
        <v>0</v>
      </c>
      <c r="H228" s="291">
        <v>0</v>
      </c>
      <c r="I228" s="292">
        <v>1.043E-2</v>
      </c>
      <c r="J228" s="292">
        <v>0</v>
      </c>
      <c r="K228" s="292">
        <v>0</v>
      </c>
      <c r="L228" s="292">
        <v>0</v>
      </c>
      <c r="M228" s="292">
        <v>1.043E-2</v>
      </c>
      <c r="N228" s="292">
        <v>0</v>
      </c>
      <c r="O228" s="292">
        <v>0</v>
      </c>
      <c r="P228" s="292">
        <v>0</v>
      </c>
      <c r="Q228" s="292">
        <v>0</v>
      </c>
      <c r="R228" s="292">
        <v>0</v>
      </c>
      <c r="S228" s="292">
        <v>5.2100000000000002E-3</v>
      </c>
      <c r="T228" s="292">
        <v>0</v>
      </c>
      <c r="U228" s="292">
        <v>0</v>
      </c>
      <c r="V228" s="292">
        <v>0</v>
      </c>
      <c r="W228" s="292">
        <v>5.2100000000000002E-3</v>
      </c>
      <c r="X228"/>
      <c r="Y228"/>
      <c r="Z228"/>
      <c r="AA228"/>
      <c r="AB228"/>
    </row>
    <row r="229" spans="1:28" ht="141.75">
      <c r="A229" s="288" t="s">
        <v>772</v>
      </c>
      <c r="B229" s="289" t="s">
        <v>272</v>
      </c>
      <c r="C229" s="277" t="s">
        <v>3</v>
      </c>
      <c r="D229" s="290">
        <v>0</v>
      </c>
      <c r="E229" s="290">
        <v>0</v>
      </c>
      <c r="F229" s="290">
        <v>0</v>
      </c>
      <c r="G229" s="290">
        <v>0</v>
      </c>
      <c r="H229" s="291">
        <v>0</v>
      </c>
      <c r="I229" s="292">
        <v>13.82976</v>
      </c>
      <c r="J229" s="292">
        <v>0</v>
      </c>
      <c r="K229" s="292">
        <v>0</v>
      </c>
      <c r="L229" s="292">
        <v>0</v>
      </c>
      <c r="M229" s="292">
        <v>13.82976</v>
      </c>
      <c r="N229" s="292">
        <v>0</v>
      </c>
      <c r="O229" s="292">
        <v>0</v>
      </c>
      <c r="P229" s="292">
        <v>0</v>
      </c>
      <c r="Q229" s="292">
        <v>0</v>
      </c>
      <c r="R229" s="292">
        <v>0</v>
      </c>
      <c r="S229" s="292">
        <v>13.82976</v>
      </c>
      <c r="T229" s="292">
        <v>0</v>
      </c>
      <c r="U229" s="292">
        <v>0</v>
      </c>
      <c r="V229" s="292">
        <v>0</v>
      </c>
      <c r="W229" s="292">
        <v>13.82976</v>
      </c>
      <c r="X229"/>
      <c r="Y229"/>
      <c r="Z229"/>
      <c r="AA229"/>
      <c r="AB229"/>
    </row>
    <row r="230" spans="1:28" ht="63">
      <c r="A230" s="288" t="s">
        <v>773</v>
      </c>
      <c r="B230" s="289" t="s">
        <v>194</v>
      </c>
      <c r="C230" s="277" t="s">
        <v>62</v>
      </c>
      <c r="D230" s="290">
        <v>0</v>
      </c>
      <c r="E230" s="290">
        <v>0</v>
      </c>
      <c r="F230" s="290">
        <v>0</v>
      </c>
      <c r="G230" s="290">
        <v>0</v>
      </c>
      <c r="H230" s="291">
        <v>0</v>
      </c>
      <c r="I230" s="292">
        <v>1.9975099999999999</v>
      </c>
      <c r="J230" s="292">
        <v>0</v>
      </c>
      <c r="K230" s="292">
        <v>0</v>
      </c>
      <c r="L230" s="292">
        <v>0</v>
      </c>
      <c r="M230" s="292">
        <v>1.9975099999999999</v>
      </c>
      <c r="N230" s="292">
        <v>0</v>
      </c>
      <c r="O230" s="292">
        <v>0</v>
      </c>
      <c r="P230" s="292">
        <v>0</v>
      </c>
      <c r="Q230" s="292">
        <v>0</v>
      </c>
      <c r="R230" s="292">
        <v>0</v>
      </c>
      <c r="S230" s="292">
        <v>1.8245199999999999</v>
      </c>
      <c r="T230" s="292">
        <v>0</v>
      </c>
      <c r="U230" s="292">
        <v>0</v>
      </c>
      <c r="V230" s="292">
        <v>0</v>
      </c>
      <c r="W230" s="292">
        <v>1.8245199999999999</v>
      </c>
      <c r="X230"/>
      <c r="Y230"/>
      <c r="Z230"/>
      <c r="AA230"/>
      <c r="AB230"/>
    </row>
    <row r="231" spans="1:28" ht="47.25">
      <c r="A231" s="288" t="s">
        <v>774</v>
      </c>
      <c r="B231" s="289" t="s">
        <v>201</v>
      </c>
      <c r="C231" s="277" t="s">
        <v>6</v>
      </c>
      <c r="D231" s="290">
        <v>0</v>
      </c>
      <c r="E231" s="290">
        <v>0</v>
      </c>
      <c r="F231" s="290">
        <v>0</v>
      </c>
      <c r="G231" s="290">
        <v>0</v>
      </c>
      <c r="H231" s="291">
        <v>0</v>
      </c>
      <c r="I231" s="292">
        <v>32.745025800000001</v>
      </c>
      <c r="J231" s="292">
        <v>0</v>
      </c>
      <c r="K231" s="292">
        <v>0</v>
      </c>
      <c r="L231" s="292">
        <v>0</v>
      </c>
      <c r="M231" s="292">
        <v>32.745025800000001</v>
      </c>
      <c r="N231" s="292">
        <v>0</v>
      </c>
      <c r="O231" s="292">
        <v>0</v>
      </c>
      <c r="P231" s="292">
        <v>0</v>
      </c>
      <c r="Q231" s="292">
        <v>0</v>
      </c>
      <c r="R231" s="292">
        <v>0</v>
      </c>
      <c r="S231" s="292">
        <v>5.8906496599999993</v>
      </c>
      <c r="T231" s="292">
        <v>0</v>
      </c>
      <c r="U231" s="292">
        <v>0</v>
      </c>
      <c r="V231" s="292">
        <v>0</v>
      </c>
      <c r="W231" s="292">
        <v>5.8906496599999993</v>
      </c>
      <c r="X231"/>
      <c r="Y231"/>
      <c r="Z231"/>
      <c r="AA231"/>
      <c r="AB231"/>
    </row>
    <row r="232" spans="1:28" ht="94.5">
      <c r="A232" s="288" t="s">
        <v>775</v>
      </c>
      <c r="B232" s="289" t="s">
        <v>91</v>
      </c>
      <c r="C232" s="277" t="s">
        <v>3</v>
      </c>
      <c r="D232" s="290">
        <v>0.20197000000000001</v>
      </c>
      <c r="E232" s="290">
        <v>0</v>
      </c>
      <c r="F232" s="290">
        <v>0</v>
      </c>
      <c r="G232" s="290">
        <v>0</v>
      </c>
      <c r="H232" s="291">
        <v>0.20197000000000001</v>
      </c>
      <c r="I232" s="292">
        <v>1.7848400000000002</v>
      </c>
      <c r="J232" s="292">
        <v>0</v>
      </c>
      <c r="K232" s="292">
        <v>0</v>
      </c>
      <c r="L232" s="292">
        <v>0</v>
      </c>
      <c r="M232" s="292">
        <v>1.7848400000000002</v>
      </c>
      <c r="N232" s="292">
        <v>0.20197000000000001</v>
      </c>
      <c r="O232" s="292">
        <v>0</v>
      </c>
      <c r="P232" s="292">
        <v>0</v>
      </c>
      <c r="Q232" s="292">
        <v>0</v>
      </c>
      <c r="R232" s="292">
        <v>0.20197000000000001</v>
      </c>
      <c r="S232" s="292">
        <v>1.76196</v>
      </c>
      <c r="T232" s="292">
        <v>0</v>
      </c>
      <c r="U232" s="292">
        <v>0</v>
      </c>
      <c r="V232" s="292">
        <v>0</v>
      </c>
      <c r="W232" s="292">
        <v>1.76196</v>
      </c>
      <c r="X232"/>
      <c r="Y232"/>
      <c r="Z232"/>
      <c r="AA232"/>
      <c r="AB232"/>
    </row>
    <row r="233" spans="1:28" ht="252">
      <c r="A233" s="288" t="s">
        <v>776</v>
      </c>
      <c r="B233" s="289" t="s">
        <v>92</v>
      </c>
      <c r="C233" s="277" t="s">
        <v>1</v>
      </c>
      <c r="D233" s="290">
        <v>0.51422000000000001</v>
      </c>
      <c r="E233" s="290">
        <v>0</v>
      </c>
      <c r="F233" s="290">
        <v>0</v>
      </c>
      <c r="G233" s="290">
        <v>0</v>
      </c>
      <c r="H233" s="291">
        <v>0.51422000000000001</v>
      </c>
      <c r="I233" s="292">
        <v>4.7149983000000004</v>
      </c>
      <c r="J233" s="292">
        <v>0</v>
      </c>
      <c r="K233" s="292">
        <v>0</v>
      </c>
      <c r="L233" s="292">
        <v>0</v>
      </c>
      <c r="M233" s="292">
        <v>4.7149983000000004</v>
      </c>
      <c r="N233" s="292">
        <v>0.51422000000000001</v>
      </c>
      <c r="O233" s="292">
        <v>0</v>
      </c>
      <c r="P233" s="292">
        <v>0</v>
      </c>
      <c r="Q233" s="292">
        <v>0</v>
      </c>
      <c r="R233" s="292">
        <v>0.51422000000000001</v>
      </c>
      <c r="S233" s="292">
        <v>0.87278430000000029</v>
      </c>
      <c r="T233" s="292">
        <v>0</v>
      </c>
      <c r="U233" s="292">
        <v>0</v>
      </c>
      <c r="V233" s="292">
        <v>0</v>
      </c>
      <c r="W233" s="292">
        <v>0.87278430000000029</v>
      </c>
      <c r="X233"/>
      <c r="Y233"/>
      <c r="Z233"/>
      <c r="AA233"/>
      <c r="AB233"/>
    </row>
    <row r="234" spans="1:28" ht="220.5">
      <c r="A234" s="288" t="s">
        <v>777</v>
      </c>
      <c r="B234" s="289" t="s">
        <v>93</v>
      </c>
      <c r="C234" s="277" t="s">
        <v>1</v>
      </c>
      <c r="D234" s="290">
        <v>0.18140999999999999</v>
      </c>
      <c r="E234" s="290">
        <v>0</v>
      </c>
      <c r="F234" s="290">
        <v>0</v>
      </c>
      <c r="G234" s="290">
        <v>0</v>
      </c>
      <c r="H234" s="291">
        <v>0.18140999999999999</v>
      </c>
      <c r="I234" s="292">
        <v>0.54953614000000006</v>
      </c>
      <c r="J234" s="292">
        <v>0</v>
      </c>
      <c r="K234" s="292">
        <v>0</v>
      </c>
      <c r="L234" s="292">
        <v>0</v>
      </c>
      <c r="M234" s="292">
        <v>0.54953614000000006</v>
      </c>
      <c r="N234" s="292">
        <v>0.18140999999999999</v>
      </c>
      <c r="O234" s="292">
        <v>0</v>
      </c>
      <c r="P234" s="292">
        <v>0</v>
      </c>
      <c r="Q234" s="292">
        <v>0</v>
      </c>
      <c r="R234" s="292">
        <v>0.18140999999999999</v>
      </c>
      <c r="S234" s="292">
        <v>0.54953614000000006</v>
      </c>
      <c r="T234" s="292">
        <v>0</v>
      </c>
      <c r="U234" s="292">
        <v>0</v>
      </c>
      <c r="V234" s="292">
        <v>0</v>
      </c>
      <c r="W234" s="292">
        <v>0.54953614000000006</v>
      </c>
      <c r="X234"/>
      <c r="Y234"/>
      <c r="Z234"/>
      <c r="AA234"/>
      <c r="AB234"/>
    </row>
    <row r="235" spans="1:28" ht="157.5">
      <c r="A235" s="288" t="s">
        <v>778</v>
      </c>
      <c r="B235" s="289" t="s">
        <v>94</v>
      </c>
      <c r="C235" s="277" t="s">
        <v>1</v>
      </c>
      <c r="D235" s="295">
        <v>0.56562999999999997</v>
      </c>
      <c r="E235" s="295">
        <v>0</v>
      </c>
      <c r="F235" s="295">
        <v>0</v>
      </c>
      <c r="G235" s="295">
        <v>0</v>
      </c>
      <c r="H235" s="291">
        <v>0.56562999999999997</v>
      </c>
      <c r="I235" s="292">
        <v>5.334740000000001E-2</v>
      </c>
      <c r="J235" s="292">
        <v>0</v>
      </c>
      <c r="K235" s="292">
        <v>0</v>
      </c>
      <c r="L235" s="292">
        <v>0</v>
      </c>
      <c r="M235" s="292">
        <v>5.334740000000001E-2</v>
      </c>
      <c r="N235" s="292">
        <v>0.56562999999999997</v>
      </c>
      <c r="O235" s="292">
        <v>0</v>
      </c>
      <c r="P235" s="292">
        <v>0</v>
      </c>
      <c r="Q235" s="292">
        <v>0</v>
      </c>
      <c r="R235" s="292">
        <v>0.56562999999999997</v>
      </c>
      <c r="S235" s="292">
        <v>5.334740000000001E-2</v>
      </c>
      <c r="T235" s="292">
        <v>0</v>
      </c>
      <c r="U235" s="292">
        <v>0</v>
      </c>
      <c r="V235" s="292">
        <v>0</v>
      </c>
      <c r="W235" s="292">
        <v>5.334740000000001E-2</v>
      </c>
      <c r="X235"/>
      <c r="Y235"/>
      <c r="Z235"/>
      <c r="AA235"/>
      <c r="AB235"/>
    </row>
    <row r="236" spans="1:28" ht="267.75">
      <c r="A236" s="288" t="s">
        <v>779</v>
      </c>
      <c r="B236" s="289" t="s">
        <v>95</v>
      </c>
      <c r="C236" s="277" t="s">
        <v>1</v>
      </c>
      <c r="D236" s="295">
        <v>0.36751999999999996</v>
      </c>
      <c r="E236" s="295">
        <v>0</v>
      </c>
      <c r="F236" s="295">
        <v>0</v>
      </c>
      <c r="G236" s="295">
        <v>0</v>
      </c>
      <c r="H236" s="291">
        <v>0.36751999999999996</v>
      </c>
      <c r="I236" s="292">
        <v>5.4468597299999999</v>
      </c>
      <c r="J236" s="292">
        <v>0</v>
      </c>
      <c r="K236" s="292">
        <v>0</v>
      </c>
      <c r="L236" s="292">
        <v>0</v>
      </c>
      <c r="M236" s="292">
        <v>5.4468597299999999</v>
      </c>
      <c r="N236" s="292">
        <v>0.36751999999999996</v>
      </c>
      <c r="O236" s="292">
        <v>0</v>
      </c>
      <c r="P236" s="292">
        <v>0</v>
      </c>
      <c r="Q236" s="292">
        <v>0</v>
      </c>
      <c r="R236" s="292">
        <v>0.36751999999999996</v>
      </c>
      <c r="S236" s="292">
        <v>0</v>
      </c>
      <c r="T236" s="292">
        <v>0</v>
      </c>
      <c r="U236" s="292">
        <v>0</v>
      </c>
      <c r="V236" s="292">
        <v>0</v>
      </c>
      <c r="W236" s="292">
        <v>0</v>
      </c>
      <c r="X236"/>
      <c r="Y236"/>
      <c r="Z236"/>
      <c r="AA236"/>
      <c r="AB236"/>
    </row>
    <row r="237" spans="1:28" ht="141.75">
      <c r="A237" s="288" t="s">
        <v>780</v>
      </c>
      <c r="B237" s="289" t="s">
        <v>96</v>
      </c>
      <c r="C237" s="277" t="s">
        <v>6</v>
      </c>
      <c r="D237" s="290">
        <v>6.7540000000000003E-2</v>
      </c>
      <c r="E237" s="290">
        <v>0</v>
      </c>
      <c r="F237" s="290">
        <v>0</v>
      </c>
      <c r="G237" s="290">
        <v>0</v>
      </c>
      <c r="H237" s="291">
        <v>6.7540000000000003E-2</v>
      </c>
      <c r="I237" s="292">
        <v>0</v>
      </c>
      <c r="J237" s="292">
        <v>0</v>
      </c>
      <c r="K237" s="292">
        <v>0</v>
      </c>
      <c r="L237" s="292">
        <v>0</v>
      </c>
      <c r="M237" s="292">
        <v>0</v>
      </c>
      <c r="N237" s="292">
        <v>6.7540000000000003E-2</v>
      </c>
      <c r="O237" s="292">
        <v>0</v>
      </c>
      <c r="P237" s="292">
        <v>0</v>
      </c>
      <c r="Q237" s="292">
        <v>0</v>
      </c>
      <c r="R237" s="292">
        <v>6.7540000000000003E-2</v>
      </c>
      <c r="S237" s="292">
        <v>0</v>
      </c>
      <c r="T237" s="292">
        <v>0</v>
      </c>
      <c r="U237" s="292">
        <v>0</v>
      </c>
      <c r="V237" s="292">
        <v>0</v>
      </c>
      <c r="W237" s="292">
        <v>0</v>
      </c>
      <c r="X237"/>
      <c r="Y237"/>
      <c r="Z237"/>
      <c r="AA237"/>
      <c r="AB237"/>
    </row>
    <row r="238" spans="1:28" ht="78.75">
      <c r="A238" s="288" t="s">
        <v>781</v>
      </c>
      <c r="B238" s="289" t="s">
        <v>97</v>
      </c>
      <c r="C238" s="277" t="s">
        <v>7</v>
      </c>
      <c r="D238" s="290">
        <v>0.72633999999999999</v>
      </c>
      <c r="E238" s="290">
        <v>0</v>
      </c>
      <c r="F238" s="290">
        <v>0</v>
      </c>
      <c r="G238" s="290">
        <v>0</v>
      </c>
      <c r="H238" s="291">
        <v>0.72633999999999999</v>
      </c>
      <c r="I238" s="292">
        <v>2.50922</v>
      </c>
      <c r="J238" s="292">
        <v>0</v>
      </c>
      <c r="K238" s="292">
        <v>0</v>
      </c>
      <c r="L238" s="292">
        <v>0</v>
      </c>
      <c r="M238" s="292">
        <v>2.50922</v>
      </c>
      <c r="N238" s="292">
        <v>0.72633999999999999</v>
      </c>
      <c r="O238" s="292">
        <v>0</v>
      </c>
      <c r="P238" s="292">
        <v>0</v>
      </c>
      <c r="Q238" s="292">
        <v>0</v>
      </c>
      <c r="R238" s="292">
        <v>0.72633999999999999</v>
      </c>
      <c r="S238" s="292">
        <v>2.50922</v>
      </c>
      <c r="T238" s="292">
        <v>0</v>
      </c>
      <c r="U238" s="292">
        <v>0</v>
      </c>
      <c r="V238" s="292">
        <v>0</v>
      </c>
      <c r="W238" s="292">
        <v>2.50922</v>
      </c>
      <c r="X238"/>
      <c r="Y238"/>
      <c r="Z238"/>
      <c r="AA238"/>
      <c r="AB238"/>
    </row>
    <row r="239" spans="1:28" ht="126">
      <c r="A239" s="288" t="s">
        <v>782</v>
      </c>
      <c r="B239" s="289" t="s">
        <v>187</v>
      </c>
      <c r="C239" s="277" t="s">
        <v>4</v>
      </c>
      <c r="D239" s="290">
        <v>0</v>
      </c>
      <c r="E239" s="290">
        <v>0</v>
      </c>
      <c r="F239" s="290">
        <v>0</v>
      </c>
      <c r="G239" s="290">
        <v>0</v>
      </c>
      <c r="H239" s="291">
        <v>0</v>
      </c>
      <c r="I239" s="292">
        <v>2.1909999999999999E-2</v>
      </c>
      <c r="J239" s="292">
        <v>0</v>
      </c>
      <c r="K239" s="292">
        <v>0</v>
      </c>
      <c r="L239" s="292">
        <v>0</v>
      </c>
      <c r="M239" s="292">
        <v>2.1909999999999999E-2</v>
      </c>
      <c r="N239" s="292">
        <v>0</v>
      </c>
      <c r="O239" s="292">
        <v>0</v>
      </c>
      <c r="P239" s="292">
        <v>0</v>
      </c>
      <c r="Q239" s="292">
        <v>0</v>
      </c>
      <c r="R239" s="292">
        <v>0</v>
      </c>
      <c r="S239" s="292">
        <v>0</v>
      </c>
      <c r="T239" s="292">
        <v>0</v>
      </c>
      <c r="U239" s="292">
        <v>0</v>
      </c>
      <c r="V239" s="292">
        <v>0</v>
      </c>
      <c r="W239" s="292">
        <v>0</v>
      </c>
      <c r="X239"/>
      <c r="Y239"/>
      <c r="Z239"/>
      <c r="AA239"/>
      <c r="AB239"/>
    </row>
    <row r="240" spans="1:28" ht="141.75">
      <c r="A240" s="288" t="s">
        <v>783</v>
      </c>
      <c r="B240" s="289" t="s">
        <v>228</v>
      </c>
      <c r="C240" s="277" t="s">
        <v>4</v>
      </c>
      <c r="D240" s="290">
        <v>0</v>
      </c>
      <c r="E240" s="290">
        <v>0</v>
      </c>
      <c r="F240" s="290">
        <v>0</v>
      </c>
      <c r="G240" s="290">
        <v>0</v>
      </c>
      <c r="H240" s="291">
        <v>0</v>
      </c>
      <c r="I240" s="292">
        <v>9.8150000000000001E-2</v>
      </c>
      <c r="J240" s="292">
        <v>0</v>
      </c>
      <c r="K240" s="292">
        <v>0</v>
      </c>
      <c r="L240" s="292">
        <v>0</v>
      </c>
      <c r="M240" s="292">
        <v>9.8150000000000001E-2</v>
      </c>
      <c r="N240" s="292">
        <v>0</v>
      </c>
      <c r="O240" s="292">
        <v>0</v>
      </c>
      <c r="P240" s="292">
        <v>0</v>
      </c>
      <c r="Q240" s="292">
        <v>0</v>
      </c>
      <c r="R240" s="292">
        <v>0</v>
      </c>
      <c r="S240" s="292">
        <v>0</v>
      </c>
      <c r="T240" s="292">
        <v>0</v>
      </c>
      <c r="U240" s="292">
        <v>0</v>
      </c>
      <c r="V240" s="292">
        <v>0</v>
      </c>
      <c r="W240" s="292">
        <v>0</v>
      </c>
      <c r="X240"/>
      <c r="Y240"/>
      <c r="Z240"/>
      <c r="AA240"/>
      <c r="AB240"/>
    </row>
    <row r="241" spans="1:28" ht="110.25">
      <c r="A241" s="288" t="s">
        <v>784</v>
      </c>
      <c r="B241" s="289" t="s">
        <v>188</v>
      </c>
      <c r="C241" s="277" t="s">
        <v>4</v>
      </c>
      <c r="D241" s="290">
        <v>0</v>
      </c>
      <c r="E241" s="290">
        <v>0</v>
      </c>
      <c r="F241" s="290">
        <v>0</v>
      </c>
      <c r="G241" s="290">
        <v>0</v>
      </c>
      <c r="H241" s="291">
        <v>0</v>
      </c>
      <c r="I241" s="292">
        <v>0.24825</v>
      </c>
      <c r="J241" s="292">
        <v>0</v>
      </c>
      <c r="K241" s="292">
        <v>0</v>
      </c>
      <c r="L241" s="292">
        <v>0</v>
      </c>
      <c r="M241" s="292">
        <v>0.24825</v>
      </c>
      <c r="N241" s="292">
        <v>0</v>
      </c>
      <c r="O241" s="292">
        <v>0</v>
      </c>
      <c r="P241" s="292">
        <v>0</v>
      </c>
      <c r="Q241" s="292">
        <v>0</v>
      </c>
      <c r="R241" s="292">
        <v>0</v>
      </c>
      <c r="S241" s="292">
        <v>0</v>
      </c>
      <c r="T241" s="292">
        <v>0</v>
      </c>
      <c r="U241" s="292">
        <v>0</v>
      </c>
      <c r="V241" s="292">
        <v>0</v>
      </c>
      <c r="W241" s="292">
        <v>0</v>
      </c>
      <c r="X241"/>
      <c r="Y241"/>
      <c r="Z241"/>
      <c r="AA241"/>
      <c r="AB241"/>
    </row>
    <row r="242" spans="1:28" ht="78.75">
      <c r="A242" s="288" t="s">
        <v>785</v>
      </c>
      <c r="B242" s="289" t="s">
        <v>189</v>
      </c>
      <c r="C242" s="277" t="s">
        <v>4</v>
      </c>
      <c r="D242" s="290">
        <v>0</v>
      </c>
      <c r="E242" s="290">
        <v>0</v>
      </c>
      <c r="F242" s="290">
        <v>0</v>
      </c>
      <c r="G242" s="290">
        <v>0</v>
      </c>
      <c r="H242" s="291">
        <v>0</v>
      </c>
      <c r="I242" s="292">
        <v>8.6580000000000004E-2</v>
      </c>
      <c r="J242" s="292">
        <v>0</v>
      </c>
      <c r="K242" s="292">
        <v>0</v>
      </c>
      <c r="L242" s="292">
        <v>0</v>
      </c>
      <c r="M242" s="292">
        <v>8.6580000000000004E-2</v>
      </c>
      <c r="N242" s="292">
        <v>0</v>
      </c>
      <c r="O242" s="292">
        <v>0</v>
      </c>
      <c r="P242" s="292">
        <v>0</v>
      </c>
      <c r="Q242" s="292">
        <v>0</v>
      </c>
      <c r="R242" s="292">
        <v>0</v>
      </c>
      <c r="S242" s="292">
        <v>0</v>
      </c>
      <c r="T242" s="292">
        <v>0</v>
      </c>
      <c r="U242" s="292">
        <v>0</v>
      </c>
      <c r="V242" s="292">
        <v>0</v>
      </c>
      <c r="W242" s="292">
        <v>0</v>
      </c>
      <c r="X242"/>
      <c r="Y242"/>
      <c r="Z242"/>
      <c r="AA242"/>
      <c r="AB242"/>
    </row>
    <row r="243" spans="1:28" ht="78.75">
      <c r="A243" s="288" t="s">
        <v>786</v>
      </c>
      <c r="B243" s="289" t="s">
        <v>190</v>
      </c>
      <c r="C243" s="277" t="s">
        <v>4</v>
      </c>
      <c r="D243" s="290">
        <v>0</v>
      </c>
      <c r="E243" s="290">
        <v>0</v>
      </c>
      <c r="F243" s="290">
        <v>0</v>
      </c>
      <c r="G243" s="290">
        <v>0</v>
      </c>
      <c r="H243" s="291">
        <v>0</v>
      </c>
      <c r="I243" s="292">
        <v>0.14495</v>
      </c>
      <c r="J243" s="292">
        <v>0</v>
      </c>
      <c r="K243" s="292">
        <v>0</v>
      </c>
      <c r="L243" s="292">
        <v>0</v>
      </c>
      <c r="M243" s="292">
        <v>0.14495</v>
      </c>
      <c r="N243" s="292">
        <v>0</v>
      </c>
      <c r="O243" s="292">
        <v>0</v>
      </c>
      <c r="P243" s="292">
        <v>0</v>
      </c>
      <c r="Q243" s="292">
        <v>0</v>
      </c>
      <c r="R243" s="292">
        <v>0</v>
      </c>
      <c r="S243" s="292">
        <v>0</v>
      </c>
      <c r="T243" s="292">
        <v>0</v>
      </c>
      <c r="U243" s="292">
        <v>0</v>
      </c>
      <c r="V243" s="292">
        <v>0</v>
      </c>
      <c r="W243" s="292">
        <v>0</v>
      </c>
      <c r="X243"/>
      <c r="Y243"/>
      <c r="Z243"/>
      <c r="AA243"/>
      <c r="AB243"/>
    </row>
    <row r="244" spans="1:28" ht="157.5">
      <c r="A244" s="288" t="s">
        <v>787</v>
      </c>
      <c r="B244" s="289" t="s">
        <v>298</v>
      </c>
      <c r="C244" s="277" t="s">
        <v>4</v>
      </c>
      <c r="D244" s="290">
        <v>0</v>
      </c>
      <c r="E244" s="290">
        <v>0</v>
      </c>
      <c r="F244" s="290">
        <v>0</v>
      </c>
      <c r="G244" s="290">
        <v>0</v>
      </c>
      <c r="H244" s="291">
        <v>0</v>
      </c>
      <c r="I244" s="292">
        <v>0.23330000000000001</v>
      </c>
      <c r="J244" s="292">
        <v>0</v>
      </c>
      <c r="K244" s="292">
        <v>0</v>
      </c>
      <c r="L244" s="292">
        <v>0</v>
      </c>
      <c r="M244" s="292">
        <v>0.23330000000000001</v>
      </c>
      <c r="N244" s="292">
        <v>0</v>
      </c>
      <c r="O244" s="292">
        <v>0</v>
      </c>
      <c r="P244" s="292">
        <v>0</v>
      </c>
      <c r="Q244" s="292">
        <v>0</v>
      </c>
      <c r="R244" s="292">
        <v>0</v>
      </c>
      <c r="S244" s="292">
        <v>0.23330000000000001</v>
      </c>
      <c r="T244" s="292">
        <v>0</v>
      </c>
      <c r="U244" s="292">
        <v>0</v>
      </c>
      <c r="V244" s="292">
        <v>0</v>
      </c>
      <c r="W244" s="292">
        <v>0.23330000000000001</v>
      </c>
      <c r="X244"/>
      <c r="Y244"/>
      <c r="Z244"/>
      <c r="AA244"/>
      <c r="AB244"/>
    </row>
    <row r="245" spans="1:28" ht="173.25">
      <c r="A245" s="288" t="s">
        <v>788</v>
      </c>
      <c r="B245" s="289" t="s">
        <v>297</v>
      </c>
      <c r="C245" s="277" t="s">
        <v>4</v>
      </c>
      <c r="D245" s="290">
        <v>0</v>
      </c>
      <c r="E245" s="290">
        <v>0</v>
      </c>
      <c r="F245" s="290">
        <v>0</v>
      </c>
      <c r="G245" s="290">
        <v>0</v>
      </c>
      <c r="H245" s="291">
        <v>0</v>
      </c>
      <c r="I245" s="292">
        <v>7.1555700000000009</v>
      </c>
      <c r="J245" s="292">
        <v>0</v>
      </c>
      <c r="K245" s="292">
        <v>0</v>
      </c>
      <c r="L245" s="292">
        <v>0</v>
      </c>
      <c r="M245" s="292">
        <v>7.1555700000000009</v>
      </c>
      <c r="N245" s="292">
        <v>0</v>
      </c>
      <c r="O245" s="292">
        <v>0</v>
      </c>
      <c r="P245" s="292">
        <v>0</v>
      </c>
      <c r="Q245" s="292">
        <v>0</v>
      </c>
      <c r="R245" s="292">
        <v>0</v>
      </c>
      <c r="S245" s="292">
        <v>0.17092000000000007</v>
      </c>
      <c r="T245" s="292">
        <v>0</v>
      </c>
      <c r="U245" s="292">
        <v>0</v>
      </c>
      <c r="V245" s="292">
        <v>0</v>
      </c>
      <c r="W245" s="292">
        <v>0.17092000000000007</v>
      </c>
      <c r="X245"/>
      <c r="Y245"/>
      <c r="Z245"/>
      <c r="AA245"/>
      <c r="AB245"/>
    </row>
    <row r="246" spans="1:28" ht="157.5">
      <c r="A246" s="288" t="s">
        <v>789</v>
      </c>
      <c r="B246" s="289" t="s">
        <v>299</v>
      </c>
      <c r="C246" s="277" t="s">
        <v>4</v>
      </c>
      <c r="D246" s="290">
        <v>0</v>
      </c>
      <c r="E246" s="290">
        <v>0</v>
      </c>
      <c r="F246" s="290">
        <v>0</v>
      </c>
      <c r="G246" s="290">
        <v>0</v>
      </c>
      <c r="H246" s="291">
        <v>0</v>
      </c>
      <c r="I246" s="292">
        <v>0.43736000000000003</v>
      </c>
      <c r="J246" s="292">
        <v>0</v>
      </c>
      <c r="K246" s="292">
        <v>0</v>
      </c>
      <c r="L246" s="292">
        <v>0</v>
      </c>
      <c r="M246" s="292">
        <v>0.43736000000000003</v>
      </c>
      <c r="N246" s="292">
        <v>0</v>
      </c>
      <c r="O246" s="292">
        <v>0</v>
      </c>
      <c r="P246" s="292">
        <v>0</v>
      </c>
      <c r="Q246" s="292">
        <v>0</v>
      </c>
      <c r="R246" s="292">
        <v>0</v>
      </c>
      <c r="S246" s="292">
        <v>0.43736000000000003</v>
      </c>
      <c r="T246" s="292">
        <v>0</v>
      </c>
      <c r="U246" s="292">
        <v>0</v>
      </c>
      <c r="V246" s="292">
        <v>0</v>
      </c>
      <c r="W246" s="292">
        <v>0.43736000000000003</v>
      </c>
      <c r="X246"/>
      <c r="Y246"/>
      <c r="Z246"/>
      <c r="AA246"/>
      <c r="AB246"/>
    </row>
    <row r="247" spans="1:28" ht="63">
      <c r="A247" s="288" t="s">
        <v>790</v>
      </c>
      <c r="B247" s="289" t="s">
        <v>196</v>
      </c>
      <c r="C247" s="277" t="s">
        <v>62</v>
      </c>
      <c r="D247" s="290">
        <v>0</v>
      </c>
      <c r="E247" s="290">
        <v>0</v>
      </c>
      <c r="F247" s="290">
        <v>0</v>
      </c>
      <c r="G247" s="290">
        <v>0</v>
      </c>
      <c r="H247" s="291">
        <v>0</v>
      </c>
      <c r="I247" s="292">
        <v>0.58169999999999999</v>
      </c>
      <c r="J247" s="292">
        <v>0</v>
      </c>
      <c r="K247" s="292">
        <v>0</v>
      </c>
      <c r="L247" s="292">
        <v>0</v>
      </c>
      <c r="M247" s="292">
        <v>0.58169999999999999</v>
      </c>
      <c r="N247" s="292">
        <v>0</v>
      </c>
      <c r="O247" s="292">
        <v>0</v>
      </c>
      <c r="P247" s="292">
        <v>0</v>
      </c>
      <c r="Q247" s="292">
        <v>0</v>
      </c>
      <c r="R247" s="292">
        <v>0</v>
      </c>
      <c r="S247" s="292">
        <v>0</v>
      </c>
      <c r="T247" s="292">
        <v>0</v>
      </c>
      <c r="U247" s="292">
        <v>0</v>
      </c>
      <c r="V247" s="292">
        <v>0</v>
      </c>
      <c r="W247" s="292">
        <v>0</v>
      </c>
      <c r="X247"/>
      <c r="Y247"/>
      <c r="Z247"/>
      <c r="AA247"/>
      <c r="AB247"/>
    </row>
    <row r="248" spans="1:28" ht="94.5">
      <c r="A248" s="288" t="s">
        <v>791</v>
      </c>
      <c r="B248" s="289" t="s">
        <v>247</v>
      </c>
      <c r="C248" s="277" t="s">
        <v>62</v>
      </c>
      <c r="D248" s="290">
        <v>0</v>
      </c>
      <c r="E248" s="290">
        <v>0</v>
      </c>
      <c r="F248" s="290">
        <v>0</v>
      </c>
      <c r="G248" s="290">
        <v>0</v>
      </c>
      <c r="H248" s="291">
        <v>0</v>
      </c>
      <c r="I248" s="292">
        <v>0.495</v>
      </c>
      <c r="J248" s="292">
        <v>0</v>
      </c>
      <c r="K248" s="292">
        <v>0</v>
      </c>
      <c r="L248" s="292">
        <v>0</v>
      </c>
      <c r="M248" s="292">
        <v>0.495</v>
      </c>
      <c r="N248" s="292">
        <v>0</v>
      </c>
      <c r="O248" s="292">
        <v>0</v>
      </c>
      <c r="P248" s="292">
        <v>0</v>
      </c>
      <c r="Q248" s="292">
        <v>0</v>
      </c>
      <c r="R248" s="292">
        <v>0</v>
      </c>
      <c r="S248" s="292">
        <v>0.495</v>
      </c>
      <c r="T248" s="292">
        <v>0</v>
      </c>
      <c r="U248" s="292">
        <v>0</v>
      </c>
      <c r="V248" s="292">
        <v>0</v>
      </c>
      <c r="W248" s="292">
        <v>0.495</v>
      </c>
      <c r="X248"/>
      <c r="Y248"/>
      <c r="Z248"/>
      <c r="AA248"/>
      <c r="AB248"/>
    </row>
    <row r="249" spans="1:28" ht="110.25">
      <c r="A249" s="288" t="s">
        <v>792</v>
      </c>
      <c r="B249" s="289" t="s">
        <v>197</v>
      </c>
      <c r="C249" s="277" t="s">
        <v>0</v>
      </c>
      <c r="D249" s="290">
        <v>0</v>
      </c>
      <c r="E249" s="290">
        <v>0</v>
      </c>
      <c r="F249" s="290">
        <v>0</v>
      </c>
      <c r="G249" s="290">
        <v>0</v>
      </c>
      <c r="H249" s="291">
        <v>0</v>
      </c>
      <c r="I249" s="292">
        <v>1.7915009999999999E-2</v>
      </c>
      <c r="J249" s="292">
        <v>0</v>
      </c>
      <c r="K249" s="292">
        <v>0</v>
      </c>
      <c r="L249" s="292">
        <v>0</v>
      </c>
      <c r="M249" s="292">
        <v>1.7915009999999999E-2</v>
      </c>
      <c r="N249" s="292">
        <v>0</v>
      </c>
      <c r="O249" s="292">
        <v>0</v>
      </c>
      <c r="P249" s="292">
        <v>0</v>
      </c>
      <c r="Q249" s="292">
        <v>0</v>
      </c>
      <c r="R249" s="292">
        <v>0</v>
      </c>
      <c r="S249" s="292">
        <v>0</v>
      </c>
      <c r="T249" s="292">
        <v>0</v>
      </c>
      <c r="U249" s="292">
        <v>0</v>
      </c>
      <c r="V249" s="292">
        <v>0</v>
      </c>
      <c r="W249" s="292">
        <v>0</v>
      </c>
      <c r="X249"/>
      <c r="Y249"/>
      <c r="Z249"/>
      <c r="AA249"/>
      <c r="AB249"/>
    </row>
    <row r="250" spans="1:28" ht="126">
      <c r="A250" s="288" t="s">
        <v>793</v>
      </c>
      <c r="B250" s="289" t="s">
        <v>203</v>
      </c>
      <c r="C250" s="277" t="s">
        <v>7</v>
      </c>
      <c r="D250" s="290">
        <v>0</v>
      </c>
      <c r="E250" s="290">
        <v>0</v>
      </c>
      <c r="F250" s="290">
        <v>0</v>
      </c>
      <c r="G250" s="290">
        <v>0</v>
      </c>
      <c r="H250" s="291">
        <v>0</v>
      </c>
      <c r="I250" s="292">
        <v>0.86048999999999998</v>
      </c>
      <c r="J250" s="292">
        <v>0</v>
      </c>
      <c r="K250" s="292">
        <v>0</v>
      </c>
      <c r="L250" s="292">
        <v>0</v>
      </c>
      <c r="M250" s="292">
        <v>0.86048999999999998</v>
      </c>
      <c r="N250" s="292">
        <v>0</v>
      </c>
      <c r="O250" s="292">
        <v>0</v>
      </c>
      <c r="P250" s="292">
        <v>0</v>
      </c>
      <c r="Q250" s="292">
        <v>0</v>
      </c>
      <c r="R250" s="292">
        <v>0</v>
      </c>
      <c r="S250" s="292">
        <v>0.54742000000000002</v>
      </c>
      <c r="T250" s="292">
        <v>0</v>
      </c>
      <c r="U250" s="292">
        <v>0</v>
      </c>
      <c r="V250" s="292">
        <v>0</v>
      </c>
      <c r="W250" s="292">
        <v>0.54742000000000002</v>
      </c>
      <c r="X250"/>
      <c r="Y250"/>
      <c r="Z250"/>
      <c r="AA250"/>
      <c r="AB250"/>
    </row>
    <row r="251" spans="1:28" ht="189">
      <c r="A251" s="288" t="s">
        <v>794</v>
      </c>
      <c r="B251" s="289" t="s">
        <v>212</v>
      </c>
      <c r="C251" s="277" t="s">
        <v>1</v>
      </c>
      <c r="D251" s="298">
        <v>0</v>
      </c>
      <c r="E251" s="298">
        <v>0</v>
      </c>
      <c r="F251" s="298">
        <v>0</v>
      </c>
      <c r="G251" s="298">
        <v>0</v>
      </c>
      <c r="H251" s="291">
        <v>0</v>
      </c>
      <c r="I251" s="292">
        <v>6.5758195199999996</v>
      </c>
      <c r="J251" s="292">
        <v>0</v>
      </c>
      <c r="K251" s="292">
        <v>0</v>
      </c>
      <c r="L251" s="292">
        <v>0</v>
      </c>
      <c r="M251" s="292">
        <v>6.5758195199999996</v>
      </c>
      <c r="N251" s="292">
        <v>0</v>
      </c>
      <c r="O251" s="292">
        <v>0</v>
      </c>
      <c r="P251" s="292">
        <v>0</v>
      </c>
      <c r="Q251" s="292">
        <v>0</v>
      </c>
      <c r="R251" s="292">
        <v>0</v>
      </c>
      <c r="S251" s="292">
        <v>0</v>
      </c>
      <c r="T251" s="292">
        <v>0</v>
      </c>
      <c r="U251" s="292">
        <v>0</v>
      </c>
      <c r="V251" s="292">
        <v>0</v>
      </c>
      <c r="W251" s="292">
        <v>0</v>
      </c>
      <c r="X251"/>
      <c r="Y251"/>
      <c r="Z251"/>
      <c r="AA251"/>
      <c r="AB251"/>
    </row>
    <row r="252" spans="1:28" ht="220.5">
      <c r="A252" s="288" t="s">
        <v>795</v>
      </c>
      <c r="B252" s="289" t="s">
        <v>213</v>
      </c>
      <c r="C252" s="277" t="s">
        <v>1</v>
      </c>
      <c r="D252" s="294">
        <v>0</v>
      </c>
      <c r="E252" s="294">
        <v>0</v>
      </c>
      <c r="F252" s="294">
        <v>0</v>
      </c>
      <c r="G252" s="294">
        <v>0</v>
      </c>
      <c r="H252" s="291">
        <v>0</v>
      </c>
      <c r="I252" s="292">
        <v>12.3512974</v>
      </c>
      <c r="J252" s="292">
        <v>0</v>
      </c>
      <c r="K252" s="292">
        <v>0</v>
      </c>
      <c r="L252" s="292">
        <v>0</v>
      </c>
      <c r="M252" s="292">
        <v>12.3512974</v>
      </c>
      <c r="N252" s="292">
        <v>0</v>
      </c>
      <c r="O252" s="292">
        <v>0</v>
      </c>
      <c r="P252" s="292">
        <v>0</v>
      </c>
      <c r="Q252" s="292">
        <v>0</v>
      </c>
      <c r="R252" s="292">
        <v>0</v>
      </c>
      <c r="S252" s="292">
        <v>8.4648973999999999</v>
      </c>
      <c r="T252" s="292">
        <v>0</v>
      </c>
      <c r="U252" s="292">
        <v>0</v>
      </c>
      <c r="V252" s="292">
        <v>0</v>
      </c>
      <c r="W252" s="292">
        <v>8.4648973999999999</v>
      </c>
      <c r="X252"/>
      <c r="Y252"/>
      <c r="Z252"/>
      <c r="AA252"/>
      <c r="AB252"/>
    </row>
    <row r="253" spans="1:28" ht="94.5">
      <c r="A253" s="288" t="s">
        <v>796</v>
      </c>
      <c r="B253" s="289" t="s">
        <v>214</v>
      </c>
      <c r="C253" s="277" t="s">
        <v>1</v>
      </c>
      <c r="D253" s="294">
        <v>0</v>
      </c>
      <c r="E253" s="294">
        <v>0</v>
      </c>
      <c r="F253" s="294">
        <v>0</v>
      </c>
      <c r="G253" s="294">
        <v>0</v>
      </c>
      <c r="H253" s="291">
        <v>0</v>
      </c>
      <c r="I253" s="292">
        <v>1.56756655</v>
      </c>
      <c r="J253" s="292">
        <v>0</v>
      </c>
      <c r="K253" s="292">
        <v>0</v>
      </c>
      <c r="L253" s="292">
        <v>0</v>
      </c>
      <c r="M253" s="292">
        <v>1.56756655</v>
      </c>
      <c r="N253" s="292">
        <v>0</v>
      </c>
      <c r="O253" s="292">
        <v>0</v>
      </c>
      <c r="P253" s="292">
        <v>0</v>
      </c>
      <c r="Q253" s="292">
        <v>0</v>
      </c>
      <c r="R253" s="292">
        <v>0</v>
      </c>
      <c r="S253" s="292">
        <v>0</v>
      </c>
      <c r="T253" s="292">
        <v>0</v>
      </c>
      <c r="U253" s="292">
        <v>0</v>
      </c>
      <c r="V253" s="292">
        <v>0</v>
      </c>
      <c r="W253" s="292">
        <v>0</v>
      </c>
      <c r="X253"/>
      <c r="Y253"/>
      <c r="Z253"/>
      <c r="AA253"/>
      <c r="AB253"/>
    </row>
    <row r="254" spans="1:28" ht="173.25">
      <c r="A254" s="288" t="s">
        <v>797</v>
      </c>
      <c r="B254" s="289" t="s">
        <v>215</v>
      </c>
      <c r="C254" s="277" t="s">
        <v>1</v>
      </c>
      <c r="D254" s="298">
        <v>0</v>
      </c>
      <c r="E254" s="298">
        <v>0</v>
      </c>
      <c r="F254" s="298">
        <v>0</v>
      </c>
      <c r="G254" s="298">
        <v>0</v>
      </c>
      <c r="H254" s="291">
        <v>0</v>
      </c>
      <c r="I254" s="292">
        <v>3.3087727599999996</v>
      </c>
      <c r="J254" s="292">
        <v>0</v>
      </c>
      <c r="K254" s="292">
        <v>0</v>
      </c>
      <c r="L254" s="292">
        <v>0</v>
      </c>
      <c r="M254" s="292">
        <v>3.3087727599999996</v>
      </c>
      <c r="N254" s="292">
        <v>0</v>
      </c>
      <c r="O254" s="292">
        <v>0</v>
      </c>
      <c r="P254" s="292">
        <v>0</v>
      </c>
      <c r="Q254" s="292">
        <v>0</v>
      </c>
      <c r="R254" s="292">
        <v>0</v>
      </c>
      <c r="S254" s="292">
        <v>0</v>
      </c>
      <c r="T254" s="292">
        <v>0</v>
      </c>
      <c r="U254" s="292">
        <v>0</v>
      </c>
      <c r="V254" s="292">
        <v>0</v>
      </c>
      <c r="W254" s="292">
        <v>0</v>
      </c>
      <c r="X254"/>
      <c r="Y254"/>
      <c r="Z254"/>
      <c r="AA254"/>
      <c r="AB254"/>
    </row>
    <row r="255" spans="1:28" ht="220.5">
      <c r="A255" s="288" t="s">
        <v>798</v>
      </c>
      <c r="B255" s="289" t="s">
        <v>216</v>
      </c>
      <c r="C255" s="277" t="s">
        <v>1</v>
      </c>
      <c r="D255" s="298">
        <v>0</v>
      </c>
      <c r="E255" s="298">
        <v>0</v>
      </c>
      <c r="F255" s="298">
        <v>0</v>
      </c>
      <c r="G255" s="298">
        <v>0</v>
      </c>
      <c r="H255" s="291">
        <v>0</v>
      </c>
      <c r="I255" s="292">
        <v>10.480532859999999</v>
      </c>
      <c r="J255" s="292">
        <v>0</v>
      </c>
      <c r="K255" s="292">
        <v>0</v>
      </c>
      <c r="L255" s="292">
        <v>0</v>
      </c>
      <c r="M255" s="292">
        <v>10.480532859999999</v>
      </c>
      <c r="N255" s="292">
        <v>0</v>
      </c>
      <c r="O255" s="292">
        <v>0</v>
      </c>
      <c r="P255" s="292">
        <v>0</v>
      </c>
      <c r="Q255" s="292">
        <v>0</v>
      </c>
      <c r="R255" s="292">
        <v>0</v>
      </c>
      <c r="S255" s="292">
        <v>0</v>
      </c>
      <c r="T255" s="292">
        <v>0</v>
      </c>
      <c r="U255" s="292">
        <v>0</v>
      </c>
      <c r="V255" s="292">
        <v>0</v>
      </c>
      <c r="W255" s="292">
        <v>0</v>
      </c>
      <c r="X255"/>
      <c r="Y255"/>
      <c r="Z255"/>
      <c r="AA255"/>
      <c r="AB255"/>
    </row>
    <row r="256" spans="1:28" ht="126">
      <c r="A256" s="288" t="s">
        <v>799</v>
      </c>
      <c r="B256" s="289" t="s">
        <v>296</v>
      </c>
      <c r="C256" s="277" t="s">
        <v>1</v>
      </c>
      <c r="D256" s="298">
        <v>0</v>
      </c>
      <c r="E256" s="298">
        <v>0</v>
      </c>
      <c r="F256" s="298">
        <v>0</v>
      </c>
      <c r="G256" s="298">
        <v>0</v>
      </c>
      <c r="H256" s="291">
        <v>0</v>
      </c>
      <c r="I256" s="292">
        <v>0.2620576</v>
      </c>
      <c r="J256" s="292">
        <v>0</v>
      </c>
      <c r="K256" s="292">
        <v>0</v>
      </c>
      <c r="L256" s="292">
        <v>0</v>
      </c>
      <c r="M256" s="292">
        <v>0.2620576</v>
      </c>
      <c r="N256" s="292">
        <v>0</v>
      </c>
      <c r="O256" s="292">
        <v>0</v>
      </c>
      <c r="P256" s="292">
        <v>0</v>
      </c>
      <c r="Q256" s="292">
        <v>0</v>
      </c>
      <c r="R256" s="292">
        <v>0</v>
      </c>
      <c r="S256" s="292">
        <v>0.2620576</v>
      </c>
      <c r="T256" s="292">
        <v>0</v>
      </c>
      <c r="U256" s="292">
        <v>0</v>
      </c>
      <c r="V256" s="292">
        <v>0</v>
      </c>
      <c r="W256" s="292">
        <v>0.2620576</v>
      </c>
      <c r="X256"/>
      <c r="Y256"/>
      <c r="Z256"/>
      <c r="AA256"/>
      <c r="AB256"/>
    </row>
    <row r="257" spans="1:28" ht="110.25">
      <c r="A257" s="288" t="s">
        <v>800</v>
      </c>
      <c r="B257" s="289" t="s">
        <v>217</v>
      </c>
      <c r="C257" s="277" t="s">
        <v>1</v>
      </c>
      <c r="D257" s="298">
        <v>0</v>
      </c>
      <c r="E257" s="298">
        <v>0</v>
      </c>
      <c r="F257" s="298">
        <v>0</v>
      </c>
      <c r="G257" s="298">
        <v>0</v>
      </c>
      <c r="H257" s="291">
        <v>0</v>
      </c>
      <c r="I257" s="292">
        <v>5.96203605</v>
      </c>
      <c r="J257" s="292">
        <v>0</v>
      </c>
      <c r="K257" s="292">
        <v>0</v>
      </c>
      <c r="L257" s="292">
        <v>0</v>
      </c>
      <c r="M257" s="292">
        <v>5.96203605</v>
      </c>
      <c r="N257" s="292">
        <v>0</v>
      </c>
      <c r="O257" s="292">
        <v>0</v>
      </c>
      <c r="P257" s="292">
        <v>0</v>
      </c>
      <c r="Q257" s="292">
        <v>0</v>
      </c>
      <c r="R257" s="292">
        <v>0</v>
      </c>
      <c r="S257" s="292">
        <v>0</v>
      </c>
      <c r="T257" s="292">
        <v>0</v>
      </c>
      <c r="U257" s="292">
        <v>0</v>
      </c>
      <c r="V257" s="292">
        <v>0</v>
      </c>
      <c r="W257" s="292">
        <v>0</v>
      </c>
      <c r="X257"/>
      <c r="Y257"/>
      <c r="Z257"/>
      <c r="AA257"/>
      <c r="AB257"/>
    </row>
    <row r="258" spans="1:28" ht="47.25">
      <c r="A258" s="288" t="s">
        <v>801</v>
      </c>
      <c r="B258" s="289" t="s">
        <v>98</v>
      </c>
      <c r="C258" s="277" t="s">
        <v>34</v>
      </c>
      <c r="D258" s="298">
        <v>32</v>
      </c>
      <c r="E258" s="298">
        <v>0</v>
      </c>
      <c r="F258" s="298">
        <v>0</v>
      </c>
      <c r="G258" s="298">
        <v>0</v>
      </c>
      <c r="H258" s="291">
        <v>32</v>
      </c>
      <c r="I258" s="292">
        <v>26.995680938000007</v>
      </c>
      <c r="J258" s="292">
        <v>0</v>
      </c>
      <c r="K258" s="292">
        <v>0</v>
      </c>
      <c r="L258" s="292">
        <v>0</v>
      </c>
      <c r="M258" s="292">
        <v>26.995680938000007</v>
      </c>
      <c r="N258" s="292">
        <v>23</v>
      </c>
      <c r="O258" s="292">
        <v>0</v>
      </c>
      <c r="P258" s="292">
        <v>0</v>
      </c>
      <c r="Q258" s="292">
        <v>0</v>
      </c>
      <c r="R258" s="292">
        <v>23</v>
      </c>
      <c r="S258" s="292">
        <v>10.883897108000001</v>
      </c>
      <c r="T258" s="292">
        <v>0</v>
      </c>
      <c r="U258" s="292">
        <v>0</v>
      </c>
      <c r="V258" s="292">
        <v>0</v>
      </c>
      <c r="W258" s="292">
        <v>10.883897108000001</v>
      </c>
      <c r="X258"/>
      <c r="Y258"/>
      <c r="Z258"/>
      <c r="AA258"/>
      <c r="AB258"/>
    </row>
    <row r="259" spans="1:28" ht="31.5">
      <c r="A259" s="288" t="s">
        <v>802</v>
      </c>
      <c r="B259" s="289" t="s">
        <v>99</v>
      </c>
      <c r="C259" s="277" t="s">
        <v>34</v>
      </c>
      <c r="D259" s="298">
        <v>15</v>
      </c>
      <c r="E259" s="298">
        <v>0</v>
      </c>
      <c r="F259" s="298">
        <v>0</v>
      </c>
      <c r="G259" s="298">
        <v>15</v>
      </c>
      <c r="H259" s="291">
        <v>0</v>
      </c>
      <c r="I259" s="292">
        <v>1169.6188020000002</v>
      </c>
      <c r="J259" s="292">
        <v>0</v>
      </c>
      <c r="K259" s="292">
        <v>0</v>
      </c>
      <c r="L259" s="292">
        <v>1169.6188020000002</v>
      </c>
      <c r="M259" s="292">
        <v>0</v>
      </c>
      <c r="N259" s="292">
        <v>10</v>
      </c>
      <c r="O259" s="292">
        <v>0</v>
      </c>
      <c r="P259" s="292">
        <v>0</v>
      </c>
      <c r="Q259" s="292">
        <v>10</v>
      </c>
      <c r="R259" s="292">
        <v>0</v>
      </c>
      <c r="S259" s="292">
        <v>583.4504351600001</v>
      </c>
      <c r="T259" s="292">
        <v>0</v>
      </c>
      <c r="U259" s="292">
        <v>0</v>
      </c>
      <c r="V259" s="292">
        <v>583.4504351600001</v>
      </c>
      <c r="W259" s="292">
        <v>0</v>
      </c>
      <c r="X259"/>
      <c r="Y259"/>
      <c r="Z259"/>
      <c r="AA259"/>
      <c r="AB259"/>
    </row>
    <row r="260" spans="1:28" ht="31.5">
      <c r="A260" s="288" t="s">
        <v>803</v>
      </c>
      <c r="B260" s="289" t="s">
        <v>273</v>
      </c>
      <c r="C260" s="277" t="s">
        <v>3</v>
      </c>
      <c r="D260" s="294">
        <v>0</v>
      </c>
      <c r="E260" s="294">
        <v>0</v>
      </c>
      <c r="F260" s="294">
        <v>0</v>
      </c>
      <c r="G260" s="294">
        <v>0</v>
      </c>
      <c r="H260" s="291">
        <v>0</v>
      </c>
      <c r="I260" s="292">
        <v>0.28383199999999997</v>
      </c>
      <c r="J260" s="292">
        <v>0</v>
      </c>
      <c r="K260" s="292">
        <v>0</v>
      </c>
      <c r="L260" s="292">
        <v>0.28383199999999997</v>
      </c>
      <c r="M260" s="292">
        <v>0</v>
      </c>
      <c r="N260" s="292">
        <v>0</v>
      </c>
      <c r="O260" s="292">
        <v>0</v>
      </c>
      <c r="P260" s="292">
        <v>0</v>
      </c>
      <c r="Q260" s="292">
        <v>0</v>
      </c>
      <c r="R260" s="292">
        <v>0</v>
      </c>
      <c r="S260" s="292">
        <v>0.28383199999999997</v>
      </c>
      <c r="T260" s="292">
        <v>0</v>
      </c>
      <c r="U260" s="292">
        <v>0</v>
      </c>
      <c r="V260" s="292">
        <v>0.28383199999999997</v>
      </c>
      <c r="W260" s="292">
        <v>0</v>
      </c>
      <c r="X260"/>
      <c r="Y260"/>
      <c r="Z260"/>
      <c r="AA260"/>
      <c r="AB260"/>
    </row>
    <row r="261" spans="1:28" ht="31.5">
      <c r="A261" s="288" t="s">
        <v>804</v>
      </c>
      <c r="B261" s="289" t="s">
        <v>274</v>
      </c>
      <c r="C261" s="277" t="s">
        <v>3</v>
      </c>
      <c r="D261" s="294">
        <v>0</v>
      </c>
      <c r="E261" s="294">
        <v>0</v>
      </c>
      <c r="F261" s="294">
        <v>0</v>
      </c>
      <c r="G261" s="294">
        <v>0</v>
      </c>
      <c r="H261" s="291">
        <v>0</v>
      </c>
      <c r="I261" s="292">
        <v>0.47997600000000001</v>
      </c>
      <c r="J261" s="292">
        <v>0</v>
      </c>
      <c r="K261" s="292">
        <v>0</v>
      </c>
      <c r="L261" s="292">
        <v>0.47997600000000001</v>
      </c>
      <c r="M261" s="292">
        <v>0</v>
      </c>
      <c r="N261" s="292">
        <v>0</v>
      </c>
      <c r="O261" s="292">
        <v>0</v>
      </c>
      <c r="P261" s="292">
        <v>0</v>
      </c>
      <c r="Q261" s="292">
        <v>0</v>
      </c>
      <c r="R261" s="292">
        <v>0</v>
      </c>
      <c r="S261" s="292">
        <v>0.47997600000000001</v>
      </c>
      <c r="T261" s="292">
        <v>0</v>
      </c>
      <c r="U261" s="292">
        <v>0</v>
      </c>
      <c r="V261" s="292">
        <v>0.47997600000000001</v>
      </c>
      <c r="W261" s="292">
        <v>0</v>
      </c>
      <c r="X261"/>
      <c r="Y261"/>
      <c r="Z261"/>
      <c r="AA261"/>
      <c r="AB261"/>
    </row>
    <row r="262" spans="1:28" ht="47.25">
      <c r="A262" s="288" t="s">
        <v>805</v>
      </c>
      <c r="B262" s="289" t="s">
        <v>275</v>
      </c>
      <c r="C262" s="277" t="s">
        <v>3</v>
      </c>
      <c r="D262" s="294">
        <v>0</v>
      </c>
      <c r="E262" s="294">
        <v>0</v>
      </c>
      <c r="F262" s="294">
        <v>0</v>
      </c>
      <c r="G262" s="294">
        <v>0</v>
      </c>
      <c r="H262" s="291">
        <v>0</v>
      </c>
      <c r="I262" s="292">
        <v>0.26430700000000001</v>
      </c>
      <c r="J262" s="292">
        <v>0</v>
      </c>
      <c r="K262" s="292">
        <v>0</v>
      </c>
      <c r="L262" s="292">
        <v>0.26430700000000001</v>
      </c>
      <c r="M262" s="292">
        <v>0</v>
      </c>
      <c r="N262" s="292">
        <v>0</v>
      </c>
      <c r="O262" s="292">
        <v>0</v>
      </c>
      <c r="P262" s="292">
        <v>0</v>
      </c>
      <c r="Q262" s="292">
        <v>0</v>
      </c>
      <c r="R262" s="292">
        <v>0</v>
      </c>
      <c r="S262" s="292">
        <v>0.26430700000000001</v>
      </c>
      <c r="T262" s="292">
        <v>0</v>
      </c>
      <c r="U262" s="292">
        <v>0</v>
      </c>
      <c r="V262" s="292">
        <v>0.26430700000000001</v>
      </c>
      <c r="W262" s="292">
        <v>0</v>
      </c>
      <c r="X262"/>
      <c r="Y262"/>
      <c r="Z262"/>
      <c r="AA262"/>
      <c r="AB262"/>
    </row>
    <row r="263" spans="1:28" ht="31.5">
      <c r="A263" s="288" t="s">
        <v>806</v>
      </c>
      <c r="B263" s="289" t="s">
        <v>276</v>
      </c>
      <c r="C263" s="277" t="s">
        <v>3</v>
      </c>
      <c r="D263" s="294">
        <v>0</v>
      </c>
      <c r="E263" s="294">
        <v>0</v>
      </c>
      <c r="F263" s="294">
        <v>0</v>
      </c>
      <c r="G263" s="294">
        <v>0</v>
      </c>
      <c r="H263" s="291">
        <v>0</v>
      </c>
      <c r="I263" s="292">
        <v>0.18498500000000001</v>
      </c>
      <c r="J263" s="292">
        <v>0</v>
      </c>
      <c r="K263" s="292">
        <v>0</v>
      </c>
      <c r="L263" s="292">
        <v>0.18498500000000001</v>
      </c>
      <c r="M263" s="292">
        <v>0</v>
      </c>
      <c r="N263" s="292">
        <v>0</v>
      </c>
      <c r="O263" s="292">
        <v>0</v>
      </c>
      <c r="P263" s="292">
        <v>0</v>
      </c>
      <c r="Q263" s="292">
        <v>0</v>
      </c>
      <c r="R263" s="292">
        <v>0</v>
      </c>
      <c r="S263" s="292">
        <v>0.18498500000000001</v>
      </c>
      <c r="T263" s="292">
        <v>0</v>
      </c>
      <c r="U263" s="292">
        <v>0</v>
      </c>
      <c r="V263" s="292">
        <v>0.18498500000000001</v>
      </c>
      <c r="W263" s="292">
        <v>0</v>
      </c>
      <c r="X263"/>
      <c r="Y263"/>
      <c r="Z263"/>
      <c r="AA263"/>
      <c r="AB263"/>
    </row>
    <row r="264" spans="1:28" ht="31.5">
      <c r="A264" s="288" t="s">
        <v>807</v>
      </c>
      <c r="B264" s="289" t="s">
        <v>277</v>
      </c>
      <c r="C264" s="277" t="s">
        <v>3</v>
      </c>
      <c r="D264" s="294">
        <v>0</v>
      </c>
      <c r="E264" s="294">
        <v>0</v>
      </c>
      <c r="F264" s="294">
        <v>0</v>
      </c>
      <c r="G264" s="294">
        <v>0</v>
      </c>
      <c r="H264" s="291">
        <v>0</v>
      </c>
      <c r="I264" s="292">
        <v>0.208423</v>
      </c>
      <c r="J264" s="292">
        <v>0</v>
      </c>
      <c r="K264" s="292">
        <v>0</v>
      </c>
      <c r="L264" s="292">
        <v>0.208423</v>
      </c>
      <c r="M264" s="292">
        <v>0</v>
      </c>
      <c r="N264" s="292">
        <v>0</v>
      </c>
      <c r="O264" s="292">
        <v>0</v>
      </c>
      <c r="P264" s="292">
        <v>0</v>
      </c>
      <c r="Q264" s="292">
        <v>0</v>
      </c>
      <c r="R264" s="292">
        <v>0</v>
      </c>
      <c r="S264" s="292">
        <v>0.208423</v>
      </c>
      <c r="T264" s="292">
        <v>0</v>
      </c>
      <c r="U264" s="292">
        <v>0</v>
      </c>
      <c r="V264" s="292">
        <v>0.208423</v>
      </c>
      <c r="W264" s="292">
        <v>0</v>
      </c>
      <c r="X264"/>
      <c r="Y264"/>
      <c r="Z264"/>
      <c r="AA264"/>
      <c r="AB264"/>
    </row>
    <row r="265" spans="1:28" ht="47.25">
      <c r="A265" s="288" t="s">
        <v>808</v>
      </c>
      <c r="B265" s="289" t="s">
        <v>287</v>
      </c>
      <c r="C265" s="277" t="s">
        <v>56</v>
      </c>
      <c r="D265" s="294">
        <v>0</v>
      </c>
      <c r="E265" s="294">
        <v>0</v>
      </c>
      <c r="F265" s="294">
        <v>0</v>
      </c>
      <c r="G265" s="294">
        <v>0</v>
      </c>
      <c r="H265" s="291">
        <v>0</v>
      </c>
      <c r="I265" s="292">
        <v>0.28117799999999987</v>
      </c>
      <c r="J265" s="292">
        <v>0</v>
      </c>
      <c r="K265" s="292">
        <v>0</v>
      </c>
      <c r="L265" s="292">
        <v>0.28117799999999987</v>
      </c>
      <c r="M265" s="292">
        <v>0</v>
      </c>
      <c r="N265" s="292">
        <v>0</v>
      </c>
      <c r="O265" s="292">
        <v>0</v>
      </c>
      <c r="P265" s="292">
        <v>0</v>
      </c>
      <c r="Q265" s="292">
        <v>0</v>
      </c>
      <c r="R265" s="292">
        <v>0</v>
      </c>
      <c r="S265" s="292">
        <v>0.28117799999999987</v>
      </c>
      <c r="T265" s="292">
        <v>0</v>
      </c>
      <c r="U265" s="292">
        <v>0</v>
      </c>
      <c r="V265" s="292">
        <v>0.28117799999999987</v>
      </c>
      <c r="W265" s="292">
        <v>0</v>
      </c>
      <c r="X265"/>
      <c r="Y265"/>
      <c r="Z265"/>
      <c r="AA265"/>
      <c r="AB265"/>
    </row>
    <row r="266" spans="1:28" ht="31.5">
      <c r="A266" s="288" t="s">
        <v>809</v>
      </c>
      <c r="B266" s="289" t="s">
        <v>278</v>
      </c>
      <c r="C266" s="277" t="s">
        <v>8</v>
      </c>
      <c r="D266" s="294">
        <v>0</v>
      </c>
      <c r="E266" s="294">
        <v>0</v>
      </c>
      <c r="F266" s="294">
        <v>0</v>
      </c>
      <c r="G266" s="294">
        <v>0</v>
      </c>
      <c r="H266" s="291">
        <v>0</v>
      </c>
      <c r="I266" s="292">
        <v>1.6</v>
      </c>
      <c r="J266" s="292">
        <v>0</v>
      </c>
      <c r="K266" s="292">
        <v>0</v>
      </c>
      <c r="L266" s="292">
        <v>1.6</v>
      </c>
      <c r="M266" s="292">
        <v>0</v>
      </c>
      <c r="N266" s="292">
        <v>0</v>
      </c>
      <c r="O266" s="292">
        <v>0</v>
      </c>
      <c r="P266" s="292">
        <v>0</v>
      </c>
      <c r="Q266" s="292">
        <v>0</v>
      </c>
      <c r="R266" s="292">
        <v>0</v>
      </c>
      <c r="S266" s="292">
        <v>1.6</v>
      </c>
      <c r="T266" s="292">
        <v>0</v>
      </c>
      <c r="U266" s="292">
        <v>0</v>
      </c>
      <c r="V266" s="292">
        <v>1.6</v>
      </c>
      <c r="W266" s="292">
        <v>0</v>
      </c>
      <c r="X266"/>
      <c r="Y266"/>
      <c r="Z266"/>
      <c r="AA266"/>
      <c r="AB266"/>
    </row>
    <row r="267" spans="1:28" ht="63">
      <c r="A267" s="288" t="s">
        <v>810</v>
      </c>
      <c r="B267" s="289" t="s">
        <v>150</v>
      </c>
      <c r="C267" s="277" t="s">
        <v>8</v>
      </c>
      <c r="D267" s="294">
        <v>0</v>
      </c>
      <c r="E267" s="294">
        <v>0</v>
      </c>
      <c r="F267" s="294">
        <v>0</v>
      </c>
      <c r="G267" s="294">
        <v>0</v>
      </c>
      <c r="H267" s="291">
        <v>0</v>
      </c>
      <c r="I267" s="292">
        <v>0</v>
      </c>
      <c r="J267" s="292">
        <v>0</v>
      </c>
      <c r="K267" s="292">
        <v>0</v>
      </c>
      <c r="L267" s="292">
        <v>0</v>
      </c>
      <c r="M267" s="292">
        <v>0</v>
      </c>
      <c r="N267" s="292">
        <v>0</v>
      </c>
      <c r="O267" s="292">
        <v>0</v>
      </c>
      <c r="P267" s="292">
        <v>0</v>
      </c>
      <c r="Q267" s="292">
        <v>0</v>
      </c>
      <c r="R267" s="292">
        <v>0</v>
      </c>
      <c r="S267" s="292">
        <v>0</v>
      </c>
      <c r="T267" s="292">
        <v>0</v>
      </c>
      <c r="U267" s="292">
        <v>0</v>
      </c>
      <c r="V267" s="292">
        <v>0</v>
      </c>
      <c r="W267" s="292">
        <v>0</v>
      </c>
      <c r="X267"/>
      <c r="Y267"/>
      <c r="Z267"/>
      <c r="AA267"/>
      <c r="AB267"/>
    </row>
    <row r="268" spans="1:28" ht="63">
      <c r="A268" s="288" t="s">
        <v>811</v>
      </c>
      <c r="B268" s="289" t="s">
        <v>205</v>
      </c>
      <c r="C268" s="277" t="s">
        <v>7</v>
      </c>
      <c r="D268" s="294">
        <v>0</v>
      </c>
      <c r="E268" s="294">
        <v>0</v>
      </c>
      <c r="F268" s="294">
        <v>0</v>
      </c>
      <c r="G268" s="294">
        <v>0</v>
      </c>
      <c r="H268" s="291">
        <v>0</v>
      </c>
      <c r="I268" s="292">
        <v>1.8399999999999998E-3</v>
      </c>
      <c r="J268" s="292">
        <v>0</v>
      </c>
      <c r="K268" s="292">
        <v>0</v>
      </c>
      <c r="L268" s="292">
        <v>1.8399999999999998E-3</v>
      </c>
      <c r="M268" s="292">
        <v>0</v>
      </c>
      <c r="N268" s="292">
        <v>0</v>
      </c>
      <c r="O268" s="292">
        <v>0</v>
      </c>
      <c r="P268" s="292">
        <v>0</v>
      </c>
      <c r="Q268" s="292">
        <v>0</v>
      </c>
      <c r="R268" s="292">
        <v>0</v>
      </c>
      <c r="S268" s="292">
        <v>1.15E-3</v>
      </c>
      <c r="T268" s="292">
        <v>0</v>
      </c>
      <c r="U268" s="292">
        <v>0</v>
      </c>
      <c r="V268" s="292">
        <v>1.15E-3</v>
      </c>
      <c r="W268" s="292">
        <v>0</v>
      </c>
      <c r="X268"/>
      <c r="Y268"/>
      <c r="Z268"/>
      <c r="AA268"/>
      <c r="AB268"/>
    </row>
    <row r="269" spans="1:28" ht="47.25">
      <c r="A269" s="288" t="s">
        <v>812</v>
      </c>
      <c r="B269" s="289" t="s">
        <v>225</v>
      </c>
      <c r="C269" s="277" t="s">
        <v>1</v>
      </c>
      <c r="D269" s="294">
        <v>0</v>
      </c>
      <c r="E269" s="294">
        <v>0</v>
      </c>
      <c r="F269" s="294">
        <v>0</v>
      </c>
      <c r="G269" s="294">
        <v>0</v>
      </c>
      <c r="H269" s="291">
        <v>0</v>
      </c>
      <c r="I269" s="292">
        <v>5.3283022899999999</v>
      </c>
      <c r="J269" s="292">
        <v>0</v>
      </c>
      <c r="K269" s="292">
        <v>0</v>
      </c>
      <c r="L269" s="292">
        <v>5.3283022899999999</v>
      </c>
      <c r="M269" s="292">
        <v>0</v>
      </c>
      <c r="N269" s="292">
        <v>0</v>
      </c>
      <c r="O269" s="292">
        <v>0</v>
      </c>
      <c r="P269" s="292">
        <v>0</v>
      </c>
      <c r="Q269" s="292">
        <v>0</v>
      </c>
      <c r="R269" s="292">
        <v>0</v>
      </c>
      <c r="S269" s="292">
        <v>3.5237132999999994</v>
      </c>
      <c r="T269" s="292">
        <v>0</v>
      </c>
      <c r="U269" s="292">
        <v>0</v>
      </c>
      <c r="V269" s="292">
        <v>3.5237132999999994</v>
      </c>
      <c r="W269" s="292">
        <v>0</v>
      </c>
      <c r="X269"/>
      <c r="Y269"/>
      <c r="Z269"/>
      <c r="AA269"/>
      <c r="AB269"/>
    </row>
    <row r="270" spans="1:28" ht="31.5">
      <c r="A270" s="288" t="s">
        <v>813</v>
      </c>
      <c r="B270" s="289" t="s">
        <v>320</v>
      </c>
      <c r="C270" s="277" t="s">
        <v>1</v>
      </c>
      <c r="D270" s="294">
        <v>0</v>
      </c>
      <c r="E270" s="294">
        <v>0</v>
      </c>
      <c r="F270" s="294">
        <v>0</v>
      </c>
      <c r="G270" s="294">
        <v>0</v>
      </c>
      <c r="H270" s="291">
        <v>0</v>
      </c>
      <c r="I270" s="292">
        <v>0</v>
      </c>
      <c r="J270" s="292">
        <v>0</v>
      </c>
      <c r="K270" s="292">
        <v>0</v>
      </c>
      <c r="L270" s="292">
        <v>0</v>
      </c>
      <c r="M270" s="292">
        <v>0</v>
      </c>
      <c r="N270" s="292">
        <v>0</v>
      </c>
      <c r="O270" s="292">
        <v>0</v>
      </c>
      <c r="P270" s="292">
        <v>0</v>
      </c>
      <c r="Q270" s="292">
        <v>0</v>
      </c>
      <c r="R270" s="292">
        <v>0</v>
      </c>
      <c r="S270" s="292">
        <v>0</v>
      </c>
      <c r="T270" s="292">
        <v>0</v>
      </c>
      <c r="U270" s="292">
        <v>0</v>
      </c>
      <c r="V270" s="292">
        <v>0</v>
      </c>
      <c r="W270" s="292">
        <v>0</v>
      </c>
      <c r="X270"/>
      <c r="Y270"/>
      <c r="Z270"/>
      <c r="AA270"/>
      <c r="AB270"/>
    </row>
    <row r="271" spans="1:28" ht="63">
      <c r="A271" s="288" t="s">
        <v>814</v>
      </c>
      <c r="B271" s="289" t="s">
        <v>227</v>
      </c>
      <c r="C271" s="277" t="s">
        <v>1</v>
      </c>
      <c r="D271" s="294">
        <v>0</v>
      </c>
      <c r="E271" s="294">
        <v>0</v>
      </c>
      <c r="F271" s="294">
        <v>0</v>
      </c>
      <c r="G271" s="294">
        <v>0</v>
      </c>
      <c r="H271" s="291">
        <v>0</v>
      </c>
      <c r="I271" s="292">
        <v>1.2716355399999999</v>
      </c>
      <c r="J271" s="292">
        <v>0</v>
      </c>
      <c r="K271" s="292">
        <v>0</v>
      </c>
      <c r="L271" s="292">
        <v>1.2716355399999999</v>
      </c>
      <c r="M271" s="292">
        <v>0</v>
      </c>
      <c r="N271" s="292">
        <v>0</v>
      </c>
      <c r="O271" s="292">
        <v>0</v>
      </c>
      <c r="P271" s="292">
        <v>0</v>
      </c>
      <c r="Q271" s="292">
        <v>0</v>
      </c>
      <c r="R271" s="292">
        <v>0</v>
      </c>
      <c r="S271" s="292">
        <v>0.36850633000000005</v>
      </c>
      <c r="T271" s="292">
        <v>0</v>
      </c>
      <c r="U271" s="292">
        <v>0</v>
      </c>
      <c r="V271" s="292">
        <v>0.36850633000000005</v>
      </c>
      <c r="W271" s="292">
        <v>0</v>
      </c>
      <c r="X271"/>
      <c r="Y271"/>
      <c r="Z271"/>
      <c r="AA271"/>
      <c r="AB271"/>
    </row>
    <row r="272" spans="1:28">
      <c r="A272" s="299"/>
      <c r="B272" s="299"/>
      <c r="C272" s="299"/>
      <c r="D272" s="299"/>
      <c r="E272" s="299"/>
      <c r="F272" s="299"/>
      <c r="G272" s="299"/>
      <c r="H272" s="299"/>
      <c r="I272" s="300"/>
      <c r="J272" s="300"/>
      <c r="K272" s="300"/>
      <c r="L272" s="300"/>
      <c r="M272" s="300"/>
      <c r="N272" s="300"/>
      <c r="O272" s="300"/>
      <c r="P272" s="300"/>
      <c r="Q272" s="300"/>
      <c r="R272" s="300"/>
      <c r="S272" s="300"/>
      <c r="T272" s="300"/>
      <c r="U272" s="300"/>
      <c r="V272" s="300"/>
      <c r="W272" s="300"/>
      <c r="X272"/>
      <c r="Y272"/>
      <c r="Z272"/>
      <c r="AA272"/>
      <c r="AB272"/>
    </row>
    <row r="274" spans="4:25">
      <c r="D274" s="301"/>
      <c r="E274" s="301"/>
      <c r="F274" s="301"/>
      <c r="G274" s="301"/>
      <c r="H274" s="301"/>
      <c r="I274" s="301"/>
      <c r="J274" s="301"/>
      <c r="K274" s="301"/>
      <c r="L274" s="301"/>
      <c r="M274" s="301"/>
      <c r="N274" s="301"/>
      <c r="O274" s="301"/>
      <c r="P274" s="301"/>
      <c r="Q274" s="301"/>
      <c r="R274" s="301"/>
      <c r="S274" s="301"/>
      <c r="T274" s="301"/>
      <c r="U274" s="301"/>
      <c r="V274" s="301"/>
      <c r="W274" s="301"/>
      <c r="X274" s="301"/>
      <c r="Y274" s="301"/>
    </row>
    <row r="275" spans="4:25">
      <c r="D275" s="301">
        <v>1404.575090499352</v>
      </c>
      <c r="E275" s="301">
        <v>0</v>
      </c>
      <c r="F275" s="301">
        <v>0</v>
      </c>
      <c r="G275" s="301">
        <v>1004.1402304993512</v>
      </c>
      <c r="H275" s="301">
        <v>400.43486000000013</v>
      </c>
      <c r="I275" s="301">
        <v>2257.1800906480003</v>
      </c>
      <c r="J275" s="301">
        <v>0</v>
      </c>
      <c r="K275" s="301">
        <v>0</v>
      </c>
      <c r="L275" s="301">
        <v>1825.94921282</v>
      </c>
      <c r="M275" s="301">
        <v>431.23087782800008</v>
      </c>
      <c r="N275" s="301">
        <v>1097.896407950082</v>
      </c>
      <c r="O275" s="301">
        <v>0</v>
      </c>
      <c r="P275" s="301">
        <v>0</v>
      </c>
      <c r="Q275" s="301">
        <v>706.46154795008135</v>
      </c>
      <c r="R275" s="301">
        <v>391.43486000000013</v>
      </c>
      <c r="S275" s="301">
        <v>1213.6130443180002</v>
      </c>
      <c r="T275" s="301">
        <v>0</v>
      </c>
      <c r="U275" s="301">
        <v>0</v>
      </c>
      <c r="V275" s="301">
        <v>978.02249880000011</v>
      </c>
      <c r="W275" s="301">
        <v>235.59054551800006</v>
      </c>
      <c r="X275" s="301"/>
      <c r="Y275" s="301"/>
    </row>
    <row r="276" spans="4:25">
      <c r="D276" s="302">
        <f>D275-D20</f>
        <v>0</v>
      </c>
      <c r="E276" s="302">
        <f t="shared" ref="E276:W276" si="10">E275-E20</f>
        <v>0</v>
      </c>
      <c r="F276" s="302">
        <f t="shared" si="10"/>
        <v>0</v>
      </c>
      <c r="G276" s="302">
        <f t="shared" si="10"/>
        <v>0</v>
      </c>
      <c r="H276" s="302">
        <f t="shared" si="10"/>
        <v>0</v>
      </c>
      <c r="I276" s="302">
        <f t="shared" si="10"/>
        <v>0</v>
      </c>
      <c r="J276" s="302">
        <f t="shared" si="10"/>
        <v>0</v>
      </c>
      <c r="K276" s="302">
        <f t="shared" si="10"/>
        <v>0</v>
      </c>
      <c r="L276" s="302">
        <f t="shared" si="10"/>
        <v>9.9999997473787516E-6</v>
      </c>
      <c r="M276" s="302">
        <f t="shared" si="10"/>
        <v>-9.9999999747524271E-6</v>
      </c>
      <c r="N276" s="302">
        <f t="shared" si="10"/>
        <v>0</v>
      </c>
      <c r="O276" s="302">
        <f t="shared" si="10"/>
        <v>0</v>
      </c>
      <c r="P276" s="302">
        <f t="shared" si="10"/>
        <v>0</v>
      </c>
      <c r="Q276" s="302">
        <f t="shared" si="10"/>
        <v>0</v>
      </c>
      <c r="R276" s="302">
        <f t="shared" si="10"/>
        <v>0</v>
      </c>
      <c r="S276" s="302">
        <f t="shared" si="10"/>
        <v>0</v>
      </c>
      <c r="T276" s="302">
        <f t="shared" si="10"/>
        <v>0</v>
      </c>
      <c r="U276" s="302">
        <f t="shared" si="10"/>
        <v>0</v>
      </c>
      <c r="V276" s="302">
        <f t="shared" si="10"/>
        <v>0</v>
      </c>
      <c r="W276" s="302">
        <f t="shared" si="10"/>
        <v>0</v>
      </c>
      <c r="X276" s="301"/>
      <c r="Y276" s="301"/>
    </row>
    <row r="277" spans="4:25">
      <c r="D277" s="301"/>
      <c r="E277" s="301"/>
      <c r="F277" s="301"/>
      <c r="G277" s="301"/>
      <c r="H277" s="301"/>
      <c r="I277" s="301"/>
      <c r="J277" s="301"/>
      <c r="K277" s="301"/>
      <c r="L277" s="301"/>
      <c r="M277" s="301"/>
      <c r="N277" s="301"/>
      <c r="O277" s="301"/>
      <c r="P277" s="301"/>
      <c r="Q277" s="301"/>
      <c r="R277" s="301"/>
      <c r="S277" s="301"/>
      <c r="T277" s="301"/>
      <c r="U277" s="301"/>
      <c r="V277" s="301"/>
      <c r="W277" s="301"/>
      <c r="X277" s="301"/>
      <c r="Y277" s="301"/>
    </row>
    <row r="278" spans="4:25">
      <c r="D278" s="301"/>
      <c r="E278" s="301"/>
      <c r="F278" s="301"/>
      <c r="G278" s="301"/>
      <c r="H278" s="301"/>
      <c r="I278" s="301"/>
      <c r="J278" s="301"/>
      <c r="K278" s="301"/>
      <c r="L278" s="301"/>
      <c r="M278" s="301"/>
      <c r="N278" s="301"/>
      <c r="O278" s="301"/>
      <c r="P278" s="301"/>
      <c r="Q278" s="301"/>
      <c r="R278" s="301"/>
      <c r="S278" s="301"/>
      <c r="T278" s="301"/>
      <c r="U278" s="301"/>
      <c r="V278" s="301"/>
      <c r="W278" s="301"/>
      <c r="X278" s="301"/>
      <c r="Y278" s="301"/>
    </row>
  </sheetData>
  <mergeCells count="18">
    <mergeCell ref="A12:W12"/>
    <mergeCell ref="A4:W4"/>
    <mergeCell ref="A6:X6"/>
    <mergeCell ref="A7:W7"/>
    <mergeCell ref="A9:W9"/>
    <mergeCell ref="A10:W10"/>
    <mergeCell ref="N17:R17"/>
    <mergeCell ref="S17:W17"/>
    <mergeCell ref="A13:W13"/>
    <mergeCell ref="A14:W14"/>
    <mergeCell ref="A15:A18"/>
    <mergeCell ref="B15:B18"/>
    <mergeCell ref="C15:C18"/>
    <mergeCell ref="D15:W15"/>
    <mergeCell ref="D16:M16"/>
    <mergeCell ref="N16:W16"/>
    <mergeCell ref="D17:H17"/>
    <mergeCell ref="I17:M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81"/>
  <sheetViews>
    <sheetView topLeftCell="A10" zoomScaleNormal="100" workbookViewId="0">
      <pane xSplit="4" ySplit="19" topLeftCell="E38" activePane="bottomRight" state="frozen"/>
      <selection activeCell="A10" sqref="A10"/>
      <selection pane="topRight" activeCell="R10" sqref="R10"/>
      <selection pane="bottomLeft" activeCell="A21" sqref="A21"/>
      <selection pane="bottomRight" activeCell="E95" sqref="E95:E281"/>
    </sheetView>
  </sheetViews>
  <sheetFormatPr defaultRowHeight="12.75" outlineLevelCol="1"/>
  <cols>
    <col min="1" max="1" width="11.28515625" style="97" customWidth="1"/>
    <col min="2" max="2" width="65.85546875" style="20" customWidth="1"/>
    <col min="3" max="3" width="9.7109375" style="5" customWidth="1"/>
    <col min="4" max="4" width="20.42578125" style="19" customWidth="1"/>
    <col min="5" max="5" width="15.85546875" style="5" customWidth="1"/>
    <col min="6" max="6" width="21.28515625" style="22" customWidth="1" outlineLevel="1"/>
    <col min="7" max="8" width="14.7109375" style="5" customWidth="1" outlineLevel="1"/>
    <col min="9" max="10" width="15.5703125" style="5" customWidth="1" outlineLevel="1"/>
    <col min="11" max="11" width="13.7109375" style="5" customWidth="1" outlineLevel="1"/>
    <col min="12" max="12" width="15.5703125" style="5" customWidth="1" outlineLevel="1"/>
    <col min="13" max="13" width="12.140625" style="5" customWidth="1" outlineLevel="1"/>
    <col min="14" max="14" width="14.140625" style="22" customWidth="1" outlineLevel="1"/>
    <col min="15" max="15" width="12" style="22" customWidth="1" outlineLevel="1"/>
    <col min="16" max="16" width="17.28515625" style="22" customWidth="1" outlineLevel="1"/>
    <col min="17" max="17" width="13.28515625" style="22" customWidth="1" outlineLevel="1"/>
    <col min="18" max="19" width="13.28515625" style="5" customWidth="1" outlineLevel="1"/>
    <col min="20" max="21" width="18.42578125" style="5" customWidth="1" outlineLevel="1"/>
    <col min="22" max="23" width="16.85546875" style="5" customWidth="1" outlineLevel="1"/>
    <col min="24" max="25" width="13.28515625" style="5" customWidth="1" outlineLevel="1"/>
    <col min="26" max="27" width="15" style="5" customWidth="1" outlineLevel="1"/>
    <col min="28" max="28" width="13.28515625" style="5" customWidth="1" outlineLevel="1"/>
    <col min="29" max="29" width="16.85546875" style="5" customWidth="1" outlineLevel="1"/>
    <col min="30" max="30" width="17" style="5" customWidth="1" outlineLevel="1"/>
    <col min="31" max="31" width="13.85546875" style="5" customWidth="1" outlineLevel="1"/>
    <col min="32" max="33" width="14.140625" style="5" customWidth="1" outlineLevel="1"/>
    <col min="34" max="34" width="11.42578125" style="5" customWidth="1" outlineLevel="1"/>
    <col min="35" max="35" width="38.7109375" style="23" customWidth="1" outlineLevel="1"/>
    <col min="36" max="16384" width="9.140625" style="5"/>
  </cols>
  <sheetData>
    <row r="2" spans="1:35" ht="18.75">
      <c r="A2" s="94" t="s">
        <v>260</v>
      </c>
      <c r="B2" s="18" t="s">
        <v>261</v>
      </c>
      <c r="E2" s="14"/>
      <c r="F2" s="16"/>
      <c r="G2" s="14"/>
      <c r="H2" s="14"/>
      <c r="I2" s="15"/>
      <c r="J2" s="15"/>
      <c r="K2" s="15"/>
      <c r="L2" s="15"/>
      <c r="M2" s="15"/>
      <c r="N2" s="16"/>
      <c r="O2" s="16"/>
      <c r="P2" s="16"/>
      <c r="Q2" s="16"/>
      <c r="R2" s="15"/>
      <c r="S2" s="15"/>
      <c r="T2" s="15"/>
      <c r="U2" s="15"/>
      <c r="V2" s="15"/>
      <c r="W2" s="15"/>
      <c r="X2" s="15"/>
      <c r="Y2" s="15"/>
      <c r="Z2" s="15"/>
      <c r="AA2" s="15"/>
      <c r="AB2" s="15"/>
      <c r="AC2" s="15"/>
      <c r="AD2" s="15"/>
      <c r="AE2" s="15"/>
      <c r="AF2" s="15"/>
      <c r="AG2" s="15"/>
      <c r="AH2" s="15"/>
      <c r="AI2" s="17"/>
    </row>
    <row r="3" spans="1:35" s="36" customFormat="1" ht="22.5">
      <c r="A3" s="94" t="s">
        <v>36</v>
      </c>
      <c r="B3" s="18" t="s">
        <v>262</v>
      </c>
      <c r="D3" s="37"/>
      <c r="E3" s="367"/>
      <c r="F3" s="367"/>
      <c r="G3" s="367"/>
      <c r="H3" s="367"/>
      <c r="I3" s="367"/>
      <c r="J3" s="367"/>
      <c r="K3" s="367"/>
      <c r="L3" s="367"/>
      <c r="M3" s="367"/>
      <c r="N3" s="368"/>
      <c r="O3" s="368"/>
      <c r="P3" s="368"/>
      <c r="Q3" s="368"/>
      <c r="R3" s="367"/>
      <c r="S3" s="367"/>
      <c r="T3" s="367"/>
      <c r="U3" s="367"/>
      <c r="V3" s="367"/>
      <c r="W3" s="367"/>
      <c r="X3" s="367"/>
      <c r="Y3" s="367"/>
      <c r="Z3" s="367"/>
      <c r="AA3" s="367"/>
      <c r="AB3" s="367"/>
      <c r="AC3" s="367"/>
      <c r="AD3" s="367"/>
      <c r="AE3" s="367"/>
      <c r="AF3" s="367"/>
      <c r="AG3" s="367"/>
      <c r="AH3" s="367"/>
      <c r="AI3" s="368"/>
    </row>
    <row r="4" spans="1:35" s="36" customFormat="1" ht="22.5">
      <c r="A4" s="94" t="s">
        <v>45</v>
      </c>
      <c r="B4" s="18" t="s">
        <v>263</v>
      </c>
      <c r="D4" s="37"/>
      <c r="E4" s="367" t="s">
        <v>21</v>
      </c>
      <c r="F4" s="367"/>
      <c r="G4" s="369"/>
      <c r="H4" s="369"/>
      <c r="I4" s="369"/>
      <c r="J4" s="369"/>
      <c r="K4" s="369"/>
      <c r="L4" s="369"/>
      <c r="M4" s="369"/>
      <c r="N4" s="370"/>
      <c r="O4" s="370"/>
      <c r="P4" s="370"/>
      <c r="Q4" s="370"/>
      <c r="R4" s="369"/>
      <c r="S4" s="369"/>
      <c r="T4" s="369"/>
      <c r="U4" s="369"/>
      <c r="V4" s="369"/>
      <c r="W4" s="369"/>
      <c r="X4" s="369"/>
      <c r="Y4" s="369"/>
      <c r="Z4" s="369"/>
      <c r="AA4" s="369"/>
      <c r="AB4" s="369"/>
      <c r="AC4" s="369"/>
      <c r="AD4" s="369"/>
      <c r="AE4" s="369"/>
      <c r="AF4" s="369"/>
      <c r="AG4" s="369"/>
      <c r="AH4" s="369"/>
      <c r="AI4" s="370"/>
    </row>
    <row r="5" spans="1:35" s="36" customFormat="1" ht="22.5" hidden="1">
      <c r="A5" s="94"/>
      <c r="B5" s="18"/>
      <c r="D5" s="38"/>
      <c r="F5" s="38"/>
      <c r="AI5" s="39"/>
    </row>
    <row r="6" spans="1:35" s="36" customFormat="1" ht="23.25" hidden="1" customHeight="1">
      <c r="A6" s="94"/>
      <c r="B6" s="18"/>
      <c r="D6" s="38"/>
      <c r="F6" s="38"/>
      <c r="AI6" s="39"/>
    </row>
    <row r="7" spans="1:35">
      <c r="A7" s="94" t="s">
        <v>264</v>
      </c>
      <c r="B7" s="18" t="s">
        <v>166</v>
      </c>
    </row>
    <row r="8" spans="1:35">
      <c r="A8" s="94"/>
      <c r="B8" s="18"/>
    </row>
    <row r="9" spans="1:35">
      <c r="A9" s="94"/>
      <c r="B9" s="18"/>
    </row>
    <row r="10" spans="1:35" ht="18.75">
      <c r="A10" s="346" t="s">
        <v>536</v>
      </c>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66" t="s">
        <v>543</v>
      </c>
    </row>
    <row r="11" spans="1:35" ht="18.75">
      <c r="A11" s="95"/>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8" t="s">
        <v>544</v>
      </c>
    </row>
    <row r="12" spans="1:35" ht="18.75">
      <c r="A12" s="348" t="s">
        <v>537</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68" t="s">
        <v>545</v>
      </c>
    </row>
    <row r="13" spans="1:35" ht="18.75">
      <c r="A13" s="348" t="s">
        <v>538</v>
      </c>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row>
    <row r="14" spans="1:35" ht="18.75">
      <c r="A14" s="9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row>
    <row r="15" spans="1:35" ht="18.75">
      <c r="A15" s="360" t="s">
        <v>539</v>
      </c>
      <c r="B15" s="360"/>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row>
    <row r="16" spans="1:35" ht="15.75">
      <c r="A16" s="361" t="s">
        <v>540</v>
      </c>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row>
    <row r="17" spans="1:35" ht="15.75">
      <c r="A17" s="8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row>
    <row r="18" spans="1:35" ht="18.75">
      <c r="A18" s="362" t="s">
        <v>1066</v>
      </c>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row>
    <row r="19" spans="1:35" ht="15.75">
      <c r="A19" s="361" t="s">
        <v>546</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21"/>
    </row>
    <row r="20" spans="1:35" s="25" customFormat="1" ht="15.75">
      <c r="A20" s="372" t="s">
        <v>542</v>
      </c>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26"/>
    </row>
    <row r="21" spans="1:35" s="58" customFormat="1" ht="15.75">
      <c r="A21" s="93"/>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7"/>
    </row>
    <row r="22" spans="1:35" s="58" customFormat="1" ht="15.75">
      <c r="A22" s="93"/>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7"/>
    </row>
    <row r="23" spans="1:35" ht="28.5" customHeight="1">
      <c r="A23" s="363" t="s">
        <v>22</v>
      </c>
      <c r="B23" s="356" t="s">
        <v>23</v>
      </c>
      <c r="C23" s="356" t="s">
        <v>20</v>
      </c>
      <c r="D23" s="356" t="s">
        <v>390</v>
      </c>
      <c r="E23" s="366" t="s">
        <v>1090</v>
      </c>
      <c r="F23" s="373" t="s">
        <v>391</v>
      </c>
      <c r="G23" s="376" t="s">
        <v>168</v>
      </c>
      <c r="H23" s="377"/>
      <c r="I23" s="356" t="s">
        <v>24</v>
      </c>
      <c r="J23" s="357"/>
      <c r="K23" s="357"/>
      <c r="L23" s="357"/>
      <c r="M23" s="357"/>
      <c r="N23" s="357"/>
      <c r="O23" s="357"/>
      <c r="P23" s="357"/>
      <c r="Q23" s="357"/>
      <c r="R23" s="357"/>
      <c r="S23" s="357"/>
      <c r="T23" s="357"/>
      <c r="U23" s="357"/>
      <c r="V23" s="357"/>
      <c r="W23" s="357"/>
      <c r="X23" s="357"/>
      <c r="Y23" s="357"/>
      <c r="Z23" s="357"/>
      <c r="AA23" s="357"/>
      <c r="AB23" s="357"/>
      <c r="AC23" s="356" t="s">
        <v>394</v>
      </c>
      <c r="AD23" s="357"/>
      <c r="AE23" s="354" t="s">
        <v>395</v>
      </c>
      <c r="AF23" s="357"/>
      <c r="AG23" s="357"/>
      <c r="AH23" s="357"/>
      <c r="AI23" s="371" t="s">
        <v>170</v>
      </c>
    </row>
    <row r="24" spans="1:35" ht="38.25" customHeight="1">
      <c r="A24" s="363"/>
      <c r="B24" s="356"/>
      <c r="C24" s="356"/>
      <c r="D24" s="356"/>
      <c r="E24" s="366"/>
      <c r="F24" s="374"/>
      <c r="G24" s="378"/>
      <c r="H24" s="379"/>
      <c r="I24" s="358" t="s">
        <v>25</v>
      </c>
      <c r="J24" s="358"/>
      <c r="K24" s="358"/>
      <c r="L24" s="359"/>
      <c r="M24" s="358" t="s">
        <v>26</v>
      </c>
      <c r="N24" s="358"/>
      <c r="O24" s="358"/>
      <c r="P24" s="359"/>
      <c r="Q24" s="358" t="s">
        <v>27</v>
      </c>
      <c r="R24" s="358"/>
      <c r="S24" s="358"/>
      <c r="T24" s="359"/>
      <c r="U24" s="358" t="s">
        <v>28</v>
      </c>
      <c r="V24" s="358"/>
      <c r="W24" s="358"/>
      <c r="X24" s="359"/>
      <c r="Y24" s="358" t="s">
        <v>29</v>
      </c>
      <c r="Z24" s="358"/>
      <c r="AA24" s="358"/>
      <c r="AB24" s="359"/>
      <c r="AC24" s="357"/>
      <c r="AD24" s="357"/>
      <c r="AE24" s="354" t="s">
        <v>32</v>
      </c>
      <c r="AF24" s="355"/>
      <c r="AG24" s="354" t="s">
        <v>33</v>
      </c>
      <c r="AH24" s="355"/>
      <c r="AI24" s="357"/>
    </row>
    <row r="25" spans="1:35" ht="36" customHeight="1">
      <c r="A25" s="363"/>
      <c r="B25" s="364"/>
      <c r="C25" s="364"/>
      <c r="D25" s="365"/>
      <c r="E25" s="366"/>
      <c r="F25" s="374"/>
      <c r="G25" s="380"/>
      <c r="H25" s="381"/>
      <c r="I25" s="358" t="s">
        <v>392</v>
      </c>
      <c r="J25" s="357"/>
      <c r="K25" s="358" t="s">
        <v>393</v>
      </c>
      <c r="L25" s="357"/>
      <c r="M25" s="358" t="s">
        <v>392</v>
      </c>
      <c r="N25" s="357"/>
      <c r="O25" s="358" t="s">
        <v>393</v>
      </c>
      <c r="P25" s="357"/>
      <c r="Q25" s="358" t="s">
        <v>392</v>
      </c>
      <c r="R25" s="357"/>
      <c r="S25" s="358" t="s">
        <v>393</v>
      </c>
      <c r="T25" s="357"/>
      <c r="U25" s="358" t="s">
        <v>392</v>
      </c>
      <c r="V25" s="357"/>
      <c r="W25" s="358" t="s">
        <v>393</v>
      </c>
      <c r="X25" s="357"/>
      <c r="Y25" s="358" t="s">
        <v>392</v>
      </c>
      <c r="Z25" s="357"/>
      <c r="AA25" s="358" t="s">
        <v>393</v>
      </c>
      <c r="AB25" s="357"/>
      <c r="AC25" s="357"/>
      <c r="AD25" s="357"/>
      <c r="AE25" s="355"/>
      <c r="AF25" s="355"/>
      <c r="AG25" s="355"/>
      <c r="AH25" s="355"/>
      <c r="AI25" s="357"/>
    </row>
    <row r="26" spans="1:35" ht="78.75" customHeight="1">
      <c r="A26" s="363"/>
      <c r="B26" s="364"/>
      <c r="C26" s="364"/>
      <c r="D26" s="365"/>
      <c r="E26" s="366"/>
      <c r="F26" s="375"/>
      <c r="G26" s="35" t="s">
        <v>169</v>
      </c>
      <c r="H26" s="35" t="s">
        <v>167</v>
      </c>
      <c r="I26" s="35" t="s">
        <v>169</v>
      </c>
      <c r="J26" s="35" t="s">
        <v>167</v>
      </c>
      <c r="K26" s="35" t="s">
        <v>169</v>
      </c>
      <c r="L26" s="35" t="s">
        <v>167</v>
      </c>
      <c r="M26" s="35" t="s">
        <v>169</v>
      </c>
      <c r="N26" s="35" t="s">
        <v>167</v>
      </c>
      <c r="O26" s="35" t="s">
        <v>169</v>
      </c>
      <c r="P26" s="35" t="s">
        <v>167</v>
      </c>
      <c r="Q26" s="35" t="s">
        <v>169</v>
      </c>
      <c r="R26" s="35" t="s">
        <v>167</v>
      </c>
      <c r="S26" s="35" t="s">
        <v>169</v>
      </c>
      <c r="T26" s="35" t="s">
        <v>167</v>
      </c>
      <c r="U26" s="35" t="s">
        <v>169</v>
      </c>
      <c r="V26" s="35" t="s">
        <v>167</v>
      </c>
      <c r="W26" s="35" t="s">
        <v>169</v>
      </c>
      <c r="X26" s="35" t="s">
        <v>167</v>
      </c>
      <c r="Y26" s="35" t="s">
        <v>169</v>
      </c>
      <c r="Z26" s="35" t="s">
        <v>167</v>
      </c>
      <c r="AA26" s="35" t="s">
        <v>169</v>
      </c>
      <c r="AB26" s="35" t="s">
        <v>167</v>
      </c>
      <c r="AC26" s="46" t="s">
        <v>169</v>
      </c>
      <c r="AD26" s="46" t="s">
        <v>167</v>
      </c>
      <c r="AE26" s="35" t="s">
        <v>169</v>
      </c>
      <c r="AF26" s="35" t="s">
        <v>167</v>
      </c>
      <c r="AG26" s="35" t="s">
        <v>169</v>
      </c>
      <c r="AH26" s="35" t="s">
        <v>167</v>
      </c>
      <c r="AI26" s="357"/>
    </row>
    <row r="27" spans="1:35" ht="19.5" customHeight="1">
      <c r="A27" s="7">
        <v>1</v>
      </c>
      <c r="B27" s="47">
        <v>2</v>
      </c>
      <c r="C27" s="47">
        <f t="shared" ref="C27" si="0">B27+1</f>
        <v>3</v>
      </c>
      <c r="D27" s="47">
        <f t="shared" ref="D27" si="1">C27+1</f>
        <v>4</v>
      </c>
      <c r="E27" s="47">
        <f t="shared" ref="E27" si="2">D27+1</f>
        <v>5</v>
      </c>
      <c r="F27" s="47">
        <f t="shared" ref="F27" si="3">E27+1</f>
        <v>6</v>
      </c>
      <c r="G27" s="47">
        <f t="shared" ref="G27" si="4">F27+1</f>
        <v>7</v>
      </c>
      <c r="H27" s="47">
        <f t="shared" ref="H27" si="5">G27+1</f>
        <v>8</v>
      </c>
      <c r="I27" s="47">
        <f t="shared" ref="I27" si="6">H27+1</f>
        <v>9</v>
      </c>
      <c r="J27" s="47">
        <f t="shared" ref="J27" si="7">I27+1</f>
        <v>10</v>
      </c>
      <c r="K27" s="47">
        <f t="shared" ref="K27" si="8">J27+1</f>
        <v>11</v>
      </c>
      <c r="L27" s="47">
        <f t="shared" ref="L27" si="9">K27+1</f>
        <v>12</v>
      </c>
      <c r="M27" s="47">
        <f t="shared" ref="M27" si="10">L27+1</f>
        <v>13</v>
      </c>
      <c r="N27" s="47">
        <f t="shared" ref="N27" si="11">M27+1</f>
        <v>14</v>
      </c>
      <c r="O27" s="47">
        <f t="shared" ref="O27" si="12">N27+1</f>
        <v>15</v>
      </c>
      <c r="P27" s="47">
        <f t="shared" ref="P27" si="13">O27+1</f>
        <v>16</v>
      </c>
      <c r="Q27" s="47">
        <f t="shared" ref="Q27" si="14">P27+1</f>
        <v>17</v>
      </c>
      <c r="R27" s="47">
        <f t="shared" ref="R27" si="15">Q27+1</f>
        <v>18</v>
      </c>
      <c r="S27" s="47">
        <f t="shared" ref="S27" si="16">R27+1</f>
        <v>19</v>
      </c>
      <c r="T27" s="47">
        <f t="shared" ref="T27" si="17">S27+1</f>
        <v>20</v>
      </c>
      <c r="U27" s="47">
        <f t="shared" ref="U27" si="18">T27+1</f>
        <v>21</v>
      </c>
      <c r="V27" s="47">
        <f t="shared" ref="V27" si="19">U27+1</f>
        <v>22</v>
      </c>
      <c r="W27" s="47">
        <f t="shared" ref="W27" si="20">V27+1</f>
        <v>23</v>
      </c>
      <c r="X27" s="47">
        <f t="shared" ref="X27" si="21">W27+1</f>
        <v>24</v>
      </c>
      <c r="Y27" s="47">
        <f t="shared" ref="Y27" si="22">X27+1</f>
        <v>25</v>
      </c>
      <c r="Z27" s="47">
        <f t="shared" ref="Z27" si="23">Y27+1</f>
        <v>26</v>
      </c>
      <c r="AA27" s="47">
        <f t="shared" ref="AA27" si="24">Z27+1</f>
        <v>27</v>
      </c>
      <c r="AB27" s="47">
        <f t="shared" ref="AB27" si="25">AA27+1</f>
        <v>28</v>
      </c>
      <c r="AC27" s="47">
        <f t="shared" ref="AC27" si="26">AB27+1</f>
        <v>29</v>
      </c>
      <c r="AD27" s="47">
        <f t="shared" ref="AD27" si="27">AC27+1</f>
        <v>30</v>
      </c>
      <c r="AE27" s="47">
        <f t="shared" ref="AE27" si="28">AD27+1</f>
        <v>31</v>
      </c>
      <c r="AF27" s="47">
        <f t="shared" ref="AF27" si="29">AE27+1</f>
        <v>32</v>
      </c>
      <c r="AG27" s="47">
        <f t="shared" ref="AG27" si="30">AF27+1</f>
        <v>33</v>
      </c>
      <c r="AH27" s="47">
        <f t="shared" ref="AH27" si="31">AG27+1</f>
        <v>34</v>
      </c>
      <c r="AI27" s="47">
        <f t="shared" ref="AI27" si="32">AH27+1</f>
        <v>35</v>
      </c>
    </row>
    <row r="28" spans="1:35" s="40" customFormat="1" ht="21.75" customHeight="1">
      <c r="A28" s="90" t="s">
        <v>34</v>
      </c>
      <c r="B28" s="71" t="s">
        <v>35</v>
      </c>
      <c r="C28" s="70" t="s">
        <v>34</v>
      </c>
      <c r="D28" s="70" t="s">
        <v>34</v>
      </c>
      <c r="E28" s="41" t="s">
        <v>34</v>
      </c>
      <c r="F28" s="41">
        <f t="shared" ref="F28:J28" si="33">F29+F199</f>
        <v>2228.6996714000002</v>
      </c>
      <c r="G28" s="41" t="s">
        <v>34</v>
      </c>
      <c r="H28" s="41">
        <f t="shared" si="33"/>
        <v>16719.952216939993</v>
      </c>
      <c r="I28" s="41" t="s">
        <v>34</v>
      </c>
      <c r="J28" s="41">
        <f t="shared" si="33"/>
        <v>4644.3640580300444</v>
      </c>
      <c r="K28" s="41" t="s">
        <v>34</v>
      </c>
      <c r="L28" s="41">
        <f t="shared" ref="L28:AB28" si="34">L29+L199</f>
        <v>1622.8640835299998</v>
      </c>
      <c r="M28" s="41" t="s">
        <v>34</v>
      </c>
      <c r="N28" s="41">
        <f t="shared" si="34"/>
        <v>232.09146549599558</v>
      </c>
      <c r="O28" s="41" t="s">
        <v>34</v>
      </c>
      <c r="P28" s="41">
        <f t="shared" si="34"/>
        <v>620.9999271800001</v>
      </c>
      <c r="Q28" s="41" t="s">
        <v>34</v>
      </c>
      <c r="R28" s="41">
        <f t="shared" si="34"/>
        <v>954.05192168184976</v>
      </c>
      <c r="S28" s="41" t="s">
        <v>34</v>
      </c>
      <c r="T28" s="41">
        <f t="shared" si="34"/>
        <v>1001.8641563499996</v>
      </c>
      <c r="U28" s="41" t="s">
        <v>34</v>
      </c>
      <c r="V28" s="41">
        <f t="shared" si="34"/>
        <v>1563.4194122921099</v>
      </c>
      <c r="W28" s="41" t="s">
        <v>34</v>
      </c>
      <c r="X28" s="41">
        <f t="shared" si="34"/>
        <v>0</v>
      </c>
      <c r="Y28" s="41" t="s">
        <v>34</v>
      </c>
      <c r="Z28" s="41">
        <f t="shared" si="34"/>
        <v>1894.8012585600895</v>
      </c>
      <c r="AA28" s="41" t="s">
        <v>34</v>
      </c>
      <c r="AB28" s="41">
        <f t="shared" si="34"/>
        <v>1.8465445452919838E-5</v>
      </c>
      <c r="AC28" s="41" t="s">
        <v>34</v>
      </c>
      <c r="AD28" s="41">
        <f>H28-L28</f>
        <v>15097.088133409994</v>
      </c>
      <c r="AE28" s="41" t="s">
        <v>34</v>
      </c>
      <c r="AF28" s="41">
        <f>L28-SUM(N28+R28)</f>
        <v>436.72069635215439</v>
      </c>
      <c r="AG28" s="41" t="s">
        <v>34</v>
      </c>
      <c r="AH28" s="42">
        <f>(L28/SUM(N28+R28))-1</f>
        <v>0.36818541592280041</v>
      </c>
      <c r="AI28" s="41"/>
    </row>
    <row r="29" spans="1:35" s="40" customFormat="1" ht="24" customHeight="1">
      <c r="A29" s="96" t="s">
        <v>260</v>
      </c>
      <c r="B29" s="72" t="s">
        <v>261</v>
      </c>
      <c r="C29" s="70"/>
      <c r="D29" s="70" t="s">
        <v>34</v>
      </c>
      <c r="E29" s="41" t="s">
        <v>34</v>
      </c>
      <c r="F29" s="41">
        <f t="shared" ref="F29:J29" si="35">F30+F43+F48+F52+F53</f>
        <v>1751.42241448</v>
      </c>
      <c r="G29" s="41" t="s">
        <v>34</v>
      </c>
      <c r="H29" s="41">
        <f t="shared" si="35"/>
        <v>6250.0232813198891</v>
      </c>
      <c r="I29" s="41" t="s">
        <v>34</v>
      </c>
      <c r="J29" s="41">
        <f t="shared" si="35"/>
        <v>2691.579079305202</v>
      </c>
      <c r="K29" s="41" t="s">
        <v>34</v>
      </c>
      <c r="L29" s="41">
        <f t="shared" ref="L29:AB29" si="36">L30+L43+L48+L52+L53</f>
        <v>212.19069101999997</v>
      </c>
      <c r="M29" s="41" t="s">
        <v>34</v>
      </c>
      <c r="N29" s="41">
        <f t="shared" si="36"/>
        <v>133.89382970328757</v>
      </c>
      <c r="O29" s="41" t="s">
        <v>34</v>
      </c>
      <c r="P29" s="41">
        <f t="shared" si="36"/>
        <v>42.45694902000001</v>
      </c>
      <c r="Q29" s="41" t="s">
        <v>34</v>
      </c>
      <c r="R29" s="41">
        <f t="shared" si="36"/>
        <v>604.01103462251979</v>
      </c>
      <c r="S29" s="41" t="s">
        <v>34</v>
      </c>
      <c r="T29" s="41">
        <f t="shared" si="36"/>
        <v>169.73374199999998</v>
      </c>
      <c r="U29" s="41" t="s">
        <v>34</v>
      </c>
      <c r="V29" s="41">
        <f t="shared" si="36"/>
        <v>856.12257488424552</v>
      </c>
      <c r="W29" s="41" t="s">
        <v>34</v>
      </c>
      <c r="X29" s="41">
        <f t="shared" si="36"/>
        <v>0</v>
      </c>
      <c r="Y29" s="41" t="s">
        <v>34</v>
      </c>
      <c r="Z29" s="41">
        <f t="shared" si="36"/>
        <v>1097.5516400951499</v>
      </c>
      <c r="AA29" s="41" t="s">
        <v>34</v>
      </c>
      <c r="AB29" s="41">
        <f t="shared" si="36"/>
        <v>1.8465445452919838E-5</v>
      </c>
      <c r="AC29" s="41" t="s">
        <v>34</v>
      </c>
      <c r="AD29" s="41"/>
      <c r="AE29" s="41" t="s">
        <v>34</v>
      </c>
      <c r="AF29" s="41"/>
      <c r="AG29" s="41" t="s">
        <v>34</v>
      </c>
      <c r="AH29" s="42"/>
      <c r="AI29" s="41"/>
    </row>
    <row r="30" spans="1:35" s="40" customFormat="1" ht="39" customHeight="1">
      <c r="A30" s="96" t="s">
        <v>36</v>
      </c>
      <c r="B30" s="72" t="s">
        <v>262</v>
      </c>
      <c r="C30" s="70"/>
      <c r="D30" s="70" t="s">
        <v>34</v>
      </c>
      <c r="E30" s="41" t="s">
        <v>34</v>
      </c>
      <c r="F30" s="41">
        <f t="shared" ref="F30:AB30" si="37">SUM(F31:F42)</f>
        <v>9.1436648199999997</v>
      </c>
      <c r="G30" s="41" t="s">
        <v>34</v>
      </c>
      <c r="H30" s="41">
        <f t="shared" si="37"/>
        <v>704.39565167190983</v>
      </c>
      <c r="I30" s="41" t="s">
        <v>34</v>
      </c>
      <c r="J30" s="41">
        <f t="shared" si="37"/>
        <v>425.91005106441992</v>
      </c>
      <c r="K30" s="41" t="s">
        <v>34</v>
      </c>
      <c r="L30" s="41">
        <f t="shared" si="37"/>
        <v>104.31186792</v>
      </c>
      <c r="M30" s="41" t="s">
        <v>34</v>
      </c>
      <c r="N30" s="41">
        <f t="shared" si="37"/>
        <v>31.453087175057121</v>
      </c>
      <c r="O30" s="41" t="s">
        <v>34</v>
      </c>
      <c r="P30" s="41">
        <f t="shared" si="37"/>
        <v>3.8098085400000001</v>
      </c>
      <c r="Q30" s="41" t="s">
        <v>34</v>
      </c>
      <c r="R30" s="41">
        <f t="shared" si="37"/>
        <v>147.18787413466745</v>
      </c>
      <c r="S30" s="41" t="s">
        <v>34</v>
      </c>
      <c r="T30" s="41">
        <f t="shared" si="37"/>
        <v>100.50205938000001</v>
      </c>
      <c r="U30" s="41" t="s">
        <v>34</v>
      </c>
      <c r="V30" s="41">
        <f t="shared" si="37"/>
        <v>103.96569352236618</v>
      </c>
      <c r="W30" s="41" t="s">
        <v>34</v>
      </c>
      <c r="X30" s="41">
        <f t="shared" si="37"/>
        <v>0</v>
      </c>
      <c r="Y30" s="41" t="s">
        <v>34</v>
      </c>
      <c r="Z30" s="41">
        <f t="shared" si="37"/>
        <v>143.30339623232925</v>
      </c>
      <c r="AA30" s="41" t="s">
        <v>34</v>
      </c>
      <c r="AB30" s="41">
        <f t="shared" si="37"/>
        <v>1.8644067836248723E-5</v>
      </c>
      <c r="AC30" s="41" t="s">
        <v>34</v>
      </c>
      <c r="AD30" s="41"/>
      <c r="AE30" s="41" t="s">
        <v>34</v>
      </c>
      <c r="AF30" s="41"/>
      <c r="AG30" s="41" t="s">
        <v>34</v>
      </c>
      <c r="AH30" s="42"/>
      <c r="AI30" s="41"/>
    </row>
    <row r="31" spans="1:35" ht="94.5">
      <c r="A31" s="91" t="s">
        <v>573</v>
      </c>
      <c r="B31" s="2" t="s">
        <v>37</v>
      </c>
      <c r="C31" s="34" t="s">
        <v>1</v>
      </c>
      <c r="D31" s="2" t="s">
        <v>396</v>
      </c>
      <c r="E31" s="13" t="s">
        <v>34</v>
      </c>
      <c r="F31" s="30">
        <v>0</v>
      </c>
      <c r="G31" s="41" t="s">
        <v>34</v>
      </c>
      <c r="H31" s="13">
        <v>409.5604502797695</v>
      </c>
      <c r="I31" s="41" t="s">
        <v>34</v>
      </c>
      <c r="J31" s="13">
        <v>134.49904277452737</v>
      </c>
      <c r="K31" s="41" t="s">
        <v>34</v>
      </c>
      <c r="L31" s="13">
        <v>0</v>
      </c>
      <c r="M31" s="41" t="s">
        <v>34</v>
      </c>
      <c r="N31" s="30">
        <v>12.009156719476103</v>
      </c>
      <c r="O31" s="41" t="s">
        <v>34</v>
      </c>
      <c r="P31" s="13">
        <v>0</v>
      </c>
      <c r="Q31" s="41" t="s">
        <v>34</v>
      </c>
      <c r="R31" s="13">
        <v>26.762711864406779</v>
      </c>
      <c r="S31" s="41" t="s">
        <v>34</v>
      </c>
      <c r="T31" s="13">
        <v>0</v>
      </c>
      <c r="U31" s="41" t="s">
        <v>34</v>
      </c>
      <c r="V31" s="13">
        <v>43.820394529627528</v>
      </c>
      <c r="W31" s="41" t="s">
        <v>34</v>
      </c>
      <c r="X31" s="13">
        <v>0</v>
      </c>
      <c r="Y31" s="41" t="s">
        <v>34</v>
      </c>
      <c r="Z31" s="13">
        <v>51.906779661016955</v>
      </c>
      <c r="AA31" s="41" t="s">
        <v>34</v>
      </c>
      <c r="AB31" s="13">
        <v>0</v>
      </c>
      <c r="AC31" s="41" t="s">
        <v>34</v>
      </c>
      <c r="AD31" s="13">
        <f>H31-L31</f>
        <v>409.5604502797695</v>
      </c>
      <c r="AE31" s="41" t="s">
        <v>34</v>
      </c>
      <c r="AF31" s="41">
        <v>-38.771868583882878</v>
      </c>
      <c r="AG31" s="41" t="s">
        <v>34</v>
      </c>
      <c r="AH31" s="42">
        <v>-1</v>
      </c>
      <c r="AI31" s="30" t="s">
        <v>324</v>
      </c>
    </row>
    <row r="32" spans="1:35" ht="110.25">
      <c r="A32" s="91" t="s">
        <v>574</v>
      </c>
      <c r="B32" s="2" t="s">
        <v>52</v>
      </c>
      <c r="C32" s="34" t="s">
        <v>2</v>
      </c>
      <c r="D32" s="2" t="s">
        <v>397</v>
      </c>
      <c r="E32" s="13" t="s">
        <v>34</v>
      </c>
      <c r="F32" s="30">
        <v>0</v>
      </c>
      <c r="G32" s="41" t="s">
        <v>34</v>
      </c>
      <c r="H32" s="13">
        <v>194.43930455581017</v>
      </c>
      <c r="I32" s="41" t="s">
        <v>34</v>
      </c>
      <c r="J32" s="13">
        <v>194.43930455581017</v>
      </c>
      <c r="K32" s="41" t="s">
        <v>34</v>
      </c>
      <c r="L32" s="13">
        <v>0</v>
      </c>
      <c r="M32" s="41" t="s">
        <v>34</v>
      </c>
      <c r="N32" s="30">
        <v>19.443930455581018</v>
      </c>
      <c r="O32" s="41" t="s">
        <v>34</v>
      </c>
      <c r="P32" s="13">
        <v>0</v>
      </c>
      <c r="Q32" s="41" t="s">
        <v>34</v>
      </c>
      <c r="R32" s="13">
        <v>38.887860911162036</v>
      </c>
      <c r="S32" s="41" t="s">
        <v>34</v>
      </c>
      <c r="T32" s="13">
        <v>0</v>
      </c>
      <c r="U32" s="41" t="s">
        <v>34</v>
      </c>
      <c r="V32" s="13">
        <v>58.331791366743047</v>
      </c>
      <c r="W32" s="41" t="s">
        <v>34</v>
      </c>
      <c r="X32" s="13">
        <v>0</v>
      </c>
      <c r="Y32" s="41" t="s">
        <v>34</v>
      </c>
      <c r="Z32" s="13">
        <v>77.775721822324059</v>
      </c>
      <c r="AA32" s="41" t="s">
        <v>34</v>
      </c>
      <c r="AB32" s="13">
        <v>0</v>
      </c>
      <c r="AC32" s="41" t="s">
        <v>34</v>
      </c>
      <c r="AD32" s="13">
        <v>194.43930455581017</v>
      </c>
      <c r="AE32" s="41" t="s">
        <v>34</v>
      </c>
      <c r="AF32" s="41">
        <v>-58.331791366743055</v>
      </c>
      <c r="AG32" s="41" t="s">
        <v>34</v>
      </c>
      <c r="AH32" s="42">
        <v>-1</v>
      </c>
      <c r="AI32" s="30" t="s">
        <v>332</v>
      </c>
    </row>
    <row r="33" spans="1:35" ht="94.5">
      <c r="A33" s="91" t="s">
        <v>575</v>
      </c>
      <c r="B33" s="2" t="s">
        <v>64</v>
      </c>
      <c r="C33" s="34" t="s">
        <v>4</v>
      </c>
      <c r="D33" s="2" t="s">
        <v>398</v>
      </c>
      <c r="E33" s="13" t="s">
        <v>34</v>
      </c>
      <c r="F33" s="30">
        <v>7.3963700000000001</v>
      </c>
      <c r="G33" s="41" t="s">
        <v>34</v>
      </c>
      <c r="H33" s="13">
        <v>34.146375371146839</v>
      </c>
      <c r="I33" s="41" t="s">
        <v>34</v>
      </c>
      <c r="J33" s="13">
        <v>34.145934693180678</v>
      </c>
      <c r="K33" s="41" t="s">
        <v>34</v>
      </c>
      <c r="L33" s="13">
        <v>0</v>
      </c>
      <c r="M33" s="41" t="s">
        <v>34</v>
      </c>
      <c r="N33" s="13">
        <v>0</v>
      </c>
      <c r="O33" s="41" t="s">
        <v>34</v>
      </c>
      <c r="P33" s="13">
        <v>0</v>
      </c>
      <c r="Q33" s="41" t="s">
        <v>34</v>
      </c>
      <c r="R33" s="13">
        <v>34.145934693180678</v>
      </c>
      <c r="S33" s="41" t="s">
        <v>34</v>
      </c>
      <c r="T33" s="13">
        <v>0</v>
      </c>
      <c r="U33" s="41" t="s">
        <v>34</v>
      </c>
      <c r="V33" s="13">
        <v>0</v>
      </c>
      <c r="W33" s="41" t="s">
        <v>34</v>
      </c>
      <c r="X33" s="13">
        <v>0</v>
      </c>
      <c r="Y33" s="41" t="s">
        <v>34</v>
      </c>
      <c r="Z33" s="13">
        <v>0</v>
      </c>
      <c r="AA33" s="41" t="s">
        <v>34</v>
      </c>
      <c r="AB33" s="13">
        <v>0</v>
      </c>
      <c r="AC33" s="41" t="s">
        <v>34</v>
      </c>
      <c r="AD33" s="13">
        <v>34.146375371146839</v>
      </c>
      <c r="AE33" s="41" t="s">
        <v>34</v>
      </c>
      <c r="AF33" s="41">
        <v>-34.145934693180678</v>
      </c>
      <c r="AG33" s="41" t="s">
        <v>34</v>
      </c>
      <c r="AH33" s="42">
        <v>-1</v>
      </c>
      <c r="AI33" s="30" t="s">
        <v>325</v>
      </c>
    </row>
    <row r="34" spans="1:35" ht="31.5">
      <c r="A34" s="91" t="s">
        <v>576</v>
      </c>
      <c r="B34" s="2" t="s">
        <v>66</v>
      </c>
      <c r="C34" s="34" t="s">
        <v>56</v>
      </c>
      <c r="D34" s="8" t="s">
        <v>399</v>
      </c>
      <c r="E34" s="13" t="s">
        <v>34</v>
      </c>
      <c r="F34" s="30">
        <v>0</v>
      </c>
      <c r="G34" s="41" t="s">
        <v>34</v>
      </c>
      <c r="H34" s="13">
        <v>1.8644067799833408E-5</v>
      </c>
      <c r="I34" s="41" t="s">
        <v>34</v>
      </c>
      <c r="J34" s="13">
        <v>0</v>
      </c>
      <c r="K34" s="41" t="s">
        <v>34</v>
      </c>
      <c r="L34" s="13">
        <v>0</v>
      </c>
      <c r="M34" s="41" t="s">
        <v>34</v>
      </c>
      <c r="N34" s="13">
        <v>0</v>
      </c>
      <c r="O34" s="41" t="s">
        <v>34</v>
      </c>
      <c r="P34" s="13">
        <v>0</v>
      </c>
      <c r="Q34" s="41" t="s">
        <v>34</v>
      </c>
      <c r="R34" s="13">
        <v>0</v>
      </c>
      <c r="S34" s="41" t="s">
        <v>34</v>
      </c>
      <c r="T34" s="13">
        <v>0</v>
      </c>
      <c r="U34" s="41" t="s">
        <v>34</v>
      </c>
      <c r="V34" s="13">
        <v>0</v>
      </c>
      <c r="W34" s="41" t="s">
        <v>34</v>
      </c>
      <c r="X34" s="13">
        <v>0</v>
      </c>
      <c r="Y34" s="41" t="s">
        <v>34</v>
      </c>
      <c r="Z34" s="13">
        <v>0</v>
      </c>
      <c r="AA34" s="41" t="s">
        <v>34</v>
      </c>
      <c r="AB34" s="13">
        <v>1.8644067799833408E-5</v>
      </c>
      <c r="AC34" s="41" t="s">
        <v>34</v>
      </c>
      <c r="AD34" s="13">
        <v>1.8644067799833408E-5</v>
      </c>
      <c r="AE34" s="41" t="s">
        <v>34</v>
      </c>
      <c r="AF34" s="41">
        <v>0</v>
      </c>
      <c r="AG34" s="41" t="s">
        <v>34</v>
      </c>
      <c r="AH34" s="42"/>
      <c r="AI34" s="30" t="s">
        <v>237</v>
      </c>
    </row>
    <row r="35" spans="1:35" ht="78.75">
      <c r="A35" s="91" t="s">
        <v>577</v>
      </c>
      <c r="B35" s="2" t="s">
        <v>76</v>
      </c>
      <c r="C35" s="34" t="s">
        <v>4</v>
      </c>
      <c r="D35" s="2" t="s">
        <v>400</v>
      </c>
      <c r="E35" s="13" t="s">
        <v>34</v>
      </c>
      <c r="F35" s="30">
        <v>0</v>
      </c>
      <c r="G35" s="41" t="s">
        <v>34</v>
      </c>
      <c r="H35" s="13">
        <v>0.76271186440677963</v>
      </c>
      <c r="I35" s="41" t="s">
        <v>34</v>
      </c>
      <c r="J35" s="13">
        <v>0.76271186440677963</v>
      </c>
      <c r="K35" s="41" t="s">
        <v>34</v>
      </c>
      <c r="L35" s="13">
        <v>0</v>
      </c>
      <c r="M35" s="41" t="s">
        <v>34</v>
      </c>
      <c r="N35" s="13">
        <v>0</v>
      </c>
      <c r="O35" s="41" t="s">
        <v>34</v>
      </c>
      <c r="P35" s="13">
        <v>0</v>
      </c>
      <c r="Q35" s="41" t="s">
        <v>34</v>
      </c>
      <c r="R35" s="13">
        <v>0.76271186440677963</v>
      </c>
      <c r="S35" s="41" t="s">
        <v>34</v>
      </c>
      <c r="T35" s="13">
        <v>0</v>
      </c>
      <c r="U35" s="41" t="s">
        <v>34</v>
      </c>
      <c r="V35" s="13">
        <v>0</v>
      </c>
      <c r="W35" s="41" t="s">
        <v>34</v>
      </c>
      <c r="X35" s="13">
        <v>0</v>
      </c>
      <c r="Y35" s="41" t="s">
        <v>34</v>
      </c>
      <c r="Z35" s="13">
        <v>0</v>
      </c>
      <c r="AA35" s="41" t="s">
        <v>34</v>
      </c>
      <c r="AB35" s="13">
        <v>0</v>
      </c>
      <c r="AC35" s="41" t="s">
        <v>34</v>
      </c>
      <c r="AD35" s="13">
        <v>0.76271186440677963</v>
      </c>
      <c r="AE35" s="41" t="s">
        <v>34</v>
      </c>
      <c r="AF35" s="41">
        <v>-0.76271186440677963</v>
      </c>
      <c r="AG35" s="41" t="s">
        <v>34</v>
      </c>
      <c r="AH35" s="42">
        <v>-1</v>
      </c>
      <c r="AI35" s="30" t="s">
        <v>346</v>
      </c>
    </row>
    <row r="36" spans="1:35" ht="78.75">
      <c r="A36" s="91" t="s">
        <v>578</v>
      </c>
      <c r="B36" s="2" t="s">
        <v>77</v>
      </c>
      <c r="C36" s="34" t="s">
        <v>3</v>
      </c>
      <c r="D36" s="2" t="s">
        <v>401</v>
      </c>
      <c r="E36" s="13" t="s">
        <v>34</v>
      </c>
      <c r="F36" s="30">
        <v>0</v>
      </c>
      <c r="G36" s="41" t="s">
        <v>34</v>
      </c>
      <c r="H36" s="13">
        <v>0.59322033898305082</v>
      </c>
      <c r="I36" s="41" t="s">
        <v>34</v>
      </c>
      <c r="J36" s="13">
        <v>0.59322033898305082</v>
      </c>
      <c r="K36" s="41" t="s">
        <v>34</v>
      </c>
      <c r="L36" s="13">
        <v>0</v>
      </c>
      <c r="M36" s="41" t="s">
        <v>34</v>
      </c>
      <c r="N36" s="13">
        <v>0</v>
      </c>
      <c r="O36" s="41" t="s">
        <v>34</v>
      </c>
      <c r="P36" s="13">
        <v>0</v>
      </c>
      <c r="Q36" s="41" t="s">
        <v>34</v>
      </c>
      <c r="R36" s="13">
        <v>0.59322033898305082</v>
      </c>
      <c r="S36" s="41" t="s">
        <v>34</v>
      </c>
      <c r="T36" s="13">
        <v>0</v>
      </c>
      <c r="U36" s="41" t="s">
        <v>34</v>
      </c>
      <c r="V36" s="13">
        <v>0</v>
      </c>
      <c r="W36" s="41" t="s">
        <v>34</v>
      </c>
      <c r="X36" s="13">
        <v>0</v>
      </c>
      <c r="Y36" s="41" t="s">
        <v>34</v>
      </c>
      <c r="Z36" s="13">
        <v>0</v>
      </c>
      <c r="AA36" s="41" t="s">
        <v>34</v>
      </c>
      <c r="AB36" s="13">
        <v>0</v>
      </c>
      <c r="AC36" s="41" t="s">
        <v>34</v>
      </c>
      <c r="AD36" s="13">
        <v>0.59322033898305082</v>
      </c>
      <c r="AE36" s="41" t="s">
        <v>34</v>
      </c>
      <c r="AF36" s="41">
        <v>-0.59322033898305082</v>
      </c>
      <c r="AG36" s="41" t="s">
        <v>34</v>
      </c>
      <c r="AH36" s="42">
        <v>-1</v>
      </c>
      <c r="AI36" s="59" t="s">
        <v>346</v>
      </c>
    </row>
    <row r="37" spans="1:35" ht="78.75">
      <c r="A37" s="91" t="s">
        <v>579</v>
      </c>
      <c r="B37" s="2" t="s">
        <v>78</v>
      </c>
      <c r="C37" s="34" t="s">
        <v>3</v>
      </c>
      <c r="D37" s="2" t="s">
        <v>402</v>
      </c>
      <c r="E37" s="13" t="s">
        <v>34</v>
      </c>
      <c r="F37" s="30">
        <v>0</v>
      </c>
      <c r="G37" s="41" t="s">
        <v>34</v>
      </c>
      <c r="H37" s="13">
        <v>0.59322033898305082</v>
      </c>
      <c r="I37" s="41" t="s">
        <v>34</v>
      </c>
      <c r="J37" s="13">
        <v>0.59322033898305082</v>
      </c>
      <c r="K37" s="41" t="s">
        <v>34</v>
      </c>
      <c r="L37" s="13">
        <v>0</v>
      </c>
      <c r="M37" s="41" t="s">
        <v>34</v>
      </c>
      <c r="N37" s="13">
        <v>0</v>
      </c>
      <c r="O37" s="41" t="s">
        <v>34</v>
      </c>
      <c r="P37" s="13">
        <v>0</v>
      </c>
      <c r="Q37" s="41" t="s">
        <v>34</v>
      </c>
      <c r="R37" s="13">
        <v>0.59322033898305082</v>
      </c>
      <c r="S37" s="41" t="s">
        <v>34</v>
      </c>
      <c r="T37" s="13">
        <v>0</v>
      </c>
      <c r="U37" s="41" t="s">
        <v>34</v>
      </c>
      <c r="V37" s="13">
        <v>0</v>
      </c>
      <c r="W37" s="41" t="s">
        <v>34</v>
      </c>
      <c r="X37" s="13">
        <v>0</v>
      </c>
      <c r="Y37" s="41" t="s">
        <v>34</v>
      </c>
      <c r="Z37" s="13">
        <v>0</v>
      </c>
      <c r="AA37" s="41" t="s">
        <v>34</v>
      </c>
      <c r="AB37" s="13">
        <v>0</v>
      </c>
      <c r="AC37" s="41" t="s">
        <v>34</v>
      </c>
      <c r="AD37" s="13">
        <v>0.59322033898305082</v>
      </c>
      <c r="AE37" s="41" t="s">
        <v>34</v>
      </c>
      <c r="AF37" s="41">
        <v>-0.59322033898305082</v>
      </c>
      <c r="AG37" s="41" t="s">
        <v>34</v>
      </c>
      <c r="AH37" s="42">
        <v>-1</v>
      </c>
      <c r="AI37" s="59" t="s">
        <v>346</v>
      </c>
    </row>
    <row r="38" spans="1:35" ht="15.75">
      <c r="A38" s="91" t="s">
        <v>580</v>
      </c>
      <c r="B38" s="2" t="s">
        <v>100</v>
      </c>
      <c r="C38" s="34" t="s">
        <v>3</v>
      </c>
      <c r="D38" s="2" t="s">
        <v>403</v>
      </c>
      <c r="E38" s="13" t="s">
        <v>34</v>
      </c>
      <c r="F38" s="30">
        <v>0</v>
      </c>
      <c r="G38" s="41" t="s">
        <v>34</v>
      </c>
      <c r="H38" s="13">
        <v>5.5614915254237296</v>
      </c>
      <c r="I38" s="41" t="s">
        <v>34</v>
      </c>
      <c r="J38" s="13">
        <v>2.1377577452102456</v>
      </c>
      <c r="K38" s="41" t="s">
        <v>34</v>
      </c>
      <c r="L38" s="13">
        <v>0</v>
      </c>
      <c r="M38" s="41" t="s">
        <v>34</v>
      </c>
      <c r="N38" s="13">
        <v>0</v>
      </c>
      <c r="O38" s="41" t="s">
        <v>34</v>
      </c>
      <c r="P38" s="13">
        <v>0</v>
      </c>
      <c r="Q38" s="41" t="s">
        <v>34</v>
      </c>
      <c r="R38" s="13">
        <v>0</v>
      </c>
      <c r="S38" s="41" t="s">
        <v>34</v>
      </c>
      <c r="T38" s="13">
        <v>0</v>
      </c>
      <c r="U38" s="41" t="s">
        <v>34</v>
      </c>
      <c r="V38" s="13">
        <v>0.27555932203389832</v>
      </c>
      <c r="W38" s="41" t="s">
        <v>34</v>
      </c>
      <c r="X38" s="13">
        <v>0</v>
      </c>
      <c r="Y38" s="41" t="s">
        <v>34</v>
      </c>
      <c r="Z38" s="13">
        <v>1.8621984231763475</v>
      </c>
      <c r="AA38" s="41" t="s">
        <v>34</v>
      </c>
      <c r="AB38" s="13">
        <v>0</v>
      </c>
      <c r="AC38" s="41" t="s">
        <v>34</v>
      </c>
      <c r="AD38" s="13">
        <v>5.5614915254237296</v>
      </c>
      <c r="AE38" s="41" t="s">
        <v>34</v>
      </c>
      <c r="AF38" s="41">
        <v>0</v>
      </c>
      <c r="AG38" s="41" t="s">
        <v>34</v>
      </c>
      <c r="AH38" s="42"/>
      <c r="AI38" s="30" t="s">
        <v>229</v>
      </c>
    </row>
    <row r="39" spans="1:35" ht="78.75">
      <c r="A39" s="91" t="s">
        <v>581</v>
      </c>
      <c r="B39" s="2" t="s">
        <v>106</v>
      </c>
      <c r="C39" s="34" t="s">
        <v>6</v>
      </c>
      <c r="D39" s="2" t="s">
        <v>404</v>
      </c>
      <c r="E39" s="13" t="s">
        <v>34</v>
      </c>
      <c r="F39" s="30">
        <v>0</v>
      </c>
      <c r="G39" s="41" t="s">
        <v>34</v>
      </c>
      <c r="H39" s="13">
        <v>9.6703813559322036</v>
      </c>
      <c r="I39" s="41" t="s">
        <v>34</v>
      </c>
      <c r="J39" s="13">
        <v>9.6703813559322036</v>
      </c>
      <c r="K39" s="41" t="s">
        <v>34</v>
      </c>
      <c r="L39" s="13">
        <v>0</v>
      </c>
      <c r="M39" s="41" t="s">
        <v>34</v>
      </c>
      <c r="N39" s="30">
        <v>0</v>
      </c>
      <c r="O39" s="41" t="s">
        <v>34</v>
      </c>
      <c r="P39" s="13">
        <v>0</v>
      </c>
      <c r="Q39" s="41" t="s">
        <v>34</v>
      </c>
      <c r="R39" s="13">
        <v>0.47493220338983044</v>
      </c>
      <c r="S39" s="41" t="s">
        <v>34</v>
      </c>
      <c r="T39" s="13">
        <v>0</v>
      </c>
      <c r="U39" s="41" t="s">
        <v>34</v>
      </c>
      <c r="V39" s="13">
        <v>0</v>
      </c>
      <c r="W39" s="41" t="s">
        <v>34</v>
      </c>
      <c r="X39" s="13">
        <v>0</v>
      </c>
      <c r="Y39" s="41" t="s">
        <v>34</v>
      </c>
      <c r="Z39" s="13">
        <v>9.1954491525423716</v>
      </c>
      <c r="AA39" s="41" t="s">
        <v>34</v>
      </c>
      <c r="AB39" s="13">
        <v>0</v>
      </c>
      <c r="AC39" s="41" t="s">
        <v>34</v>
      </c>
      <c r="AD39" s="13">
        <v>9.6703813559322036</v>
      </c>
      <c r="AE39" s="41" t="s">
        <v>34</v>
      </c>
      <c r="AF39" s="41">
        <v>-0.47493220338983044</v>
      </c>
      <c r="AG39" s="41" t="s">
        <v>34</v>
      </c>
      <c r="AH39" s="42">
        <v>-1</v>
      </c>
      <c r="AI39" s="30" t="s">
        <v>349</v>
      </c>
    </row>
    <row r="40" spans="1:35" ht="47.25">
      <c r="A40" s="91" t="s">
        <v>582</v>
      </c>
      <c r="B40" s="2" t="s">
        <v>11</v>
      </c>
      <c r="C40" s="34" t="s">
        <v>3</v>
      </c>
      <c r="D40" s="2" t="s">
        <v>405</v>
      </c>
      <c r="E40" s="13" t="s">
        <v>34</v>
      </c>
      <c r="F40" s="30">
        <v>0</v>
      </c>
      <c r="G40" s="41" t="s">
        <v>34</v>
      </c>
      <c r="H40" s="13">
        <v>5.1264943465389905</v>
      </c>
      <c r="I40" s="41" t="s">
        <v>34</v>
      </c>
      <c r="J40" s="13">
        <v>5.1264943465389905</v>
      </c>
      <c r="K40" s="41" t="s">
        <v>34</v>
      </c>
      <c r="L40" s="13">
        <v>0</v>
      </c>
      <c r="M40" s="41" t="s">
        <v>34</v>
      </c>
      <c r="N40" s="13">
        <v>0</v>
      </c>
      <c r="O40" s="41" t="s">
        <v>34</v>
      </c>
      <c r="P40" s="13">
        <v>0</v>
      </c>
      <c r="Q40" s="41" t="s">
        <v>34</v>
      </c>
      <c r="R40" s="13">
        <v>1.0252988693077982</v>
      </c>
      <c r="S40" s="41" t="s">
        <v>34</v>
      </c>
      <c r="T40" s="13">
        <v>0</v>
      </c>
      <c r="U40" s="41" t="s">
        <v>34</v>
      </c>
      <c r="V40" s="13">
        <v>1.537948303961697</v>
      </c>
      <c r="W40" s="41" t="s">
        <v>34</v>
      </c>
      <c r="X40" s="13">
        <v>0</v>
      </c>
      <c r="Y40" s="41" t="s">
        <v>34</v>
      </c>
      <c r="Z40" s="13">
        <v>2.5632471732694952</v>
      </c>
      <c r="AA40" s="41" t="s">
        <v>34</v>
      </c>
      <c r="AB40" s="13">
        <v>0</v>
      </c>
      <c r="AC40" s="41" t="s">
        <v>34</v>
      </c>
      <c r="AD40" s="13">
        <v>5.1264943465389905</v>
      </c>
      <c r="AE40" s="41" t="s">
        <v>34</v>
      </c>
      <c r="AF40" s="41">
        <v>-1.0252988693077982</v>
      </c>
      <c r="AG40" s="41" t="s">
        <v>34</v>
      </c>
      <c r="AH40" s="42">
        <v>-1</v>
      </c>
      <c r="AI40" s="30" t="s">
        <v>338</v>
      </c>
    </row>
    <row r="41" spans="1:35" ht="47.25">
      <c r="A41" s="91" t="s">
        <v>583</v>
      </c>
      <c r="B41" s="2" t="s">
        <v>138</v>
      </c>
      <c r="C41" s="34" t="s">
        <v>1</v>
      </c>
      <c r="D41" s="2" t="s">
        <v>406</v>
      </c>
      <c r="E41" s="13" t="s">
        <v>34</v>
      </c>
      <c r="F41" s="30">
        <v>0.42372794000000003</v>
      </c>
      <c r="G41" s="41" t="s">
        <v>34</v>
      </c>
      <c r="H41" s="13">
        <v>7.9868474576271566</v>
      </c>
      <c r="I41" s="41" t="s">
        <v>34</v>
      </c>
      <c r="J41" s="13">
        <v>7.9868474576271202</v>
      </c>
      <c r="K41" s="41" t="s">
        <v>34</v>
      </c>
      <c r="L41" s="13">
        <v>39.566189060000006</v>
      </c>
      <c r="M41" s="41" t="s">
        <v>34</v>
      </c>
      <c r="N41" s="30">
        <v>0</v>
      </c>
      <c r="O41" s="41" t="s">
        <v>34</v>
      </c>
      <c r="P41" s="13">
        <v>0.70200545999999997</v>
      </c>
      <c r="Q41" s="41" t="s">
        <v>34</v>
      </c>
      <c r="R41" s="13">
        <v>7.9868474576271202</v>
      </c>
      <c r="S41" s="41" t="s">
        <v>34</v>
      </c>
      <c r="T41" s="13">
        <v>38.864183600000004</v>
      </c>
      <c r="U41" s="41" t="s">
        <v>34</v>
      </c>
      <c r="V41" s="13">
        <v>0</v>
      </c>
      <c r="W41" s="41" t="s">
        <v>34</v>
      </c>
      <c r="X41" s="13">
        <v>0</v>
      </c>
      <c r="Y41" s="41" t="s">
        <v>34</v>
      </c>
      <c r="Z41" s="13">
        <v>0</v>
      </c>
      <c r="AA41" s="41" t="s">
        <v>34</v>
      </c>
      <c r="AB41" s="13">
        <v>3.6415315207705135E-14</v>
      </c>
      <c r="AC41" s="41" t="s">
        <v>34</v>
      </c>
      <c r="AD41" s="13">
        <v>-31.57934160237285</v>
      </c>
      <c r="AE41" s="41" t="s">
        <v>34</v>
      </c>
      <c r="AF41" s="41">
        <v>31.579341602372885</v>
      </c>
      <c r="AG41" s="41" t="s">
        <v>34</v>
      </c>
      <c r="AH41" s="42">
        <v>3.9539182098959307</v>
      </c>
      <c r="AI41" s="60" t="s">
        <v>366</v>
      </c>
    </row>
    <row r="42" spans="1:35" ht="47.25">
      <c r="A42" s="91" t="s">
        <v>584</v>
      </c>
      <c r="B42" s="2" t="s">
        <v>139</v>
      </c>
      <c r="C42" s="34" t="s">
        <v>1</v>
      </c>
      <c r="D42" s="2" t="s">
        <v>407</v>
      </c>
      <c r="E42" s="13" t="s">
        <v>34</v>
      </c>
      <c r="F42" s="30">
        <v>1.3235668799999998</v>
      </c>
      <c r="G42" s="41" t="s">
        <v>34</v>
      </c>
      <c r="H42" s="13">
        <v>35.955135593220362</v>
      </c>
      <c r="I42" s="41" t="s">
        <v>34</v>
      </c>
      <c r="J42" s="13">
        <v>35.955135593220341</v>
      </c>
      <c r="K42" s="41" t="s">
        <v>34</v>
      </c>
      <c r="L42" s="13">
        <v>64.745678859999998</v>
      </c>
      <c r="M42" s="41" t="s">
        <v>34</v>
      </c>
      <c r="N42" s="30">
        <v>0</v>
      </c>
      <c r="O42" s="41" t="s">
        <v>34</v>
      </c>
      <c r="P42" s="13">
        <v>3.1078030800000001</v>
      </c>
      <c r="Q42" s="41" t="s">
        <v>34</v>
      </c>
      <c r="R42" s="13">
        <v>35.955135593220341</v>
      </c>
      <c r="S42" s="41" t="s">
        <v>34</v>
      </c>
      <c r="T42" s="13">
        <v>61.637875780000002</v>
      </c>
      <c r="U42" s="41" t="s">
        <v>34</v>
      </c>
      <c r="V42" s="13">
        <v>0</v>
      </c>
      <c r="W42" s="41" t="s">
        <v>34</v>
      </c>
      <c r="X42" s="13">
        <v>0</v>
      </c>
      <c r="Y42" s="41" t="s">
        <v>34</v>
      </c>
      <c r="Z42" s="13">
        <v>0</v>
      </c>
      <c r="AA42" s="41" t="s">
        <v>34</v>
      </c>
      <c r="AB42" s="13">
        <v>0</v>
      </c>
      <c r="AC42" s="41" t="s">
        <v>34</v>
      </c>
      <c r="AD42" s="13">
        <v>-28.790543266779636</v>
      </c>
      <c r="AE42" s="41" t="s">
        <v>34</v>
      </c>
      <c r="AF42" s="41">
        <v>28.790543266779657</v>
      </c>
      <c r="AG42" s="41" t="s">
        <v>34</v>
      </c>
      <c r="AH42" s="42">
        <v>0.80073521603429487</v>
      </c>
      <c r="AI42" s="60" t="s">
        <v>367</v>
      </c>
    </row>
    <row r="43" spans="1:35" s="40" customFormat="1" ht="31.5">
      <c r="A43" s="96" t="s">
        <v>45</v>
      </c>
      <c r="B43" s="72" t="s">
        <v>263</v>
      </c>
      <c r="C43" s="70"/>
      <c r="D43" s="70">
        <v>1300057</v>
      </c>
      <c r="E43" s="41" t="s">
        <v>34</v>
      </c>
      <c r="F43" s="41">
        <f t="shared" ref="F43:AB43" si="38">SUM(F44:F47)</f>
        <v>0</v>
      </c>
      <c r="G43" s="41" t="s">
        <v>34</v>
      </c>
      <c r="H43" s="41">
        <f t="shared" si="38"/>
        <v>423.08217226819966</v>
      </c>
      <c r="I43" s="41" t="s">
        <v>34</v>
      </c>
      <c r="J43" s="41">
        <f t="shared" si="38"/>
        <v>118.92898211499262</v>
      </c>
      <c r="K43" s="41" t="s">
        <v>34</v>
      </c>
      <c r="L43" s="41">
        <f t="shared" si="38"/>
        <v>0</v>
      </c>
      <c r="M43" s="41" t="s">
        <v>34</v>
      </c>
      <c r="N43" s="41">
        <f t="shared" si="38"/>
        <v>16.949152542372882</v>
      </c>
      <c r="O43" s="41" t="s">
        <v>34</v>
      </c>
      <c r="P43" s="41">
        <f t="shared" si="38"/>
        <v>0</v>
      </c>
      <c r="Q43" s="41" t="s">
        <v>34</v>
      </c>
      <c r="R43" s="41">
        <f t="shared" si="38"/>
        <v>25.423728813559322</v>
      </c>
      <c r="S43" s="41" t="s">
        <v>34</v>
      </c>
      <c r="T43" s="41">
        <f t="shared" si="38"/>
        <v>0</v>
      </c>
      <c r="U43" s="41" t="s">
        <v>34</v>
      </c>
      <c r="V43" s="41">
        <f t="shared" si="38"/>
        <v>33.898305084745765</v>
      </c>
      <c r="W43" s="41" t="s">
        <v>34</v>
      </c>
      <c r="X43" s="41">
        <f t="shared" si="38"/>
        <v>0</v>
      </c>
      <c r="Y43" s="41" t="s">
        <v>34</v>
      </c>
      <c r="Z43" s="41">
        <f t="shared" si="38"/>
        <v>42.65779567431467</v>
      </c>
      <c r="AA43" s="41" t="s">
        <v>34</v>
      </c>
      <c r="AB43" s="41">
        <f t="shared" si="38"/>
        <v>0</v>
      </c>
      <c r="AC43" s="41" t="s">
        <v>34</v>
      </c>
      <c r="AD43" s="41"/>
      <c r="AE43" s="41" t="s">
        <v>34</v>
      </c>
      <c r="AF43" s="41"/>
      <c r="AG43" s="41" t="s">
        <v>34</v>
      </c>
      <c r="AH43" s="42"/>
      <c r="AI43" s="41"/>
    </row>
    <row r="44" spans="1:35" ht="78.75">
      <c r="A44" s="91" t="s">
        <v>585</v>
      </c>
      <c r="B44" s="2" t="s">
        <v>140</v>
      </c>
      <c r="C44" s="34" t="s">
        <v>172</v>
      </c>
      <c r="D44" s="2" t="s">
        <v>408</v>
      </c>
      <c r="E44" s="13" t="s">
        <v>34</v>
      </c>
      <c r="F44" s="30">
        <v>0</v>
      </c>
      <c r="G44" s="41" t="s">
        <v>34</v>
      </c>
      <c r="H44" s="13">
        <v>339.36478583127194</v>
      </c>
      <c r="I44" s="41" t="s">
        <v>34</v>
      </c>
      <c r="J44" s="13">
        <v>113.23196147426449</v>
      </c>
      <c r="K44" s="41" t="s">
        <v>34</v>
      </c>
      <c r="L44" s="13">
        <v>0</v>
      </c>
      <c r="M44" s="41" t="s">
        <v>34</v>
      </c>
      <c r="N44" s="13">
        <v>16.949152542372882</v>
      </c>
      <c r="O44" s="41" t="s">
        <v>34</v>
      </c>
      <c r="P44" s="13">
        <v>0</v>
      </c>
      <c r="Q44" s="41" t="s">
        <v>34</v>
      </c>
      <c r="R44" s="13">
        <v>25.423728813559322</v>
      </c>
      <c r="S44" s="41" t="s">
        <v>34</v>
      </c>
      <c r="T44" s="13">
        <v>0</v>
      </c>
      <c r="U44" s="41" t="s">
        <v>34</v>
      </c>
      <c r="V44" s="13">
        <v>33.898305084745765</v>
      </c>
      <c r="W44" s="41" t="s">
        <v>34</v>
      </c>
      <c r="X44" s="13">
        <v>0</v>
      </c>
      <c r="Y44" s="41" t="s">
        <v>34</v>
      </c>
      <c r="Z44" s="13">
        <v>36.960775033586529</v>
      </c>
      <c r="AA44" s="41" t="s">
        <v>34</v>
      </c>
      <c r="AB44" s="13">
        <v>0</v>
      </c>
      <c r="AC44" s="41" t="s">
        <v>34</v>
      </c>
      <c r="AD44" s="13">
        <f t="shared" ref="AD44:AD47" si="39">H44-L44</f>
        <v>339.36478583127194</v>
      </c>
      <c r="AE44" s="41" t="s">
        <v>34</v>
      </c>
      <c r="AF44" s="41">
        <f>L44-SUM(N44+R44)</f>
        <v>-42.372881355932208</v>
      </c>
      <c r="AG44" s="41" t="s">
        <v>34</v>
      </c>
      <c r="AH44" s="42">
        <f>(L44/SUM(N44+R44))-1</f>
        <v>-1</v>
      </c>
      <c r="AI44" s="60" t="s">
        <v>368</v>
      </c>
    </row>
    <row r="45" spans="1:35" ht="63">
      <c r="A45" s="91" t="s">
        <v>586</v>
      </c>
      <c r="B45" s="28" t="s">
        <v>312</v>
      </c>
      <c r="C45" s="34" t="s">
        <v>2</v>
      </c>
      <c r="D45" s="8">
        <v>1300057</v>
      </c>
      <c r="E45" s="24" t="s">
        <v>34</v>
      </c>
      <c r="F45" s="30">
        <v>0</v>
      </c>
      <c r="G45" s="41" t="s">
        <v>34</v>
      </c>
      <c r="H45" s="13">
        <v>0</v>
      </c>
      <c r="I45" s="41" t="s">
        <v>34</v>
      </c>
      <c r="J45" s="13">
        <v>0</v>
      </c>
      <c r="K45" s="41" t="s">
        <v>34</v>
      </c>
      <c r="L45" s="13">
        <v>0</v>
      </c>
      <c r="M45" s="41" t="s">
        <v>34</v>
      </c>
      <c r="N45" s="13">
        <v>0</v>
      </c>
      <c r="O45" s="41" t="s">
        <v>34</v>
      </c>
      <c r="P45" s="13">
        <v>0</v>
      </c>
      <c r="Q45" s="41" t="s">
        <v>34</v>
      </c>
      <c r="R45" s="13">
        <v>0</v>
      </c>
      <c r="S45" s="41" t="s">
        <v>34</v>
      </c>
      <c r="T45" s="13">
        <v>0</v>
      </c>
      <c r="U45" s="41" t="s">
        <v>34</v>
      </c>
      <c r="V45" s="13">
        <v>0</v>
      </c>
      <c r="W45" s="41" t="s">
        <v>34</v>
      </c>
      <c r="X45" s="13">
        <v>0</v>
      </c>
      <c r="Y45" s="41" t="s">
        <v>34</v>
      </c>
      <c r="Z45" s="13">
        <v>0</v>
      </c>
      <c r="AA45" s="41" t="s">
        <v>34</v>
      </c>
      <c r="AB45" s="13">
        <v>0</v>
      </c>
      <c r="AC45" s="41" t="s">
        <v>34</v>
      </c>
      <c r="AD45" s="13">
        <f t="shared" si="39"/>
        <v>0</v>
      </c>
      <c r="AE45" s="41" t="s">
        <v>34</v>
      </c>
      <c r="AF45" s="41">
        <f>L45-SUM(N45+R45)</f>
        <v>0</v>
      </c>
      <c r="AG45" s="41" t="s">
        <v>34</v>
      </c>
      <c r="AH45" s="42"/>
      <c r="AI45" s="60" t="s">
        <v>236</v>
      </c>
    </row>
    <row r="46" spans="1:35" ht="47.25">
      <c r="A46" s="91" t="s">
        <v>587</v>
      </c>
      <c r="B46" s="2" t="s">
        <v>141</v>
      </c>
      <c r="C46" s="34" t="s">
        <v>3</v>
      </c>
      <c r="D46" s="2" t="s">
        <v>409</v>
      </c>
      <c r="E46" s="13" t="s">
        <v>34</v>
      </c>
      <c r="F46" s="30">
        <v>0</v>
      </c>
      <c r="G46" s="41" t="s">
        <v>34</v>
      </c>
      <c r="H46" s="13">
        <v>33.876841838089661</v>
      </c>
      <c r="I46" s="41" t="s">
        <v>34</v>
      </c>
      <c r="J46" s="13">
        <v>2.0490553173892372</v>
      </c>
      <c r="K46" s="41" t="s">
        <v>34</v>
      </c>
      <c r="L46" s="13">
        <v>0</v>
      </c>
      <c r="M46" s="41" t="s">
        <v>34</v>
      </c>
      <c r="N46" s="13">
        <v>0</v>
      </c>
      <c r="O46" s="41" t="s">
        <v>34</v>
      </c>
      <c r="P46" s="13">
        <v>0</v>
      </c>
      <c r="Q46" s="41" t="s">
        <v>34</v>
      </c>
      <c r="R46" s="13">
        <v>0</v>
      </c>
      <c r="S46" s="41" t="s">
        <v>34</v>
      </c>
      <c r="T46" s="13">
        <v>0</v>
      </c>
      <c r="U46" s="41" t="s">
        <v>34</v>
      </c>
      <c r="V46" s="13">
        <v>0</v>
      </c>
      <c r="W46" s="41" t="s">
        <v>34</v>
      </c>
      <c r="X46" s="13">
        <v>0</v>
      </c>
      <c r="Y46" s="41" t="s">
        <v>34</v>
      </c>
      <c r="Z46" s="13">
        <v>2.0490553173892372</v>
      </c>
      <c r="AA46" s="41" t="s">
        <v>34</v>
      </c>
      <c r="AB46" s="13">
        <v>0</v>
      </c>
      <c r="AC46" s="41" t="s">
        <v>34</v>
      </c>
      <c r="AD46" s="13">
        <f t="shared" si="39"/>
        <v>33.876841838089661</v>
      </c>
      <c r="AE46" s="41" t="s">
        <v>34</v>
      </c>
      <c r="AF46" s="41">
        <f>L46-SUM(N46+R46)</f>
        <v>0</v>
      </c>
      <c r="AG46" s="41" t="s">
        <v>34</v>
      </c>
      <c r="AH46" s="42"/>
      <c r="AI46" s="60" t="s">
        <v>232</v>
      </c>
    </row>
    <row r="47" spans="1:35" ht="47.25">
      <c r="A47" s="91" t="s">
        <v>588</v>
      </c>
      <c r="B47" s="2" t="s">
        <v>142</v>
      </c>
      <c r="C47" s="34" t="s">
        <v>62</v>
      </c>
      <c r="D47" s="2" t="s">
        <v>410</v>
      </c>
      <c r="E47" s="13" t="s">
        <v>34</v>
      </c>
      <c r="F47" s="30">
        <v>0</v>
      </c>
      <c r="G47" s="41" t="s">
        <v>34</v>
      </c>
      <c r="H47" s="13">
        <v>49.840544598838058</v>
      </c>
      <c r="I47" s="41" t="s">
        <v>34</v>
      </c>
      <c r="J47" s="13">
        <v>3.6479653233388984</v>
      </c>
      <c r="K47" s="41" t="s">
        <v>34</v>
      </c>
      <c r="L47" s="13">
        <v>0</v>
      </c>
      <c r="M47" s="41" t="s">
        <v>34</v>
      </c>
      <c r="N47" s="13">
        <v>0</v>
      </c>
      <c r="O47" s="41" t="s">
        <v>34</v>
      </c>
      <c r="P47" s="13">
        <v>0</v>
      </c>
      <c r="Q47" s="41" t="s">
        <v>34</v>
      </c>
      <c r="R47" s="13">
        <v>0</v>
      </c>
      <c r="S47" s="41" t="s">
        <v>34</v>
      </c>
      <c r="T47" s="13">
        <v>0</v>
      </c>
      <c r="U47" s="41" t="s">
        <v>34</v>
      </c>
      <c r="V47" s="13">
        <v>0</v>
      </c>
      <c r="W47" s="41" t="s">
        <v>34</v>
      </c>
      <c r="X47" s="13">
        <v>0</v>
      </c>
      <c r="Y47" s="41" t="s">
        <v>34</v>
      </c>
      <c r="Z47" s="13">
        <v>3.6479653233388984</v>
      </c>
      <c r="AA47" s="41" t="s">
        <v>34</v>
      </c>
      <c r="AB47" s="13">
        <v>0</v>
      </c>
      <c r="AC47" s="41" t="s">
        <v>34</v>
      </c>
      <c r="AD47" s="13">
        <f t="shared" si="39"/>
        <v>49.840544598838058</v>
      </c>
      <c r="AE47" s="41" t="s">
        <v>34</v>
      </c>
      <c r="AF47" s="41">
        <f>L47-SUM(N47+R47)</f>
        <v>0</v>
      </c>
      <c r="AG47" s="41" t="s">
        <v>34</v>
      </c>
      <c r="AH47" s="42"/>
      <c r="AI47" s="60" t="s">
        <v>232</v>
      </c>
    </row>
    <row r="48" spans="1:35" s="40" customFormat="1" ht="15.75">
      <c r="A48" s="96" t="s">
        <v>264</v>
      </c>
      <c r="B48" s="72" t="s">
        <v>166</v>
      </c>
      <c r="C48" s="70"/>
      <c r="D48" s="70" t="s">
        <v>34</v>
      </c>
      <c r="E48" s="41" t="s">
        <v>34</v>
      </c>
      <c r="F48" s="41">
        <f t="shared" ref="F48:AB48" si="40">F49+F50+F51</f>
        <v>11.015051</v>
      </c>
      <c r="G48" s="41" t="s">
        <v>34</v>
      </c>
      <c r="H48" s="41">
        <f t="shared" si="40"/>
        <v>308.46811137248346</v>
      </c>
      <c r="I48" s="41" t="s">
        <v>34</v>
      </c>
      <c r="J48" s="41">
        <f t="shared" si="40"/>
        <v>54.842357261849493</v>
      </c>
      <c r="K48" s="41" t="s">
        <v>34</v>
      </c>
      <c r="L48" s="41">
        <f t="shared" si="40"/>
        <v>1.6372100000000001</v>
      </c>
      <c r="M48" s="41" t="s">
        <v>34</v>
      </c>
      <c r="N48" s="41">
        <f t="shared" si="40"/>
        <v>5.4842357261849504</v>
      </c>
      <c r="O48" s="41" t="s">
        <v>34</v>
      </c>
      <c r="P48" s="41">
        <f t="shared" si="40"/>
        <v>3.7999999999999999E-2</v>
      </c>
      <c r="Q48" s="41" t="s">
        <v>34</v>
      </c>
      <c r="R48" s="41">
        <f t="shared" si="40"/>
        <v>10.968471452369901</v>
      </c>
      <c r="S48" s="41" t="s">
        <v>34</v>
      </c>
      <c r="T48" s="41">
        <f t="shared" si="40"/>
        <v>1.59921</v>
      </c>
      <c r="U48" s="41" t="s">
        <v>34</v>
      </c>
      <c r="V48" s="41">
        <f t="shared" si="40"/>
        <v>16.452707178554846</v>
      </c>
      <c r="W48" s="41" t="s">
        <v>34</v>
      </c>
      <c r="X48" s="41">
        <f t="shared" si="40"/>
        <v>0</v>
      </c>
      <c r="Y48" s="41" t="s">
        <v>34</v>
      </c>
      <c r="Z48" s="41">
        <f t="shared" si="40"/>
        <v>21.936942904739798</v>
      </c>
      <c r="AA48" s="41" t="s">
        <v>34</v>
      </c>
      <c r="AB48" s="41">
        <f t="shared" si="40"/>
        <v>0</v>
      </c>
      <c r="AC48" s="41" t="s">
        <v>34</v>
      </c>
      <c r="AD48" s="41"/>
      <c r="AE48" s="41" t="s">
        <v>34</v>
      </c>
      <c r="AF48" s="41"/>
      <c r="AG48" s="41" t="s">
        <v>34</v>
      </c>
      <c r="AH48" s="42"/>
      <c r="AI48" s="41"/>
    </row>
    <row r="49" spans="1:35" ht="78.75">
      <c r="A49" s="91" t="s">
        <v>589</v>
      </c>
      <c r="B49" s="2" t="s">
        <v>143</v>
      </c>
      <c r="C49" s="34" t="s">
        <v>8</v>
      </c>
      <c r="D49" s="2" t="s">
        <v>411</v>
      </c>
      <c r="E49" s="13" t="s">
        <v>34</v>
      </c>
      <c r="F49" s="30">
        <v>11.015051</v>
      </c>
      <c r="G49" s="41" t="s">
        <v>34</v>
      </c>
      <c r="H49" s="13">
        <v>148.48476271186442</v>
      </c>
      <c r="I49" s="41" t="s">
        <v>34</v>
      </c>
      <c r="J49" s="13">
        <v>25.05</v>
      </c>
      <c r="K49" s="41" t="s">
        <v>34</v>
      </c>
      <c r="L49" s="13">
        <v>3.7999999999999999E-2</v>
      </c>
      <c r="M49" s="41" t="s">
        <v>34</v>
      </c>
      <c r="N49" s="13">
        <v>2.5050000000000003</v>
      </c>
      <c r="O49" s="41" t="s">
        <v>34</v>
      </c>
      <c r="P49" s="13">
        <v>3.7999999999999999E-2</v>
      </c>
      <c r="Q49" s="41" t="s">
        <v>34</v>
      </c>
      <c r="R49" s="13">
        <v>5.0100000000000007</v>
      </c>
      <c r="S49" s="41" t="s">
        <v>34</v>
      </c>
      <c r="T49" s="13">
        <v>0</v>
      </c>
      <c r="U49" s="41" t="s">
        <v>34</v>
      </c>
      <c r="V49" s="13">
        <v>7.5149999999999997</v>
      </c>
      <c r="W49" s="41" t="s">
        <v>34</v>
      </c>
      <c r="X49" s="13">
        <v>0</v>
      </c>
      <c r="Y49" s="41" t="s">
        <v>34</v>
      </c>
      <c r="Z49" s="13">
        <v>10.02</v>
      </c>
      <c r="AA49" s="41" t="s">
        <v>34</v>
      </c>
      <c r="AB49" s="13">
        <v>0</v>
      </c>
      <c r="AC49" s="41" t="s">
        <v>34</v>
      </c>
      <c r="AD49" s="13">
        <f t="shared" ref="AD49:AD51" si="41">H49-L49</f>
        <v>148.44676271186441</v>
      </c>
      <c r="AE49" s="41" t="s">
        <v>34</v>
      </c>
      <c r="AF49" s="41">
        <f>L49-SUM(N49+R49)</f>
        <v>-7.4770000000000003</v>
      </c>
      <c r="AG49" s="41" t="s">
        <v>34</v>
      </c>
      <c r="AH49" s="42">
        <f>(L49/SUM(N49+R49))-1</f>
        <v>-0.99494344644045241</v>
      </c>
      <c r="AI49" s="60" t="s">
        <v>369</v>
      </c>
    </row>
    <row r="50" spans="1:35" ht="63">
      <c r="A50" s="91" t="s">
        <v>590</v>
      </c>
      <c r="B50" s="2" t="s">
        <v>144</v>
      </c>
      <c r="C50" s="34" t="s">
        <v>62</v>
      </c>
      <c r="D50" s="2" t="s">
        <v>412</v>
      </c>
      <c r="E50" s="13" t="s">
        <v>34</v>
      </c>
      <c r="F50" s="30">
        <v>0</v>
      </c>
      <c r="G50" s="41" t="s">
        <v>34</v>
      </c>
      <c r="H50" s="13">
        <v>4.3686284482901696</v>
      </c>
      <c r="I50" s="41" t="s">
        <v>34</v>
      </c>
      <c r="J50" s="13">
        <v>4.3686284482901696</v>
      </c>
      <c r="K50" s="41" t="s">
        <v>34</v>
      </c>
      <c r="L50" s="13">
        <v>0</v>
      </c>
      <c r="M50" s="41" t="s">
        <v>34</v>
      </c>
      <c r="N50" s="13">
        <v>0.43686284482901699</v>
      </c>
      <c r="O50" s="41" t="s">
        <v>34</v>
      </c>
      <c r="P50" s="13">
        <v>0</v>
      </c>
      <c r="Q50" s="41" t="s">
        <v>34</v>
      </c>
      <c r="R50" s="13">
        <v>0.87372568965803399</v>
      </c>
      <c r="S50" s="41" t="s">
        <v>34</v>
      </c>
      <c r="T50" s="13">
        <v>0</v>
      </c>
      <c r="U50" s="41" t="s">
        <v>34</v>
      </c>
      <c r="V50" s="13">
        <v>1.3105885344870509</v>
      </c>
      <c r="W50" s="41" t="s">
        <v>34</v>
      </c>
      <c r="X50" s="13">
        <v>0</v>
      </c>
      <c r="Y50" s="41" t="s">
        <v>34</v>
      </c>
      <c r="Z50" s="13">
        <v>1.7474513793160675</v>
      </c>
      <c r="AA50" s="41" t="s">
        <v>34</v>
      </c>
      <c r="AB50" s="13">
        <v>0</v>
      </c>
      <c r="AC50" s="41" t="s">
        <v>34</v>
      </c>
      <c r="AD50" s="13">
        <f t="shared" si="41"/>
        <v>4.3686284482901696</v>
      </c>
      <c r="AE50" s="41" t="s">
        <v>34</v>
      </c>
      <c r="AF50" s="41">
        <f>L50-SUM(N50+R50)</f>
        <v>-1.3105885344870509</v>
      </c>
      <c r="AG50" s="41" t="s">
        <v>34</v>
      </c>
      <c r="AH50" s="42">
        <f>(L50/SUM(N50+R50))-1</f>
        <v>-1</v>
      </c>
      <c r="AI50" s="60" t="s">
        <v>370</v>
      </c>
    </row>
    <row r="51" spans="1:35" ht="63">
      <c r="A51" s="91" t="s">
        <v>591</v>
      </c>
      <c r="B51" s="2" t="s">
        <v>145</v>
      </c>
      <c r="C51" s="34" t="s">
        <v>7</v>
      </c>
      <c r="D51" s="2" t="s">
        <v>413</v>
      </c>
      <c r="E51" s="13" t="s">
        <v>34</v>
      </c>
      <c r="F51" s="30">
        <v>0</v>
      </c>
      <c r="G51" s="41" t="s">
        <v>34</v>
      </c>
      <c r="H51" s="13">
        <v>155.61472021232885</v>
      </c>
      <c r="I51" s="41" t="s">
        <v>34</v>
      </c>
      <c r="J51" s="13">
        <v>25.423728813559322</v>
      </c>
      <c r="K51" s="41" t="s">
        <v>34</v>
      </c>
      <c r="L51" s="13">
        <v>1.59921</v>
      </c>
      <c r="M51" s="41" t="s">
        <v>34</v>
      </c>
      <c r="N51" s="13">
        <v>2.5423728813559325</v>
      </c>
      <c r="O51" s="41" t="s">
        <v>34</v>
      </c>
      <c r="P51" s="13">
        <v>0</v>
      </c>
      <c r="Q51" s="41" t="s">
        <v>34</v>
      </c>
      <c r="R51" s="13">
        <v>5.0847457627118651</v>
      </c>
      <c r="S51" s="41" t="s">
        <v>34</v>
      </c>
      <c r="T51" s="13">
        <v>1.59921</v>
      </c>
      <c r="U51" s="41" t="s">
        <v>34</v>
      </c>
      <c r="V51" s="13">
        <v>7.6271186440677958</v>
      </c>
      <c r="W51" s="41" t="s">
        <v>34</v>
      </c>
      <c r="X51" s="13">
        <v>0</v>
      </c>
      <c r="Y51" s="41" t="s">
        <v>34</v>
      </c>
      <c r="Z51" s="13">
        <v>10.16949152542373</v>
      </c>
      <c r="AA51" s="41" t="s">
        <v>34</v>
      </c>
      <c r="AB51" s="13">
        <v>0</v>
      </c>
      <c r="AC51" s="41" t="s">
        <v>34</v>
      </c>
      <c r="AD51" s="13">
        <f t="shared" si="41"/>
        <v>154.01551021232885</v>
      </c>
      <c r="AE51" s="41" t="s">
        <v>34</v>
      </c>
      <c r="AF51" s="41">
        <f>L51-SUM(N51+R51)</f>
        <v>-6.0279086440677974</v>
      </c>
      <c r="AG51" s="41" t="s">
        <v>34</v>
      </c>
      <c r="AH51" s="42">
        <f>(L51/SUM(N51+R51))-1</f>
        <v>-0.79032579999999997</v>
      </c>
      <c r="AI51" s="60" t="s">
        <v>371</v>
      </c>
    </row>
    <row r="52" spans="1:35" s="40" customFormat="1" ht="31.5">
      <c r="A52" s="96" t="s">
        <v>265</v>
      </c>
      <c r="B52" s="72" t="s">
        <v>267</v>
      </c>
      <c r="C52" s="70"/>
      <c r="D52" s="70" t="s">
        <v>34</v>
      </c>
      <c r="E52" s="41" t="s">
        <v>34</v>
      </c>
      <c r="F52" s="41"/>
      <c r="G52" s="41" t="s">
        <v>34</v>
      </c>
      <c r="H52" s="41"/>
      <c r="I52" s="41" t="s">
        <v>34</v>
      </c>
      <c r="J52" s="41"/>
      <c r="K52" s="41" t="s">
        <v>34</v>
      </c>
      <c r="L52" s="41"/>
      <c r="M52" s="41" t="s">
        <v>34</v>
      </c>
      <c r="N52" s="41"/>
      <c r="O52" s="41" t="s">
        <v>34</v>
      </c>
      <c r="P52" s="41"/>
      <c r="Q52" s="41" t="s">
        <v>34</v>
      </c>
      <c r="R52" s="41"/>
      <c r="S52" s="41" t="s">
        <v>34</v>
      </c>
      <c r="T52" s="41"/>
      <c r="U52" s="41" t="s">
        <v>34</v>
      </c>
      <c r="V52" s="41"/>
      <c r="W52" s="41" t="s">
        <v>34</v>
      </c>
      <c r="X52" s="41"/>
      <c r="Y52" s="41" t="s">
        <v>34</v>
      </c>
      <c r="Z52" s="41"/>
      <c r="AA52" s="41" t="s">
        <v>34</v>
      </c>
      <c r="AB52" s="41"/>
      <c r="AC52" s="41" t="s">
        <v>34</v>
      </c>
      <c r="AD52" s="41"/>
      <c r="AE52" s="41" t="s">
        <v>34</v>
      </c>
      <c r="AF52" s="41"/>
      <c r="AG52" s="41" t="s">
        <v>34</v>
      </c>
      <c r="AH52" s="42"/>
      <c r="AI52" s="41"/>
    </row>
    <row r="53" spans="1:35" s="40" customFormat="1" ht="15.75">
      <c r="A53" s="96" t="s">
        <v>266</v>
      </c>
      <c r="B53" s="72" t="s">
        <v>268</v>
      </c>
      <c r="C53" s="70"/>
      <c r="D53" s="70">
        <v>55461685</v>
      </c>
      <c r="E53" s="41" t="s">
        <v>34</v>
      </c>
      <c r="F53" s="41">
        <f>SUM(F54:F198)</f>
        <v>1731.26369866</v>
      </c>
      <c r="G53" s="41" t="s">
        <v>34</v>
      </c>
      <c r="H53" s="41">
        <f t="shared" ref="H53:AB53" si="42">SUM(H54:H196)</f>
        <v>4814.077346007296</v>
      </c>
      <c r="I53" s="41" t="s">
        <v>34</v>
      </c>
      <c r="J53" s="41">
        <f t="shared" si="42"/>
        <v>2091.8976888639399</v>
      </c>
      <c r="K53" s="41" t="s">
        <v>34</v>
      </c>
      <c r="L53" s="41">
        <f t="shared" si="42"/>
        <v>106.24161309999997</v>
      </c>
      <c r="M53" s="41" t="s">
        <v>34</v>
      </c>
      <c r="N53" s="41">
        <f t="shared" si="42"/>
        <v>80.00735425967261</v>
      </c>
      <c r="O53" s="41" t="s">
        <v>34</v>
      </c>
      <c r="P53" s="41">
        <f t="shared" si="42"/>
        <v>38.609140480000008</v>
      </c>
      <c r="Q53" s="41" t="s">
        <v>34</v>
      </c>
      <c r="R53" s="41">
        <f t="shared" si="42"/>
        <v>420.4309602219231</v>
      </c>
      <c r="S53" s="41" t="s">
        <v>34</v>
      </c>
      <c r="T53" s="41">
        <f t="shared" si="42"/>
        <v>67.632472619999973</v>
      </c>
      <c r="U53" s="41" t="s">
        <v>34</v>
      </c>
      <c r="V53" s="41">
        <f t="shared" si="42"/>
        <v>701.80586909857868</v>
      </c>
      <c r="W53" s="41" t="s">
        <v>34</v>
      </c>
      <c r="X53" s="41">
        <f t="shared" si="42"/>
        <v>0</v>
      </c>
      <c r="Y53" s="41" t="s">
        <v>34</v>
      </c>
      <c r="Z53" s="41">
        <f t="shared" si="42"/>
        <v>889.65350528376609</v>
      </c>
      <c r="AA53" s="41" t="s">
        <v>34</v>
      </c>
      <c r="AB53" s="41">
        <f t="shared" si="42"/>
        <v>-1.786223833288858E-7</v>
      </c>
      <c r="AC53" s="41" t="s">
        <v>34</v>
      </c>
      <c r="AD53" s="41"/>
      <c r="AE53" s="41" t="s">
        <v>34</v>
      </c>
      <c r="AF53" s="41"/>
      <c r="AG53" s="41" t="s">
        <v>34</v>
      </c>
      <c r="AH53" s="42"/>
      <c r="AI53" s="41"/>
    </row>
    <row r="54" spans="1:35" ht="94.5">
      <c r="A54" s="91" t="s">
        <v>592</v>
      </c>
      <c r="B54" s="2" t="s">
        <v>38</v>
      </c>
      <c r="C54" s="34" t="s">
        <v>4</v>
      </c>
      <c r="D54" s="2" t="s">
        <v>414</v>
      </c>
      <c r="E54" s="13" t="s">
        <v>34</v>
      </c>
      <c r="F54" s="30">
        <v>0</v>
      </c>
      <c r="G54" s="41" t="s">
        <v>34</v>
      </c>
      <c r="H54" s="13">
        <v>285.08789830508471</v>
      </c>
      <c r="I54" s="41" t="s">
        <v>34</v>
      </c>
      <c r="J54" s="13">
        <v>130.87184165254135</v>
      </c>
      <c r="K54" s="41" t="s">
        <v>34</v>
      </c>
      <c r="L54" s="13">
        <v>0.12667</v>
      </c>
      <c r="M54" s="41" t="s">
        <v>34</v>
      </c>
      <c r="N54" s="13">
        <v>0</v>
      </c>
      <c r="O54" s="41" t="s">
        <v>34</v>
      </c>
      <c r="P54" s="13">
        <v>0</v>
      </c>
      <c r="Q54" s="41" t="s">
        <v>34</v>
      </c>
      <c r="R54" s="13">
        <v>28.508788983050948</v>
      </c>
      <c r="S54" s="41" t="s">
        <v>34</v>
      </c>
      <c r="T54" s="13">
        <v>0.12667</v>
      </c>
      <c r="U54" s="41" t="s">
        <v>34</v>
      </c>
      <c r="V54" s="13">
        <v>45.016949152542374</v>
      </c>
      <c r="W54" s="41" t="s">
        <v>34</v>
      </c>
      <c r="X54" s="13">
        <v>0</v>
      </c>
      <c r="Y54" s="41" t="s">
        <v>34</v>
      </c>
      <c r="Z54" s="13">
        <v>57.346103516948041</v>
      </c>
      <c r="AA54" s="41" t="s">
        <v>34</v>
      </c>
      <c r="AB54" s="13">
        <v>0</v>
      </c>
      <c r="AC54" s="41" t="s">
        <v>34</v>
      </c>
      <c r="AD54" s="13">
        <v>284.96122830508472</v>
      </c>
      <c r="AE54" s="41" t="s">
        <v>34</v>
      </c>
      <c r="AF54" s="41">
        <v>-28.382118983050947</v>
      </c>
      <c r="AG54" s="41" t="s">
        <v>34</v>
      </c>
      <c r="AH54" s="42">
        <v>-0.99555680881165076</v>
      </c>
      <c r="AI54" s="30" t="s">
        <v>325</v>
      </c>
    </row>
    <row r="55" spans="1:35" ht="94.5">
      <c r="A55" s="91" t="s">
        <v>593</v>
      </c>
      <c r="B55" s="2" t="s">
        <v>39</v>
      </c>
      <c r="C55" s="34" t="s">
        <v>4</v>
      </c>
      <c r="D55" s="2" t="s">
        <v>415</v>
      </c>
      <c r="E55" s="13" t="s">
        <v>34</v>
      </c>
      <c r="F55" s="30">
        <v>0</v>
      </c>
      <c r="G55" s="41" t="s">
        <v>34</v>
      </c>
      <c r="H55" s="13">
        <v>325.26978813559322</v>
      </c>
      <c r="I55" s="41" t="s">
        <v>34</v>
      </c>
      <c r="J55" s="13">
        <v>146.37140466101695</v>
      </c>
      <c r="K55" s="41" t="s">
        <v>34</v>
      </c>
      <c r="L55" s="13">
        <v>0.10959999999999999</v>
      </c>
      <c r="M55" s="41" t="s">
        <v>34</v>
      </c>
      <c r="N55" s="13">
        <v>0</v>
      </c>
      <c r="O55" s="41" t="s">
        <v>34</v>
      </c>
      <c r="P55" s="13">
        <v>0</v>
      </c>
      <c r="Q55" s="41" t="s">
        <v>34</v>
      </c>
      <c r="R55" s="13">
        <v>32.526978813559317</v>
      </c>
      <c r="S55" s="41" t="s">
        <v>34</v>
      </c>
      <c r="T55" s="13">
        <v>0.10959999999999999</v>
      </c>
      <c r="U55" s="41" t="s">
        <v>34</v>
      </c>
      <c r="V55" s="13">
        <v>51.483050847457633</v>
      </c>
      <c r="W55" s="41" t="s">
        <v>34</v>
      </c>
      <c r="X55" s="13">
        <v>0</v>
      </c>
      <c r="Y55" s="41" t="s">
        <v>34</v>
      </c>
      <c r="Z55" s="13">
        <v>62.361375000000002</v>
      </c>
      <c r="AA55" s="41" t="s">
        <v>34</v>
      </c>
      <c r="AB55" s="13">
        <v>0</v>
      </c>
      <c r="AC55" s="41" t="s">
        <v>34</v>
      </c>
      <c r="AD55" s="13">
        <v>325.16018813559322</v>
      </c>
      <c r="AE55" s="41" t="s">
        <v>34</v>
      </c>
      <c r="AF55" s="41">
        <v>-32.417378813559317</v>
      </c>
      <c r="AG55" s="41" t="s">
        <v>34</v>
      </c>
      <c r="AH55" s="42">
        <v>-0.99663048939687227</v>
      </c>
      <c r="AI55" s="30" t="s">
        <v>325</v>
      </c>
    </row>
    <row r="56" spans="1:35" ht="94.5">
      <c r="A56" s="91" t="s">
        <v>594</v>
      </c>
      <c r="B56" s="2" t="s">
        <v>40</v>
      </c>
      <c r="C56" s="34" t="s">
        <v>4</v>
      </c>
      <c r="D56" s="2" t="s">
        <v>416</v>
      </c>
      <c r="E56" s="13" t="s">
        <v>34</v>
      </c>
      <c r="F56" s="30">
        <v>0</v>
      </c>
      <c r="G56" s="41" t="s">
        <v>34</v>
      </c>
      <c r="H56" s="13">
        <v>273.86227966101694</v>
      </c>
      <c r="I56" s="41" t="s">
        <v>34</v>
      </c>
      <c r="J56" s="13">
        <v>123.23802600000002</v>
      </c>
      <c r="K56" s="41" t="s">
        <v>34</v>
      </c>
      <c r="L56" s="13">
        <v>0.11464000000000001</v>
      </c>
      <c r="M56" s="41" t="s">
        <v>34</v>
      </c>
      <c r="N56" s="13">
        <v>0</v>
      </c>
      <c r="O56" s="41" t="s">
        <v>34</v>
      </c>
      <c r="P56" s="13">
        <v>0</v>
      </c>
      <c r="Q56" s="41" t="s">
        <v>34</v>
      </c>
      <c r="R56" s="13">
        <v>27.3862279661017</v>
      </c>
      <c r="S56" s="41" t="s">
        <v>34</v>
      </c>
      <c r="T56" s="13">
        <v>0.11464000000000001</v>
      </c>
      <c r="U56" s="41" t="s">
        <v>34</v>
      </c>
      <c r="V56" s="13">
        <v>42.186440677966104</v>
      </c>
      <c r="W56" s="41" t="s">
        <v>34</v>
      </c>
      <c r="X56" s="13">
        <v>0</v>
      </c>
      <c r="Y56" s="41" t="s">
        <v>34</v>
      </c>
      <c r="Z56" s="13">
        <v>53.665357355932201</v>
      </c>
      <c r="AA56" s="41" t="s">
        <v>34</v>
      </c>
      <c r="AB56" s="13">
        <v>0</v>
      </c>
      <c r="AC56" s="41" t="s">
        <v>34</v>
      </c>
      <c r="AD56" s="13">
        <v>273.74763966101693</v>
      </c>
      <c r="AE56" s="41" t="s">
        <v>34</v>
      </c>
      <c r="AF56" s="41">
        <v>-27.271587966101698</v>
      </c>
      <c r="AG56" s="41" t="s">
        <v>34</v>
      </c>
      <c r="AH56" s="42">
        <v>-0.99581395436633702</v>
      </c>
      <c r="AI56" s="30" t="s">
        <v>325</v>
      </c>
    </row>
    <row r="57" spans="1:35" ht="94.5">
      <c r="A57" s="91" t="s">
        <v>595</v>
      </c>
      <c r="B57" s="2" t="s">
        <v>41</v>
      </c>
      <c r="C57" s="34" t="s">
        <v>4</v>
      </c>
      <c r="D57" s="2" t="s">
        <v>417</v>
      </c>
      <c r="E57" s="13" t="s">
        <v>34</v>
      </c>
      <c r="F57" s="30">
        <v>0</v>
      </c>
      <c r="G57" s="41" t="s">
        <v>34</v>
      </c>
      <c r="H57" s="13">
        <v>261.54191525423732</v>
      </c>
      <c r="I57" s="41" t="s">
        <v>34</v>
      </c>
      <c r="J57" s="13">
        <v>128.15553847457613</v>
      </c>
      <c r="K57" s="41" t="s">
        <v>34</v>
      </c>
      <c r="L57" s="13">
        <v>0.10391</v>
      </c>
      <c r="M57" s="41" t="s">
        <v>34</v>
      </c>
      <c r="N57" s="13">
        <v>0</v>
      </c>
      <c r="O57" s="41" t="s">
        <v>34</v>
      </c>
      <c r="P57" s="13">
        <v>0</v>
      </c>
      <c r="Q57" s="41" t="s">
        <v>34</v>
      </c>
      <c r="R57" s="13">
        <v>26.154191525423734</v>
      </c>
      <c r="S57" s="41" t="s">
        <v>34</v>
      </c>
      <c r="T57" s="13">
        <v>0.10391</v>
      </c>
      <c r="U57" s="41" t="s">
        <v>34</v>
      </c>
      <c r="V57" s="13">
        <v>55.279661016949156</v>
      </c>
      <c r="W57" s="41" t="s">
        <v>34</v>
      </c>
      <c r="X57" s="13">
        <v>0</v>
      </c>
      <c r="Y57" s="41" t="s">
        <v>34</v>
      </c>
      <c r="Z57" s="13">
        <v>46.721685932203243</v>
      </c>
      <c r="AA57" s="41" t="s">
        <v>34</v>
      </c>
      <c r="AB57" s="13">
        <v>0</v>
      </c>
      <c r="AC57" s="41" t="s">
        <v>34</v>
      </c>
      <c r="AD57" s="13">
        <v>261.43800525423734</v>
      </c>
      <c r="AE57" s="41" t="s">
        <v>34</v>
      </c>
      <c r="AF57" s="41">
        <v>-26.050281525423735</v>
      </c>
      <c r="AG57" s="41" t="s">
        <v>34</v>
      </c>
      <c r="AH57" s="42">
        <v>-0.9960270230529209</v>
      </c>
      <c r="AI57" s="30" t="s">
        <v>325</v>
      </c>
    </row>
    <row r="58" spans="1:35" ht="47.25">
      <c r="A58" s="91" t="s">
        <v>596</v>
      </c>
      <c r="B58" s="2" t="s">
        <v>185</v>
      </c>
      <c r="C58" s="34" t="s">
        <v>4</v>
      </c>
      <c r="D58" s="8">
        <v>1600016</v>
      </c>
      <c r="E58" s="13" t="s">
        <v>34</v>
      </c>
      <c r="F58" s="30">
        <v>0</v>
      </c>
      <c r="G58" s="41" t="s">
        <v>34</v>
      </c>
      <c r="H58" s="13">
        <v>8.9732000000000003</v>
      </c>
      <c r="I58" s="41" t="s">
        <v>34</v>
      </c>
      <c r="J58" s="13">
        <v>0</v>
      </c>
      <c r="K58" s="41" t="s">
        <v>34</v>
      </c>
      <c r="L58" s="13">
        <v>0</v>
      </c>
      <c r="M58" s="41" t="s">
        <v>34</v>
      </c>
      <c r="N58" s="30">
        <v>0</v>
      </c>
      <c r="O58" s="41" t="s">
        <v>34</v>
      </c>
      <c r="P58" s="13">
        <v>0</v>
      </c>
      <c r="Q58" s="41" t="s">
        <v>34</v>
      </c>
      <c r="R58" s="13">
        <v>0</v>
      </c>
      <c r="S58" s="41" t="s">
        <v>34</v>
      </c>
      <c r="T58" s="13">
        <v>0</v>
      </c>
      <c r="U58" s="41" t="s">
        <v>34</v>
      </c>
      <c r="V58" s="13">
        <v>0</v>
      </c>
      <c r="W58" s="41" t="s">
        <v>34</v>
      </c>
      <c r="X58" s="13">
        <v>0</v>
      </c>
      <c r="Y58" s="41" t="s">
        <v>34</v>
      </c>
      <c r="Z58" s="13">
        <v>0</v>
      </c>
      <c r="AA58" s="41" t="s">
        <v>34</v>
      </c>
      <c r="AB58" s="13">
        <v>0</v>
      </c>
      <c r="AC58" s="41" t="s">
        <v>34</v>
      </c>
      <c r="AD58" s="13">
        <v>8.9732000000000003</v>
      </c>
      <c r="AE58" s="41" t="s">
        <v>34</v>
      </c>
      <c r="AF58" s="41">
        <v>0</v>
      </c>
      <c r="AG58" s="41" t="s">
        <v>34</v>
      </c>
      <c r="AH58" s="42"/>
      <c r="AI58" s="30" t="s">
        <v>326</v>
      </c>
    </row>
    <row r="59" spans="1:35" ht="47.25">
      <c r="A59" s="91" t="s">
        <v>597</v>
      </c>
      <c r="B59" s="2" t="s">
        <v>279</v>
      </c>
      <c r="C59" s="34" t="s">
        <v>4</v>
      </c>
      <c r="D59" s="8">
        <v>1500748</v>
      </c>
      <c r="E59" s="13" t="s">
        <v>34</v>
      </c>
      <c r="F59" s="30">
        <v>3.1941299999999999</v>
      </c>
      <c r="G59" s="41" t="s">
        <v>34</v>
      </c>
      <c r="H59" s="13">
        <v>53.250309999999999</v>
      </c>
      <c r="I59" s="41" t="s">
        <v>34</v>
      </c>
      <c r="J59" s="13">
        <v>0</v>
      </c>
      <c r="K59" s="41" t="s">
        <v>34</v>
      </c>
      <c r="L59" s="13">
        <v>0</v>
      </c>
      <c r="M59" s="41" t="s">
        <v>34</v>
      </c>
      <c r="N59" s="30">
        <v>0</v>
      </c>
      <c r="O59" s="41" t="s">
        <v>34</v>
      </c>
      <c r="P59" s="13">
        <v>0</v>
      </c>
      <c r="Q59" s="41" t="s">
        <v>34</v>
      </c>
      <c r="R59" s="13">
        <v>0</v>
      </c>
      <c r="S59" s="41" t="s">
        <v>34</v>
      </c>
      <c r="T59" s="13">
        <v>0</v>
      </c>
      <c r="U59" s="41" t="s">
        <v>34</v>
      </c>
      <c r="V59" s="13">
        <v>0</v>
      </c>
      <c r="W59" s="41" t="s">
        <v>34</v>
      </c>
      <c r="X59" s="13">
        <v>0</v>
      </c>
      <c r="Y59" s="41" t="s">
        <v>34</v>
      </c>
      <c r="Z59" s="13">
        <v>0</v>
      </c>
      <c r="AA59" s="41" t="s">
        <v>34</v>
      </c>
      <c r="AB59" s="13">
        <v>0</v>
      </c>
      <c r="AC59" s="41" t="s">
        <v>34</v>
      </c>
      <c r="AD59" s="13">
        <v>53.250309999999999</v>
      </c>
      <c r="AE59" s="41" t="s">
        <v>34</v>
      </c>
      <c r="AF59" s="41">
        <v>0</v>
      </c>
      <c r="AG59" s="41" t="s">
        <v>34</v>
      </c>
      <c r="AH59" s="42"/>
      <c r="AI59" s="30" t="s">
        <v>326</v>
      </c>
    </row>
    <row r="60" spans="1:35" ht="47.25">
      <c r="A60" s="91" t="s">
        <v>598</v>
      </c>
      <c r="B60" s="2" t="s">
        <v>280</v>
      </c>
      <c r="C60" s="34" t="s">
        <v>4</v>
      </c>
      <c r="D60" s="8">
        <v>1500749</v>
      </c>
      <c r="E60" s="13" t="s">
        <v>34</v>
      </c>
      <c r="F60" s="30">
        <v>2.3189299999999999</v>
      </c>
      <c r="G60" s="41" t="s">
        <v>34</v>
      </c>
      <c r="H60" s="13">
        <v>41.671019999999999</v>
      </c>
      <c r="I60" s="41" t="s">
        <v>34</v>
      </c>
      <c r="J60" s="13">
        <v>0</v>
      </c>
      <c r="K60" s="41" t="s">
        <v>34</v>
      </c>
      <c r="L60" s="13">
        <v>0</v>
      </c>
      <c r="M60" s="41" t="s">
        <v>34</v>
      </c>
      <c r="N60" s="30">
        <v>0</v>
      </c>
      <c r="O60" s="41" t="s">
        <v>34</v>
      </c>
      <c r="P60" s="13">
        <v>0</v>
      </c>
      <c r="Q60" s="41" t="s">
        <v>34</v>
      </c>
      <c r="R60" s="13">
        <v>0</v>
      </c>
      <c r="S60" s="41" t="s">
        <v>34</v>
      </c>
      <c r="T60" s="13">
        <v>0</v>
      </c>
      <c r="U60" s="41" t="s">
        <v>34</v>
      </c>
      <c r="V60" s="13">
        <v>0</v>
      </c>
      <c r="W60" s="41" t="s">
        <v>34</v>
      </c>
      <c r="X60" s="13">
        <v>0</v>
      </c>
      <c r="Y60" s="41" t="s">
        <v>34</v>
      </c>
      <c r="Z60" s="13">
        <v>0</v>
      </c>
      <c r="AA60" s="41" t="s">
        <v>34</v>
      </c>
      <c r="AB60" s="13">
        <v>0</v>
      </c>
      <c r="AC60" s="41" t="s">
        <v>34</v>
      </c>
      <c r="AD60" s="13">
        <v>41.671019999999999</v>
      </c>
      <c r="AE60" s="41" t="s">
        <v>34</v>
      </c>
      <c r="AF60" s="41">
        <v>0</v>
      </c>
      <c r="AG60" s="41" t="s">
        <v>34</v>
      </c>
      <c r="AH60" s="42"/>
      <c r="AI60" s="30" t="s">
        <v>326</v>
      </c>
    </row>
    <row r="61" spans="1:35" ht="47.25">
      <c r="A61" s="91" t="s">
        <v>599</v>
      </c>
      <c r="B61" s="2" t="s">
        <v>281</v>
      </c>
      <c r="C61" s="34" t="s">
        <v>4</v>
      </c>
      <c r="D61" s="8">
        <v>1500750</v>
      </c>
      <c r="E61" s="13" t="s">
        <v>34</v>
      </c>
      <c r="F61" s="30">
        <v>0</v>
      </c>
      <c r="G61" s="41" t="s">
        <v>34</v>
      </c>
      <c r="H61" s="13">
        <v>41.784819999999996</v>
      </c>
      <c r="I61" s="41" t="s">
        <v>34</v>
      </c>
      <c r="J61" s="13">
        <v>0</v>
      </c>
      <c r="K61" s="41" t="s">
        <v>34</v>
      </c>
      <c r="L61" s="13">
        <v>0</v>
      </c>
      <c r="M61" s="41" t="s">
        <v>34</v>
      </c>
      <c r="N61" s="30">
        <v>0</v>
      </c>
      <c r="O61" s="41" t="s">
        <v>34</v>
      </c>
      <c r="P61" s="13">
        <v>0</v>
      </c>
      <c r="Q61" s="41" t="s">
        <v>34</v>
      </c>
      <c r="R61" s="13">
        <v>0</v>
      </c>
      <c r="S61" s="41" t="s">
        <v>34</v>
      </c>
      <c r="T61" s="13">
        <v>0</v>
      </c>
      <c r="U61" s="41" t="s">
        <v>34</v>
      </c>
      <c r="V61" s="13">
        <v>0</v>
      </c>
      <c r="W61" s="41" t="s">
        <v>34</v>
      </c>
      <c r="X61" s="13">
        <v>0</v>
      </c>
      <c r="Y61" s="41" t="s">
        <v>34</v>
      </c>
      <c r="Z61" s="13">
        <v>0</v>
      </c>
      <c r="AA61" s="41" t="s">
        <v>34</v>
      </c>
      <c r="AB61" s="13">
        <v>0</v>
      </c>
      <c r="AC61" s="41" t="s">
        <v>34</v>
      </c>
      <c r="AD61" s="13">
        <v>41.784819999999996</v>
      </c>
      <c r="AE61" s="41" t="s">
        <v>34</v>
      </c>
      <c r="AF61" s="41">
        <v>0</v>
      </c>
      <c r="AG61" s="41" t="s">
        <v>34</v>
      </c>
      <c r="AH61" s="42"/>
      <c r="AI61" s="30" t="s">
        <v>326</v>
      </c>
    </row>
    <row r="62" spans="1:35" ht="47.25">
      <c r="A62" s="91" t="s">
        <v>600</v>
      </c>
      <c r="B62" s="2" t="s">
        <v>282</v>
      </c>
      <c r="C62" s="34" t="s">
        <v>4</v>
      </c>
      <c r="D62" s="8">
        <v>1500765</v>
      </c>
      <c r="E62" s="13" t="s">
        <v>34</v>
      </c>
      <c r="F62" s="30">
        <v>0</v>
      </c>
      <c r="G62" s="41" t="s">
        <v>34</v>
      </c>
      <c r="H62" s="13">
        <v>6.1275699999999995</v>
      </c>
      <c r="I62" s="41" t="s">
        <v>34</v>
      </c>
      <c r="J62" s="13">
        <v>0</v>
      </c>
      <c r="K62" s="41" t="s">
        <v>34</v>
      </c>
      <c r="L62" s="13">
        <v>0</v>
      </c>
      <c r="M62" s="41" t="s">
        <v>34</v>
      </c>
      <c r="N62" s="30">
        <v>0</v>
      </c>
      <c r="O62" s="41" t="s">
        <v>34</v>
      </c>
      <c r="P62" s="13">
        <v>0</v>
      </c>
      <c r="Q62" s="41" t="s">
        <v>34</v>
      </c>
      <c r="R62" s="13">
        <v>0</v>
      </c>
      <c r="S62" s="41" t="s">
        <v>34</v>
      </c>
      <c r="T62" s="13">
        <v>0</v>
      </c>
      <c r="U62" s="41" t="s">
        <v>34</v>
      </c>
      <c r="V62" s="13">
        <v>0</v>
      </c>
      <c r="W62" s="41" t="s">
        <v>34</v>
      </c>
      <c r="X62" s="13">
        <v>0</v>
      </c>
      <c r="Y62" s="41" t="s">
        <v>34</v>
      </c>
      <c r="Z62" s="13">
        <v>0</v>
      </c>
      <c r="AA62" s="41" t="s">
        <v>34</v>
      </c>
      <c r="AB62" s="13">
        <v>0</v>
      </c>
      <c r="AC62" s="41" t="s">
        <v>34</v>
      </c>
      <c r="AD62" s="13">
        <v>6.1275699999999995</v>
      </c>
      <c r="AE62" s="41" t="s">
        <v>34</v>
      </c>
      <c r="AF62" s="41">
        <v>0</v>
      </c>
      <c r="AG62" s="41" t="s">
        <v>34</v>
      </c>
      <c r="AH62" s="42"/>
      <c r="AI62" s="30" t="s">
        <v>326</v>
      </c>
    </row>
    <row r="63" spans="1:35" ht="47.25">
      <c r="A63" s="91" t="s">
        <v>601</v>
      </c>
      <c r="B63" s="27" t="s">
        <v>289</v>
      </c>
      <c r="C63" s="34" t="s">
        <v>56</v>
      </c>
      <c r="D63" s="8">
        <v>1601301</v>
      </c>
      <c r="E63" s="13" t="s">
        <v>34</v>
      </c>
      <c r="F63" s="30">
        <v>0</v>
      </c>
      <c r="G63" s="41" t="s">
        <v>34</v>
      </c>
      <c r="H63" s="13">
        <v>0</v>
      </c>
      <c r="I63" s="41" t="s">
        <v>34</v>
      </c>
      <c r="J63" s="13">
        <v>0</v>
      </c>
      <c r="K63" s="41" t="s">
        <v>34</v>
      </c>
      <c r="L63" s="13">
        <v>0.42343000000000003</v>
      </c>
      <c r="M63" s="41" t="s">
        <v>34</v>
      </c>
      <c r="N63" s="30">
        <v>0</v>
      </c>
      <c r="O63" s="41" t="s">
        <v>34</v>
      </c>
      <c r="P63" s="13">
        <v>0</v>
      </c>
      <c r="Q63" s="41" t="s">
        <v>34</v>
      </c>
      <c r="R63" s="13">
        <v>0</v>
      </c>
      <c r="S63" s="41" t="s">
        <v>34</v>
      </c>
      <c r="T63" s="13">
        <v>0.42343000000000003</v>
      </c>
      <c r="U63" s="41" t="s">
        <v>34</v>
      </c>
      <c r="V63" s="13">
        <v>0</v>
      </c>
      <c r="W63" s="41" t="s">
        <v>34</v>
      </c>
      <c r="X63" s="13">
        <v>0</v>
      </c>
      <c r="Y63" s="41" t="s">
        <v>34</v>
      </c>
      <c r="Z63" s="13">
        <v>0</v>
      </c>
      <c r="AA63" s="41" t="s">
        <v>34</v>
      </c>
      <c r="AB63" s="13">
        <v>0</v>
      </c>
      <c r="AC63" s="41" t="s">
        <v>34</v>
      </c>
      <c r="AD63" s="13">
        <v>-0.42343000000000003</v>
      </c>
      <c r="AE63" s="41" t="s">
        <v>34</v>
      </c>
      <c r="AF63" s="41">
        <v>0.42343000000000003</v>
      </c>
      <c r="AG63" s="41" t="s">
        <v>34</v>
      </c>
      <c r="AH63" s="42"/>
      <c r="AI63" s="30" t="s">
        <v>326</v>
      </c>
    </row>
    <row r="64" spans="1:35" ht="47.25">
      <c r="A64" s="91" t="s">
        <v>602</v>
      </c>
      <c r="B64" s="2" t="s">
        <v>42</v>
      </c>
      <c r="C64" s="34" t="s">
        <v>3</v>
      </c>
      <c r="D64" s="2" t="s">
        <v>418</v>
      </c>
      <c r="E64" s="13" t="s">
        <v>34</v>
      </c>
      <c r="F64" s="30">
        <v>1.4749999999999999E-2</v>
      </c>
      <c r="G64" s="41" t="s">
        <v>34</v>
      </c>
      <c r="H64" s="13">
        <v>426.91199152542396</v>
      </c>
      <c r="I64" s="41" t="s">
        <v>34</v>
      </c>
      <c r="J64" s="13">
        <v>236.52397573805729</v>
      </c>
      <c r="K64" s="41" t="s">
        <v>34</v>
      </c>
      <c r="L64" s="13">
        <v>0.79088000000000014</v>
      </c>
      <c r="M64" s="41" t="s">
        <v>34</v>
      </c>
      <c r="N64" s="13">
        <v>0</v>
      </c>
      <c r="O64" s="41" t="s">
        <v>34</v>
      </c>
      <c r="P64" s="13">
        <v>0.06</v>
      </c>
      <c r="Q64" s="41" t="s">
        <v>34</v>
      </c>
      <c r="R64" s="13">
        <v>47.304795147611451</v>
      </c>
      <c r="S64" s="41" t="s">
        <v>34</v>
      </c>
      <c r="T64" s="13">
        <v>0.73088000000000009</v>
      </c>
      <c r="U64" s="41" t="s">
        <v>34</v>
      </c>
      <c r="V64" s="13">
        <v>70.957192721417186</v>
      </c>
      <c r="W64" s="41" t="s">
        <v>34</v>
      </c>
      <c r="X64" s="13">
        <v>0</v>
      </c>
      <c r="Y64" s="41" t="s">
        <v>34</v>
      </c>
      <c r="Z64" s="13">
        <v>118.26198786902867</v>
      </c>
      <c r="AA64" s="41" t="s">
        <v>34</v>
      </c>
      <c r="AB64" s="13">
        <v>0</v>
      </c>
      <c r="AC64" s="41" t="s">
        <v>34</v>
      </c>
      <c r="AD64" s="13">
        <v>426.12111152542394</v>
      </c>
      <c r="AE64" s="41" t="s">
        <v>34</v>
      </c>
      <c r="AF64" s="41">
        <v>-46.513915147611449</v>
      </c>
      <c r="AG64" s="41" t="s">
        <v>34</v>
      </c>
      <c r="AH64" s="42">
        <v>-0.98328118750895943</v>
      </c>
      <c r="AI64" s="30" t="s">
        <v>327</v>
      </c>
    </row>
    <row r="65" spans="1:35" ht="94.5">
      <c r="A65" s="91" t="s">
        <v>603</v>
      </c>
      <c r="B65" s="2" t="s">
        <v>43</v>
      </c>
      <c r="C65" s="34" t="s">
        <v>2</v>
      </c>
      <c r="D65" s="2" t="s">
        <v>419</v>
      </c>
      <c r="E65" s="13" t="s">
        <v>34</v>
      </c>
      <c r="F65" s="30">
        <v>0</v>
      </c>
      <c r="G65" s="41" t="s">
        <v>34</v>
      </c>
      <c r="H65" s="13">
        <v>749.7486715253533</v>
      </c>
      <c r="I65" s="41" t="s">
        <v>34</v>
      </c>
      <c r="J65" s="13">
        <v>220.96610169491504</v>
      </c>
      <c r="K65" s="41" t="s">
        <v>34</v>
      </c>
      <c r="L65" s="13">
        <v>0</v>
      </c>
      <c r="M65" s="41" t="s">
        <v>34</v>
      </c>
      <c r="N65" s="30">
        <v>52.790494412522634</v>
      </c>
      <c r="O65" s="41" t="s">
        <v>34</v>
      </c>
      <c r="P65" s="13">
        <v>0</v>
      </c>
      <c r="Q65" s="41" t="s">
        <v>34</v>
      </c>
      <c r="R65" s="13">
        <v>42.372881355932208</v>
      </c>
      <c r="S65" s="41" t="s">
        <v>34</v>
      </c>
      <c r="T65" s="13">
        <v>0</v>
      </c>
      <c r="U65" s="41" t="s">
        <v>34</v>
      </c>
      <c r="V65" s="13">
        <v>52.704800215456274</v>
      </c>
      <c r="W65" s="41" t="s">
        <v>34</v>
      </c>
      <c r="X65" s="13">
        <v>0</v>
      </c>
      <c r="Y65" s="41" t="s">
        <v>34</v>
      </c>
      <c r="Z65" s="13">
        <v>73.097925711003896</v>
      </c>
      <c r="AA65" s="41" t="s">
        <v>34</v>
      </c>
      <c r="AB65" s="13">
        <v>0</v>
      </c>
      <c r="AC65" s="41" t="s">
        <v>34</v>
      </c>
      <c r="AD65" s="13">
        <v>749.7486715253533</v>
      </c>
      <c r="AE65" s="41" t="s">
        <v>34</v>
      </c>
      <c r="AF65" s="41">
        <v>-95.163375768454841</v>
      </c>
      <c r="AG65" s="41" t="s">
        <v>34</v>
      </c>
      <c r="AH65" s="42">
        <v>-1</v>
      </c>
      <c r="AI65" s="30" t="s">
        <v>328</v>
      </c>
    </row>
    <row r="66" spans="1:35" ht="110.25">
      <c r="A66" s="91" t="s">
        <v>604</v>
      </c>
      <c r="B66" s="2" t="s">
        <v>44</v>
      </c>
      <c r="C66" s="34" t="s">
        <v>2</v>
      </c>
      <c r="D66" s="2" t="s">
        <v>420</v>
      </c>
      <c r="E66" s="13" t="s">
        <v>34</v>
      </c>
      <c r="F66" s="30">
        <v>0</v>
      </c>
      <c r="G66" s="41" t="s">
        <v>34</v>
      </c>
      <c r="H66" s="13">
        <v>294.86387245022246</v>
      </c>
      <c r="I66" s="41" t="s">
        <v>34</v>
      </c>
      <c r="J66" s="13">
        <v>92.59448986342035</v>
      </c>
      <c r="K66" s="41" t="s">
        <v>34</v>
      </c>
      <c r="L66" s="13">
        <v>0</v>
      </c>
      <c r="M66" s="41" t="s">
        <v>34</v>
      </c>
      <c r="N66" s="30">
        <v>9.2594489863420346</v>
      </c>
      <c r="O66" s="41" t="s">
        <v>34</v>
      </c>
      <c r="P66" s="13">
        <v>0</v>
      </c>
      <c r="Q66" s="41" t="s">
        <v>34</v>
      </c>
      <c r="R66" s="13">
        <v>18.518897972684069</v>
      </c>
      <c r="S66" s="41" t="s">
        <v>34</v>
      </c>
      <c r="T66" s="13">
        <v>0</v>
      </c>
      <c r="U66" s="41" t="s">
        <v>34</v>
      </c>
      <c r="V66" s="13">
        <v>27.778346959026106</v>
      </c>
      <c r="W66" s="41" t="s">
        <v>34</v>
      </c>
      <c r="X66" s="13">
        <v>0</v>
      </c>
      <c r="Y66" s="41" t="s">
        <v>34</v>
      </c>
      <c r="Z66" s="13">
        <v>37.037795945368146</v>
      </c>
      <c r="AA66" s="41" t="s">
        <v>34</v>
      </c>
      <c r="AB66" s="13">
        <v>0</v>
      </c>
      <c r="AC66" s="41" t="s">
        <v>34</v>
      </c>
      <c r="AD66" s="13">
        <v>294.86387245022246</v>
      </c>
      <c r="AE66" s="41" t="s">
        <v>34</v>
      </c>
      <c r="AF66" s="41">
        <v>-27.778346959026102</v>
      </c>
      <c r="AG66" s="41" t="s">
        <v>34</v>
      </c>
      <c r="AH66" s="42">
        <v>-1</v>
      </c>
      <c r="AI66" s="30" t="s">
        <v>329</v>
      </c>
    </row>
    <row r="67" spans="1:35" ht="31.5">
      <c r="A67" s="91" t="s">
        <v>605</v>
      </c>
      <c r="B67" s="2" t="s">
        <v>233</v>
      </c>
      <c r="C67" s="34" t="s">
        <v>2</v>
      </c>
      <c r="D67" s="8" t="s">
        <v>234</v>
      </c>
      <c r="E67" s="13" t="s">
        <v>34</v>
      </c>
      <c r="F67" s="30">
        <v>0</v>
      </c>
      <c r="G67" s="41" t="s">
        <v>34</v>
      </c>
      <c r="H67" s="13">
        <v>0</v>
      </c>
      <c r="I67" s="41" t="s">
        <v>34</v>
      </c>
      <c r="J67" s="13">
        <v>0</v>
      </c>
      <c r="K67" s="41" t="s">
        <v>34</v>
      </c>
      <c r="L67" s="13">
        <v>0</v>
      </c>
      <c r="M67" s="41" t="s">
        <v>34</v>
      </c>
      <c r="N67" s="30">
        <v>0</v>
      </c>
      <c r="O67" s="41" t="s">
        <v>34</v>
      </c>
      <c r="P67" s="13">
        <v>0</v>
      </c>
      <c r="Q67" s="41" t="s">
        <v>34</v>
      </c>
      <c r="R67" s="13">
        <v>0</v>
      </c>
      <c r="S67" s="41" t="s">
        <v>34</v>
      </c>
      <c r="T67" s="13">
        <v>0</v>
      </c>
      <c r="U67" s="41" t="s">
        <v>34</v>
      </c>
      <c r="V67" s="13">
        <v>0</v>
      </c>
      <c r="W67" s="41" t="s">
        <v>34</v>
      </c>
      <c r="X67" s="13">
        <v>0</v>
      </c>
      <c r="Y67" s="41" t="s">
        <v>34</v>
      </c>
      <c r="Z67" s="13">
        <v>0</v>
      </c>
      <c r="AA67" s="41" t="s">
        <v>34</v>
      </c>
      <c r="AB67" s="13">
        <v>0</v>
      </c>
      <c r="AC67" s="41" t="s">
        <v>34</v>
      </c>
      <c r="AD67" s="13">
        <v>0</v>
      </c>
      <c r="AE67" s="41" t="s">
        <v>34</v>
      </c>
      <c r="AF67" s="41">
        <v>0</v>
      </c>
      <c r="AG67" s="41" t="s">
        <v>34</v>
      </c>
      <c r="AH67" s="42"/>
      <c r="AI67" s="30" t="s">
        <v>231</v>
      </c>
    </row>
    <row r="68" spans="1:35" ht="31.5">
      <c r="A68" s="91" t="s">
        <v>606</v>
      </c>
      <c r="B68" s="2" t="s">
        <v>16</v>
      </c>
      <c r="C68" s="34" t="s">
        <v>2</v>
      </c>
      <c r="D68" s="2" t="s">
        <v>421</v>
      </c>
      <c r="E68" s="13" t="s">
        <v>34</v>
      </c>
      <c r="F68" s="30">
        <v>0</v>
      </c>
      <c r="G68" s="41" t="s">
        <v>34</v>
      </c>
      <c r="H68" s="13">
        <v>9.9783644067796615</v>
      </c>
      <c r="I68" s="41" t="s">
        <v>34</v>
      </c>
      <c r="J68" s="13">
        <v>9.9783644067796615</v>
      </c>
      <c r="K68" s="41" t="s">
        <v>34</v>
      </c>
      <c r="L68" s="13">
        <v>0</v>
      </c>
      <c r="M68" s="41" t="s">
        <v>34</v>
      </c>
      <c r="N68" s="30">
        <v>0</v>
      </c>
      <c r="O68" s="41" t="s">
        <v>34</v>
      </c>
      <c r="P68" s="13">
        <v>0</v>
      </c>
      <c r="Q68" s="41" t="s">
        <v>34</v>
      </c>
      <c r="R68" s="13">
        <v>0</v>
      </c>
      <c r="S68" s="41" t="s">
        <v>34</v>
      </c>
      <c r="T68" s="13">
        <v>0</v>
      </c>
      <c r="U68" s="41" t="s">
        <v>34</v>
      </c>
      <c r="V68" s="13">
        <v>9.9783644067796615</v>
      </c>
      <c r="W68" s="41" t="s">
        <v>34</v>
      </c>
      <c r="X68" s="13">
        <v>0</v>
      </c>
      <c r="Y68" s="41" t="s">
        <v>34</v>
      </c>
      <c r="Z68" s="13">
        <v>0</v>
      </c>
      <c r="AA68" s="41" t="s">
        <v>34</v>
      </c>
      <c r="AB68" s="13">
        <v>0</v>
      </c>
      <c r="AC68" s="41" t="s">
        <v>34</v>
      </c>
      <c r="AD68" s="13">
        <v>9.9783644067796615</v>
      </c>
      <c r="AE68" s="41" t="s">
        <v>34</v>
      </c>
      <c r="AF68" s="41">
        <v>0</v>
      </c>
      <c r="AG68" s="41" t="s">
        <v>34</v>
      </c>
      <c r="AH68" s="42"/>
      <c r="AI68" s="30" t="s">
        <v>231</v>
      </c>
    </row>
    <row r="69" spans="1:35" ht="31.5">
      <c r="A69" s="91" t="s">
        <v>607</v>
      </c>
      <c r="B69" s="2" t="s">
        <v>17</v>
      </c>
      <c r="C69" s="34" t="s">
        <v>2</v>
      </c>
      <c r="D69" s="2" t="s">
        <v>422</v>
      </c>
      <c r="E69" s="13" t="s">
        <v>34</v>
      </c>
      <c r="F69" s="30">
        <v>0</v>
      </c>
      <c r="G69" s="41" t="s">
        <v>34</v>
      </c>
      <c r="H69" s="13">
        <v>9.9783644067796615</v>
      </c>
      <c r="I69" s="41" t="s">
        <v>34</v>
      </c>
      <c r="J69" s="13">
        <v>9.9783644067796615</v>
      </c>
      <c r="K69" s="41" t="s">
        <v>34</v>
      </c>
      <c r="L69" s="13">
        <v>0</v>
      </c>
      <c r="M69" s="41" t="s">
        <v>34</v>
      </c>
      <c r="N69" s="30">
        <v>0</v>
      </c>
      <c r="O69" s="41" t="s">
        <v>34</v>
      </c>
      <c r="P69" s="13">
        <v>0</v>
      </c>
      <c r="Q69" s="41" t="s">
        <v>34</v>
      </c>
      <c r="R69" s="13">
        <v>0</v>
      </c>
      <c r="S69" s="41" t="s">
        <v>34</v>
      </c>
      <c r="T69" s="13">
        <v>0</v>
      </c>
      <c r="U69" s="41" t="s">
        <v>34</v>
      </c>
      <c r="V69" s="13">
        <v>9.9783644067796615</v>
      </c>
      <c r="W69" s="41" t="s">
        <v>34</v>
      </c>
      <c r="X69" s="13">
        <v>0</v>
      </c>
      <c r="Y69" s="41" t="s">
        <v>34</v>
      </c>
      <c r="Z69" s="13">
        <v>0</v>
      </c>
      <c r="AA69" s="41" t="s">
        <v>34</v>
      </c>
      <c r="AB69" s="13">
        <v>0</v>
      </c>
      <c r="AC69" s="41" t="s">
        <v>34</v>
      </c>
      <c r="AD69" s="13">
        <v>9.9783644067796615</v>
      </c>
      <c r="AE69" s="41" t="s">
        <v>34</v>
      </c>
      <c r="AF69" s="41">
        <v>0</v>
      </c>
      <c r="AG69" s="41" t="s">
        <v>34</v>
      </c>
      <c r="AH69" s="42"/>
      <c r="AI69" s="30" t="s">
        <v>333</v>
      </c>
    </row>
    <row r="70" spans="1:35" ht="31.5">
      <c r="A70" s="91" t="s">
        <v>608</v>
      </c>
      <c r="B70" s="2" t="s">
        <v>18</v>
      </c>
      <c r="C70" s="34" t="s">
        <v>2</v>
      </c>
      <c r="D70" s="2" t="s">
        <v>423</v>
      </c>
      <c r="E70" s="13" t="s">
        <v>34</v>
      </c>
      <c r="F70" s="30">
        <v>1.6849400000000001</v>
      </c>
      <c r="G70" s="41" t="s">
        <v>34</v>
      </c>
      <c r="H70" s="13">
        <v>9.215652542372883</v>
      </c>
      <c r="I70" s="41" t="s">
        <v>34</v>
      </c>
      <c r="J70" s="13">
        <v>9.215652542372883</v>
      </c>
      <c r="K70" s="41" t="s">
        <v>34</v>
      </c>
      <c r="L70" s="13">
        <v>1.4529000000000001</v>
      </c>
      <c r="M70" s="41" t="s">
        <v>34</v>
      </c>
      <c r="N70" s="30">
        <v>0</v>
      </c>
      <c r="O70" s="41" t="s">
        <v>34</v>
      </c>
      <c r="P70" s="13">
        <v>1.4529000000000001</v>
      </c>
      <c r="Q70" s="41" t="s">
        <v>34</v>
      </c>
      <c r="R70" s="13">
        <v>0</v>
      </c>
      <c r="S70" s="41" t="s">
        <v>34</v>
      </c>
      <c r="T70" s="13">
        <v>0</v>
      </c>
      <c r="U70" s="41" t="s">
        <v>34</v>
      </c>
      <c r="V70" s="13">
        <v>9.215652542372883</v>
      </c>
      <c r="W70" s="41" t="s">
        <v>34</v>
      </c>
      <c r="X70" s="13">
        <v>0</v>
      </c>
      <c r="Y70" s="41" t="s">
        <v>34</v>
      </c>
      <c r="Z70" s="13">
        <v>0</v>
      </c>
      <c r="AA70" s="41" t="s">
        <v>34</v>
      </c>
      <c r="AB70" s="13">
        <v>0</v>
      </c>
      <c r="AC70" s="41" t="s">
        <v>34</v>
      </c>
      <c r="AD70" s="13">
        <v>7.7627525423728834</v>
      </c>
      <c r="AE70" s="41" t="s">
        <v>34</v>
      </c>
      <c r="AF70" s="41">
        <v>1.4529000000000001</v>
      </c>
      <c r="AG70" s="41" t="s">
        <v>34</v>
      </c>
      <c r="AH70" s="42"/>
      <c r="AI70" s="30" t="s">
        <v>334</v>
      </c>
    </row>
    <row r="71" spans="1:35" ht="94.5">
      <c r="A71" s="91" t="s">
        <v>609</v>
      </c>
      <c r="B71" s="2" t="s">
        <v>53</v>
      </c>
      <c r="C71" s="34" t="s">
        <v>4</v>
      </c>
      <c r="D71" s="2" t="s">
        <v>424</v>
      </c>
      <c r="E71" s="13" t="s">
        <v>34</v>
      </c>
      <c r="F71" s="30">
        <v>0</v>
      </c>
      <c r="G71" s="41" t="s">
        <v>34</v>
      </c>
      <c r="H71" s="13">
        <v>12.214050847457628</v>
      </c>
      <c r="I71" s="41" t="s">
        <v>34</v>
      </c>
      <c r="J71" s="13">
        <v>12.21405084745763</v>
      </c>
      <c r="K71" s="41" t="s">
        <v>34</v>
      </c>
      <c r="L71" s="13">
        <v>0</v>
      </c>
      <c r="M71" s="41" t="s">
        <v>34</v>
      </c>
      <c r="N71" s="13">
        <v>4.2372881355932206</v>
      </c>
      <c r="O71" s="41" t="s">
        <v>34</v>
      </c>
      <c r="P71" s="13">
        <v>0</v>
      </c>
      <c r="Q71" s="41" t="s">
        <v>34</v>
      </c>
      <c r="R71" s="13">
        <v>7.9767627118644091</v>
      </c>
      <c r="S71" s="41" t="s">
        <v>34</v>
      </c>
      <c r="T71" s="13">
        <v>0</v>
      </c>
      <c r="U71" s="41" t="s">
        <v>34</v>
      </c>
      <c r="V71" s="13">
        <v>0</v>
      </c>
      <c r="W71" s="41" t="s">
        <v>34</v>
      </c>
      <c r="X71" s="13">
        <v>0</v>
      </c>
      <c r="Y71" s="41" t="s">
        <v>34</v>
      </c>
      <c r="Z71" s="13">
        <v>0</v>
      </c>
      <c r="AA71" s="41" t="s">
        <v>34</v>
      </c>
      <c r="AB71" s="13">
        <v>0</v>
      </c>
      <c r="AC71" s="41" t="s">
        <v>34</v>
      </c>
      <c r="AD71" s="13">
        <v>12.214050847457628</v>
      </c>
      <c r="AE71" s="41" t="s">
        <v>34</v>
      </c>
      <c r="AF71" s="41">
        <v>-12.21405084745763</v>
      </c>
      <c r="AG71" s="41" t="s">
        <v>34</v>
      </c>
      <c r="AH71" s="42">
        <v>-1</v>
      </c>
      <c r="AI71" s="30" t="s">
        <v>379</v>
      </c>
    </row>
    <row r="72" spans="1:35" ht="94.5">
      <c r="A72" s="91" t="s">
        <v>610</v>
      </c>
      <c r="B72" s="2" t="s">
        <v>54</v>
      </c>
      <c r="C72" s="34" t="s">
        <v>4</v>
      </c>
      <c r="D72" s="2" t="s">
        <v>425</v>
      </c>
      <c r="E72" s="13" t="s">
        <v>34</v>
      </c>
      <c r="F72" s="30">
        <v>0</v>
      </c>
      <c r="G72" s="41" t="s">
        <v>34</v>
      </c>
      <c r="H72" s="13">
        <v>11.683923728813561</v>
      </c>
      <c r="I72" s="41" t="s">
        <v>34</v>
      </c>
      <c r="J72" s="13">
        <v>4.0182881355932194</v>
      </c>
      <c r="K72" s="41" t="s">
        <v>34</v>
      </c>
      <c r="L72" s="13">
        <v>0</v>
      </c>
      <c r="M72" s="41" t="s">
        <v>34</v>
      </c>
      <c r="N72" s="13">
        <v>0</v>
      </c>
      <c r="O72" s="41" t="s">
        <v>34</v>
      </c>
      <c r="P72" s="13">
        <v>0</v>
      </c>
      <c r="Q72" s="41" t="s">
        <v>34</v>
      </c>
      <c r="R72" s="13">
        <v>0</v>
      </c>
      <c r="S72" s="41" t="s">
        <v>34</v>
      </c>
      <c r="T72" s="13">
        <v>0</v>
      </c>
      <c r="U72" s="41" t="s">
        <v>34</v>
      </c>
      <c r="V72" s="13">
        <v>1.6949152542372883</v>
      </c>
      <c r="W72" s="41" t="s">
        <v>34</v>
      </c>
      <c r="X72" s="13">
        <v>0</v>
      </c>
      <c r="Y72" s="41" t="s">
        <v>34</v>
      </c>
      <c r="Z72" s="13">
        <v>2.3233728813559313</v>
      </c>
      <c r="AA72" s="41" t="s">
        <v>34</v>
      </c>
      <c r="AB72" s="13">
        <v>0</v>
      </c>
      <c r="AC72" s="41" t="s">
        <v>34</v>
      </c>
      <c r="AD72" s="13">
        <v>11.683923728813561</v>
      </c>
      <c r="AE72" s="41" t="s">
        <v>34</v>
      </c>
      <c r="AF72" s="41">
        <v>0</v>
      </c>
      <c r="AG72" s="41" t="s">
        <v>34</v>
      </c>
      <c r="AH72" s="42"/>
      <c r="AI72" s="30" t="s">
        <v>335</v>
      </c>
    </row>
    <row r="73" spans="1:35" ht="110.25">
      <c r="A73" s="91" t="s">
        <v>611</v>
      </c>
      <c r="B73" s="2" t="s">
        <v>184</v>
      </c>
      <c r="C73" s="34" t="s">
        <v>4</v>
      </c>
      <c r="D73" s="8">
        <v>1600489</v>
      </c>
      <c r="E73" s="13" t="s">
        <v>34</v>
      </c>
      <c r="F73" s="30">
        <v>0</v>
      </c>
      <c r="G73" s="41" t="s">
        <v>34</v>
      </c>
      <c r="H73" s="13">
        <v>120.13231</v>
      </c>
      <c r="I73" s="41" t="s">
        <v>34</v>
      </c>
      <c r="J73" s="13">
        <v>0</v>
      </c>
      <c r="K73" s="41" t="s">
        <v>34</v>
      </c>
      <c r="L73" s="13">
        <v>16.982140000000001</v>
      </c>
      <c r="M73" s="41" t="s">
        <v>34</v>
      </c>
      <c r="N73" s="30">
        <v>0</v>
      </c>
      <c r="O73" s="41" t="s">
        <v>34</v>
      </c>
      <c r="P73" s="13">
        <v>8.6639600000000012</v>
      </c>
      <c r="Q73" s="41" t="s">
        <v>34</v>
      </c>
      <c r="R73" s="13">
        <v>0</v>
      </c>
      <c r="S73" s="41" t="s">
        <v>34</v>
      </c>
      <c r="T73" s="13">
        <v>8.3181799999999981</v>
      </c>
      <c r="U73" s="41" t="s">
        <v>34</v>
      </c>
      <c r="V73" s="13">
        <v>0</v>
      </c>
      <c r="W73" s="41" t="s">
        <v>34</v>
      </c>
      <c r="X73" s="13">
        <v>0</v>
      </c>
      <c r="Y73" s="41" t="s">
        <v>34</v>
      </c>
      <c r="Z73" s="13">
        <v>0</v>
      </c>
      <c r="AA73" s="41" t="s">
        <v>34</v>
      </c>
      <c r="AB73" s="13">
        <v>0</v>
      </c>
      <c r="AC73" s="41" t="s">
        <v>34</v>
      </c>
      <c r="AD73" s="13">
        <v>103.15017</v>
      </c>
      <c r="AE73" s="41" t="s">
        <v>34</v>
      </c>
      <c r="AF73" s="41">
        <v>16.982140000000001</v>
      </c>
      <c r="AG73" s="41" t="s">
        <v>34</v>
      </c>
      <c r="AH73" s="42"/>
      <c r="AI73" s="30" t="s">
        <v>336</v>
      </c>
    </row>
    <row r="74" spans="1:35" ht="47.25">
      <c r="A74" s="91" t="s">
        <v>612</v>
      </c>
      <c r="B74" s="2" t="s">
        <v>313</v>
      </c>
      <c r="C74" s="34" t="s">
        <v>62</v>
      </c>
      <c r="D74" s="8">
        <v>1601353</v>
      </c>
      <c r="E74" s="13" t="s">
        <v>34</v>
      </c>
      <c r="F74" s="30">
        <v>0</v>
      </c>
      <c r="G74" s="41" t="s">
        <v>34</v>
      </c>
      <c r="H74" s="13">
        <v>3.0563600000000002</v>
      </c>
      <c r="I74" s="41" t="s">
        <v>34</v>
      </c>
      <c r="J74" s="13">
        <v>0</v>
      </c>
      <c r="K74" s="41" t="s">
        <v>34</v>
      </c>
      <c r="L74" s="13">
        <v>0.3362</v>
      </c>
      <c r="M74" s="41" t="s">
        <v>34</v>
      </c>
      <c r="N74" s="30">
        <v>0</v>
      </c>
      <c r="O74" s="41" t="s">
        <v>34</v>
      </c>
      <c r="P74" s="13">
        <v>0</v>
      </c>
      <c r="Q74" s="41" t="s">
        <v>34</v>
      </c>
      <c r="R74" s="13">
        <v>0</v>
      </c>
      <c r="S74" s="41" t="s">
        <v>34</v>
      </c>
      <c r="T74" s="13">
        <v>0.3362</v>
      </c>
      <c r="U74" s="41" t="s">
        <v>34</v>
      </c>
      <c r="V74" s="13">
        <v>0</v>
      </c>
      <c r="W74" s="41" t="s">
        <v>34</v>
      </c>
      <c r="X74" s="13">
        <v>0</v>
      </c>
      <c r="Y74" s="41" t="s">
        <v>34</v>
      </c>
      <c r="Z74" s="13">
        <v>0</v>
      </c>
      <c r="AA74" s="41" t="s">
        <v>34</v>
      </c>
      <c r="AB74" s="13">
        <v>0</v>
      </c>
      <c r="AC74" s="41" t="s">
        <v>34</v>
      </c>
      <c r="AD74" s="13">
        <v>2.7201600000000004</v>
      </c>
      <c r="AE74" s="41" t="s">
        <v>34</v>
      </c>
      <c r="AF74" s="41">
        <v>0.3362</v>
      </c>
      <c r="AG74" s="41" t="s">
        <v>34</v>
      </c>
      <c r="AH74" s="42"/>
      <c r="AI74" s="30" t="s">
        <v>229</v>
      </c>
    </row>
    <row r="75" spans="1:35" ht="31.5">
      <c r="A75" s="91" t="s">
        <v>613</v>
      </c>
      <c r="B75" s="2" t="s">
        <v>55</v>
      </c>
      <c r="C75" s="34" t="s">
        <v>56</v>
      </c>
      <c r="D75" s="2" t="s">
        <v>426</v>
      </c>
      <c r="E75" s="13" t="s">
        <v>34</v>
      </c>
      <c r="F75" s="30">
        <v>0</v>
      </c>
      <c r="G75" s="41" t="s">
        <v>34</v>
      </c>
      <c r="H75" s="13">
        <v>0.35840677966101692</v>
      </c>
      <c r="I75" s="41" t="s">
        <v>34</v>
      </c>
      <c r="J75" s="13">
        <v>0.35840677966101692</v>
      </c>
      <c r="K75" s="41" t="s">
        <v>34</v>
      </c>
      <c r="L75" s="13">
        <v>0</v>
      </c>
      <c r="M75" s="41" t="s">
        <v>34</v>
      </c>
      <c r="N75" s="13">
        <v>0</v>
      </c>
      <c r="O75" s="41" t="s">
        <v>34</v>
      </c>
      <c r="P75" s="13">
        <v>0</v>
      </c>
      <c r="Q75" s="41" t="s">
        <v>34</v>
      </c>
      <c r="R75" s="13">
        <v>0</v>
      </c>
      <c r="S75" s="41" t="s">
        <v>34</v>
      </c>
      <c r="T75" s="13">
        <v>0</v>
      </c>
      <c r="U75" s="41" t="s">
        <v>34</v>
      </c>
      <c r="V75" s="13">
        <v>0</v>
      </c>
      <c r="W75" s="41" t="s">
        <v>34</v>
      </c>
      <c r="X75" s="13">
        <v>0</v>
      </c>
      <c r="Y75" s="41" t="s">
        <v>34</v>
      </c>
      <c r="Z75" s="13">
        <v>0.35840677966101692</v>
      </c>
      <c r="AA75" s="41" t="s">
        <v>34</v>
      </c>
      <c r="AB75" s="13">
        <v>0</v>
      </c>
      <c r="AC75" s="41" t="s">
        <v>34</v>
      </c>
      <c r="AD75" s="13">
        <v>0.35840677966101692</v>
      </c>
      <c r="AE75" s="41" t="s">
        <v>34</v>
      </c>
      <c r="AF75" s="41">
        <v>0</v>
      </c>
      <c r="AG75" s="41" t="s">
        <v>34</v>
      </c>
      <c r="AH75" s="42"/>
      <c r="AI75" s="30" t="s">
        <v>229</v>
      </c>
    </row>
    <row r="76" spans="1:35" ht="31.5">
      <c r="A76" s="91" t="s">
        <v>614</v>
      </c>
      <c r="B76" s="2" t="s">
        <v>57</v>
      </c>
      <c r="C76" s="34" t="s">
        <v>56</v>
      </c>
      <c r="D76" s="2" t="s">
        <v>427</v>
      </c>
      <c r="E76" s="13" t="s">
        <v>34</v>
      </c>
      <c r="F76" s="30">
        <v>0</v>
      </c>
      <c r="G76" s="41" t="s">
        <v>34</v>
      </c>
      <c r="H76" s="13">
        <v>0.35840677966101692</v>
      </c>
      <c r="I76" s="41" t="s">
        <v>34</v>
      </c>
      <c r="J76" s="13">
        <v>0.35840677966101692</v>
      </c>
      <c r="K76" s="41" t="s">
        <v>34</v>
      </c>
      <c r="L76" s="13">
        <v>0</v>
      </c>
      <c r="M76" s="41" t="s">
        <v>34</v>
      </c>
      <c r="N76" s="13">
        <v>0</v>
      </c>
      <c r="O76" s="41" t="s">
        <v>34</v>
      </c>
      <c r="P76" s="13">
        <v>0</v>
      </c>
      <c r="Q76" s="41" t="s">
        <v>34</v>
      </c>
      <c r="R76" s="13">
        <v>0</v>
      </c>
      <c r="S76" s="41" t="s">
        <v>34</v>
      </c>
      <c r="T76" s="13">
        <v>0</v>
      </c>
      <c r="U76" s="41" t="s">
        <v>34</v>
      </c>
      <c r="V76" s="13">
        <v>0</v>
      </c>
      <c r="W76" s="41" t="s">
        <v>34</v>
      </c>
      <c r="X76" s="13">
        <v>0</v>
      </c>
      <c r="Y76" s="41" t="s">
        <v>34</v>
      </c>
      <c r="Z76" s="13">
        <v>0.35840677966101692</v>
      </c>
      <c r="AA76" s="41" t="s">
        <v>34</v>
      </c>
      <c r="AB76" s="13">
        <v>0</v>
      </c>
      <c r="AC76" s="41" t="s">
        <v>34</v>
      </c>
      <c r="AD76" s="13">
        <v>0.35840677966101692</v>
      </c>
      <c r="AE76" s="41" t="s">
        <v>34</v>
      </c>
      <c r="AF76" s="41">
        <v>0</v>
      </c>
      <c r="AG76" s="41" t="s">
        <v>34</v>
      </c>
      <c r="AH76" s="42"/>
      <c r="AI76" s="30" t="s">
        <v>229</v>
      </c>
    </row>
    <row r="77" spans="1:35" ht="31.5">
      <c r="A77" s="91" t="s">
        <v>615</v>
      </c>
      <c r="B77" s="2" t="s">
        <v>316</v>
      </c>
      <c r="C77" s="34" t="s">
        <v>56</v>
      </c>
      <c r="D77" s="8">
        <v>1600009</v>
      </c>
      <c r="E77" s="13" t="s">
        <v>34</v>
      </c>
      <c r="F77" s="30">
        <v>0</v>
      </c>
      <c r="G77" s="41" t="s">
        <v>34</v>
      </c>
      <c r="H77" s="24">
        <v>0.35840677966101692</v>
      </c>
      <c r="I77" s="41" t="s">
        <v>34</v>
      </c>
      <c r="J77" s="13">
        <v>0</v>
      </c>
      <c r="K77" s="41" t="s">
        <v>34</v>
      </c>
      <c r="L77" s="13">
        <v>0.42366000000000004</v>
      </c>
      <c r="M77" s="41" t="s">
        <v>34</v>
      </c>
      <c r="N77" s="13">
        <v>0</v>
      </c>
      <c r="O77" s="41" t="s">
        <v>34</v>
      </c>
      <c r="P77" s="13">
        <v>0</v>
      </c>
      <c r="Q77" s="41" t="s">
        <v>34</v>
      </c>
      <c r="R77" s="13">
        <v>0</v>
      </c>
      <c r="S77" s="41" t="s">
        <v>34</v>
      </c>
      <c r="T77" s="13">
        <v>0.42366000000000004</v>
      </c>
      <c r="U77" s="41" t="s">
        <v>34</v>
      </c>
      <c r="V77" s="13">
        <v>0</v>
      </c>
      <c r="W77" s="41" t="s">
        <v>34</v>
      </c>
      <c r="X77" s="13">
        <v>0</v>
      </c>
      <c r="Y77" s="41" t="s">
        <v>34</v>
      </c>
      <c r="Z77" s="13">
        <v>0</v>
      </c>
      <c r="AA77" s="41" t="s">
        <v>34</v>
      </c>
      <c r="AB77" s="13">
        <v>0</v>
      </c>
      <c r="AC77" s="41" t="s">
        <v>34</v>
      </c>
      <c r="AD77" s="13">
        <v>-6.525322033898312E-2</v>
      </c>
      <c r="AE77" s="41" t="s">
        <v>34</v>
      </c>
      <c r="AF77" s="41">
        <v>0.42366000000000004</v>
      </c>
      <c r="AG77" s="41" t="s">
        <v>34</v>
      </c>
      <c r="AH77" s="42"/>
      <c r="AI77" s="30" t="s">
        <v>229</v>
      </c>
    </row>
    <row r="78" spans="1:35" ht="31.5">
      <c r="A78" s="91" t="s">
        <v>616</v>
      </c>
      <c r="B78" s="2" t="s">
        <v>317</v>
      </c>
      <c r="C78" s="34" t="s">
        <v>56</v>
      </c>
      <c r="D78" s="8">
        <v>1600010</v>
      </c>
      <c r="E78" s="13" t="s">
        <v>34</v>
      </c>
      <c r="F78" s="30">
        <v>0</v>
      </c>
      <c r="G78" s="41" t="s">
        <v>34</v>
      </c>
      <c r="H78" s="24">
        <v>0.35840677966101692</v>
      </c>
      <c r="I78" s="41" t="s">
        <v>34</v>
      </c>
      <c r="J78" s="13">
        <v>0</v>
      </c>
      <c r="K78" s="41" t="s">
        <v>34</v>
      </c>
      <c r="L78" s="13">
        <v>0.42360999999999999</v>
      </c>
      <c r="M78" s="41" t="s">
        <v>34</v>
      </c>
      <c r="N78" s="13">
        <v>0</v>
      </c>
      <c r="O78" s="41" t="s">
        <v>34</v>
      </c>
      <c r="P78" s="13">
        <v>0</v>
      </c>
      <c r="Q78" s="41" t="s">
        <v>34</v>
      </c>
      <c r="R78" s="13">
        <v>0</v>
      </c>
      <c r="S78" s="41" t="s">
        <v>34</v>
      </c>
      <c r="T78" s="13">
        <v>0.42360999999999999</v>
      </c>
      <c r="U78" s="41" t="s">
        <v>34</v>
      </c>
      <c r="V78" s="13">
        <v>0</v>
      </c>
      <c r="W78" s="41" t="s">
        <v>34</v>
      </c>
      <c r="X78" s="13">
        <v>0</v>
      </c>
      <c r="Y78" s="41" t="s">
        <v>34</v>
      </c>
      <c r="Z78" s="13">
        <v>0</v>
      </c>
      <c r="AA78" s="41" t="s">
        <v>34</v>
      </c>
      <c r="AB78" s="13">
        <v>0</v>
      </c>
      <c r="AC78" s="41" t="s">
        <v>34</v>
      </c>
      <c r="AD78" s="13">
        <v>-6.520322033898307E-2</v>
      </c>
      <c r="AE78" s="41" t="s">
        <v>34</v>
      </c>
      <c r="AF78" s="41">
        <v>0.42360999999999999</v>
      </c>
      <c r="AG78" s="41" t="s">
        <v>34</v>
      </c>
      <c r="AH78" s="42"/>
      <c r="AI78" s="30" t="s">
        <v>229</v>
      </c>
    </row>
    <row r="79" spans="1:35" ht="47.25">
      <c r="A79" s="91" t="s">
        <v>617</v>
      </c>
      <c r="B79" s="9" t="s">
        <v>58</v>
      </c>
      <c r="C79" s="34" t="s">
        <v>5</v>
      </c>
      <c r="D79" s="2" t="s">
        <v>428</v>
      </c>
      <c r="E79" s="13" t="s">
        <v>34</v>
      </c>
      <c r="F79" s="30">
        <v>0</v>
      </c>
      <c r="G79" s="41" t="s">
        <v>34</v>
      </c>
      <c r="H79" s="13">
        <v>12.665881355932203</v>
      </c>
      <c r="I79" s="41" t="s">
        <v>34</v>
      </c>
      <c r="J79" s="13">
        <v>12.665881355932203</v>
      </c>
      <c r="K79" s="41" t="s">
        <v>34</v>
      </c>
      <c r="L79" s="13">
        <v>0</v>
      </c>
      <c r="M79" s="41" t="s">
        <v>34</v>
      </c>
      <c r="N79" s="13">
        <v>0</v>
      </c>
      <c r="O79" s="41" t="s">
        <v>34</v>
      </c>
      <c r="P79" s="13">
        <v>0</v>
      </c>
      <c r="Q79" s="41" t="s">
        <v>34</v>
      </c>
      <c r="R79" s="13">
        <v>0.64884745762711871</v>
      </c>
      <c r="S79" s="41" t="s">
        <v>34</v>
      </c>
      <c r="T79" s="13">
        <v>0</v>
      </c>
      <c r="U79" s="41" t="s">
        <v>34</v>
      </c>
      <c r="V79" s="13">
        <v>3.1664703389830509</v>
      </c>
      <c r="W79" s="41" t="s">
        <v>34</v>
      </c>
      <c r="X79" s="13">
        <v>0</v>
      </c>
      <c r="Y79" s="41" t="s">
        <v>34</v>
      </c>
      <c r="Z79" s="13">
        <v>8.8505635593220333</v>
      </c>
      <c r="AA79" s="41" t="s">
        <v>34</v>
      </c>
      <c r="AB79" s="13">
        <v>0</v>
      </c>
      <c r="AC79" s="41" t="s">
        <v>34</v>
      </c>
      <c r="AD79" s="13">
        <v>12.665881355932203</v>
      </c>
      <c r="AE79" s="41" t="s">
        <v>34</v>
      </c>
      <c r="AF79" s="41">
        <v>-0.64884745762711871</v>
      </c>
      <c r="AG79" s="41" t="s">
        <v>34</v>
      </c>
      <c r="AH79" s="42">
        <v>-1</v>
      </c>
      <c r="AI79" s="30" t="s">
        <v>337</v>
      </c>
    </row>
    <row r="80" spans="1:35" ht="31.5">
      <c r="A80" s="91" t="s">
        <v>618</v>
      </c>
      <c r="B80" s="2" t="s">
        <v>59</v>
      </c>
      <c r="C80" s="34" t="s">
        <v>3</v>
      </c>
      <c r="D80" s="2" t="s">
        <v>429</v>
      </c>
      <c r="E80" s="13" t="s">
        <v>34</v>
      </c>
      <c r="F80" s="30">
        <v>0</v>
      </c>
      <c r="G80" s="41" t="s">
        <v>34</v>
      </c>
      <c r="H80" s="13">
        <v>34.091398305084745</v>
      </c>
      <c r="I80" s="41" t="s">
        <v>34</v>
      </c>
      <c r="J80" s="13">
        <v>34.091398305084745</v>
      </c>
      <c r="K80" s="41" t="s">
        <v>34</v>
      </c>
      <c r="L80" s="13">
        <v>0</v>
      </c>
      <c r="M80" s="41" t="s">
        <v>34</v>
      </c>
      <c r="N80" s="13">
        <v>0</v>
      </c>
      <c r="O80" s="41" t="s">
        <v>34</v>
      </c>
      <c r="P80" s="13">
        <v>0</v>
      </c>
      <c r="Q80" s="41" t="s">
        <v>34</v>
      </c>
      <c r="R80" s="13">
        <v>1.7463898305084744</v>
      </c>
      <c r="S80" s="41" t="s">
        <v>34</v>
      </c>
      <c r="T80" s="13">
        <v>0</v>
      </c>
      <c r="U80" s="41" t="s">
        <v>34</v>
      </c>
      <c r="V80" s="13">
        <v>8.5228495762711862</v>
      </c>
      <c r="W80" s="41" t="s">
        <v>34</v>
      </c>
      <c r="X80" s="13">
        <v>0</v>
      </c>
      <c r="Y80" s="41" t="s">
        <v>34</v>
      </c>
      <c r="Z80" s="13">
        <v>23.822158898305084</v>
      </c>
      <c r="AA80" s="41" t="s">
        <v>34</v>
      </c>
      <c r="AB80" s="13">
        <v>0</v>
      </c>
      <c r="AC80" s="41" t="s">
        <v>34</v>
      </c>
      <c r="AD80" s="13">
        <v>34.091398305084745</v>
      </c>
      <c r="AE80" s="41" t="s">
        <v>34</v>
      </c>
      <c r="AF80" s="41">
        <v>-1.7463898305084744</v>
      </c>
      <c r="AG80" s="41" t="s">
        <v>34</v>
      </c>
      <c r="AH80" s="42">
        <v>-1</v>
      </c>
      <c r="AI80" s="30" t="s">
        <v>338</v>
      </c>
    </row>
    <row r="81" spans="1:35" ht="31.5">
      <c r="A81" s="91" t="s">
        <v>619</v>
      </c>
      <c r="B81" s="2" t="s">
        <v>193</v>
      </c>
      <c r="C81" s="34" t="s">
        <v>3</v>
      </c>
      <c r="D81" s="8">
        <v>1400638</v>
      </c>
      <c r="E81" s="13" t="s">
        <v>34</v>
      </c>
      <c r="F81" s="30">
        <v>0.84609000000000001</v>
      </c>
      <c r="G81" s="41" t="s">
        <v>34</v>
      </c>
      <c r="H81" s="13">
        <v>8.2254237077939898</v>
      </c>
      <c r="I81" s="41" t="s">
        <v>34</v>
      </c>
      <c r="J81" s="13">
        <v>0</v>
      </c>
      <c r="K81" s="41" t="s">
        <v>34</v>
      </c>
      <c r="L81" s="13">
        <v>0.50458000000000003</v>
      </c>
      <c r="M81" s="41" t="s">
        <v>34</v>
      </c>
      <c r="N81" s="13">
        <v>0</v>
      </c>
      <c r="O81" s="41" t="s">
        <v>34</v>
      </c>
      <c r="P81" s="13">
        <v>0.46859999999999996</v>
      </c>
      <c r="Q81" s="41" t="s">
        <v>34</v>
      </c>
      <c r="R81" s="13">
        <v>0</v>
      </c>
      <c r="S81" s="41" t="s">
        <v>34</v>
      </c>
      <c r="T81" s="13">
        <v>3.5980000000000019E-2</v>
      </c>
      <c r="U81" s="41" t="s">
        <v>34</v>
      </c>
      <c r="V81" s="13">
        <v>0</v>
      </c>
      <c r="W81" s="41" t="s">
        <v>34</v>
      </c>
      <c r="X81" s="13">
        <v>0</v>
      </c>
      <c r="Y81" s="41" t="s">
        <v>34</v>
      </c>
      <c r="Z81" s="13">
        <v>0</v>
      </c>
      <c r="AA81" s="41" t="s">
        <v>34</v>
      </c>
      <c r="AB81" s="13">
        <v>0</v>
      </c>
      <c r="AC81" s="41" t="s">
        <v>34</v>
      </c>
      <c r="AD81" s="13">
        <v>7.72084370779399</v>
      </c>
      <c r="AE81" s="41" t="s">
        <v>34</v>
      </c>
      <c r="AF81" s="41">
        <v>0.50458000000000003</v>
      </c>
      <c r="AG81" s="41" t="s">
        <v>34</v>
      </c>
      <c r="AH81" s="42"/>
      <c r="AI81" s="30" t="s">
        <v>333</v>
      </c>
    </row>
    <row r="82" spans="1:35" ht="78.75">
      <c r="A82" s="91" t="s">
        <v>620</v>
      </c>
      <c r="B82" s="2" t="s">
        <v>60</v>
      </c>
      <c r="C82" s="34" t="s">
        <v>1</v>
      </c>
      <c r="D82" s="2" t="s">
        <v>430</v>
      </c>
      <c r="E82" s="13" t="s">
        <v>34</v>
      </c>
      <c r="F82" s="30">
        <v>0</v>
      </c>
      <c r="G82" s="41" t="s">
        <v>34</v>
      </c>
      <c r="H82" s="13">
        <v>8.2254237077939898</v>
      </c>
      <c r="I82" s="41" t="s">
        <v>34</v>
      </c>
      <c r="J82" s="13">
        <v>8.2254237288135599</v>
      </c>
      <c r="K82" s="41" t="s">
        <v>34</v>
      </c>
      <c r="L82" s="13">
        <v>0</v>
      </c>
      <c r="M82" s="41" t="s">
        <v>34</v>
      </c>
      <c r="N82" s="30">
        <v>0</v>
      </c>
      <c r="O82" s="41" t="s">
        <v>34</v>
      </c>
      <c r="P82" s="13">
        <v>0</v>
      </c>
      <c r="Q82" s="41" t="s">
        <v>34</v>
      </c>
      <c r="R82" s="13">
        <v>8.2254237288135599</v>
      </c>
      <c r="S82" s="41" t="s">
        <v>34</v>
      </c>
      <c r="T82" s="13">
        <v>0</v>
      </c>
      <c r="U82" s="41" t="s">
        <v>34</v>
      </c>
      <c r="V82" s="13">
        <v>0</v>
      </c>
      <c r="W82" s="41" t="s">
        <v>34</v>
      </c>
      <c r="X82" s="13">
        <v>0</v>
      </c>
      <c r="Y82" s="41" t="s">
        <v>34</v>
      </c>
      <c r="Z82" s="13">
        <v>0</v>
      </c>
      <c r="AA82" s="41" t="s">
        <v>34</v>
      </c>
      <c r="AB82" s="13">
        <v>-2.1019570084490624E-8</v>
      </c>
      <c r="AC82" s="41" t="s">
        <v>34</v>
      </c>
      <c r="AD82" s="13">
        <v>8.2254237077939898</v>
      </c>
      <c r="AE82" s="41" t="s">
        <v>34</v>
      </c>
      <c r="AF82" s="41">
        <v>-8.2254237288135599</v>
      </c>
      <c r="AG82" s="41" t="s">
        <v>34</v>
      </c>
      <c r="AH82" s="42">
        <v>-1</v>
      </c>
      <c r="AI82" s="30" t="s">
        <v>339</v>
      </c>
    </row>
    <row r="83" spans="1:35" ht="47.25">
      <c r="A83" s="91" t="s">
        <v>621</v>
      </c>
      <c r="B83" s="2" t="s">
        <v>175</v>
      </c>
      <c r="C83" s="34" t="s">
        <v>2</v>
      </c>
      <c r="D83" s="8">
        <v>1502845</v>
      </c>
      <c r="E83" s="13" t="s">
        <v>34</v>
      </c>
      <c r="F83" s="30">
        <v>1.9084300000000001</v>
      </c>
      <c r="G83" s="41" t="s">
        <v>34</v>
      </c>
      <c r="H83" s="13">
        <v>0</v>
      </c>
      <c r="I83" s="41" t="s">
        <v>34</v>
      </c>
      <c r="J83" s="13">
        <v>0</v>
      </c>
      <c r="K83" s="41" t="s">
        <v>34</v>
      </c>
      <c r="L83" s="13">
        <v>0</v>
      </c>
      <c r="M83" s="41" t="s">
        <v>34</v>
      </c>
      <c r="N83" s="30">
        <v>0</v>
      </c>
      <c r="O83" s="41" t="s">
        <v>34</v>
      </c>
      <c r="P83" s="13">
        <v>0</v>
      </c>
      <c r="Q83" s="41" t="s">
        <v>34</v>
      </c>
      <c r="R83" s="13">
        <v>0</v>
      </c>
      <c r="S83" s="41" t="s">
        <v>34</v>
      </c>
      <c r="T83" s="13">
        <v>0</v>
      </c>
      <c r="U83" s="41" t="s">
        <v>34</v>
      </c>
      <c r="V83" s="13">
        <v>0</v>
      </c>
      <c r="W83" s="41" t="s">
        <v>34</v>
      </c>
      <c r="X83" s="13">
        <v>0</v>
      </c>
      <c r="Y83" s="41" t="s">
        <v>34</v>
      </c>
      <c r="Z83" s="13">
        <v>0</v>
      </c>
      <c r="AA83" s="41" t="s">
        <v>34</v>
      </c>
      <c r="AB83" s="13">
        <v>0</v>
      </c>
      <c r="AC83" s="41" t="s">
        <v>34</v>
      </c>
      <c r="AD83" s="13">
        <v>0</v>
      </c>
      <c r="AE83" s="41" t="s">
        <v>34</v>
      </c>
      <c r="AF83" s="41">
        <v>0</v>
      </c>
      <c r="AG83" s="41" t="s">
        <v>34</v>
      </c>
      <c r="AH83" s="42"/>
      <c r="AI83" s="30" t="s">
        <v>333</v>
      </c>
    </row>
    <row r="84" spans="1:35" ht="47.25">
      <c r="A84" s="91" t="s">
        <v>622</v>
      </c>
      <c r="B84" s="2" t="s">
        <v>10</v>
      </c>
      <c r="C84" s="34" t="s">
        <v>2</v>
      </c>
      <c r="D84" s="2" t="s">
        <v>431</v>
      </c>
      <c r="E84" s="13" t="s">
        <v>34</v>
      </c>
      <c r="F84" s="30">
        <v>0</v>
      </c>
      <c r="G84" s="41" t="s">
        <v>34</v>
      </c>
      <c r="H84" s="13">
        <v>8.4361676322074555</v>
      </c>
      <c r="I84" s="41" t="s">
        <v>34</v>
      </c>
      <c r="J84" s="13">
        <v>8.4361676322074555</v>
      </c>
      <c r="K84" s="41" t="s">
        <v>34</v>
      </c>
      <c r="L84" s="13">
        <v>0</v>
      </c>
      <c r="M84" s="41" t="s">
        <v>34</v>
      </c>
      <c r="N84" s="30">
        <v>0</v>
      </c>
      <c r="O84" s="41" t="s">
        <v>34</v>
      </c>
      <c r="P84" s="13">
        <v>0</v>
      </c>
      <c r="Q84" s="41" t="s">
        <v>34</v>
      </c>
      <c r="R84" s="13">
        <v>8.4361676322074555</v>
      </c>
      <c r="S84" s="41" t="s">
        <v>34</v>
      </c>
      <c r="T84" s="13">
        <v>0</v>
      </c>
      <c r="U84" s="41" t="s">
        <v>34</v>
      </c>
      <c r="V84" s="13">
        <v>0</v>
      </c>
      <c r="W84" s="41" t="s">
        <v>34</v>
      </c>
      <c r="X84" s="13">
        <v>0</v>
      </c>
      <c r="Y84" s="41" t="s">
        <v>34</v>
      </c>
      <c r="Z84" s="13">
        <v>0</v>
      </c>
      <c r="AA84" s="41" t="s">
        <v>34</v>
      </c>
      <c r="AB84" s="13">
        <v>0</v>
      </c>
      <c r="AC84" s="41" t="s">
        <v>34</v>
      </c>
      <c r="AD84" s="13">
        <v>8.4361676322074555</v>
      </c>
      <c r="AE84" s="41" t="s">
        <v>34</v>
      </c>
      <c r="AF84" s="41">
        <v>-8.4361676322074555</v>
      </c>
      <c r="AG84" s="41" t="s">
        <v>34</v>
      </c>
      <c r="AH84" s="42">
        <v>-1</v>
      </c>
      <c r="AI84" s="30" t="s">
        <v>340</v>
      </c>
    </row>
    <row r="85" spans="1:35" ht="110.25">
      <c r="A85" s="91" t="s">
        <v>623</v>
      </c>
      <c r="B85" s="2" t="s">
        <v>61</v>
      </c>
      <c r="C85" s="34" t="s">
        <v>62</v>
      </c>
      <c r="D85" s="2" t="s">
        <v>432</v>
      </c>
      <c r="E85" s="13" t="s">
        <v>34</v>
      </c>
      <c r="F85" s="30">
        <v>0.42329000000000089</v>
      </c>
      <c r="G85" s="41" t="s">
        <v>34</v>
      </c>
      <c r="H85" s="13">
        <v>198.31879551158644</v>
      </c>
      <c r="I85" s="41" t="s">
        <v>34</v>
      </c>
      <c r="J85" s="13">
        <v>113.57303640989154</v>
      </c>
      <c r="K85" s="41" t="s">
        <v>34</v>
      </c>
      <c r="L85" s="13">
        <v>0</v>
      </c>
      <c r="M85" s="41" t="s">
        <v>34</v>
      </c>
      <c r="N85" s="13">
        <v>11.357303640989155</v>
      </c>
      <c r="O85" s="41" t="s">
        <v>34</v>
      </c>
      <c r="P85" s="13">
        <v>0</v>
      </c>
      <c r="Q85" s="41" t="s">
        <v>34</v>
      </c>
      <c r="R85" s="13">
        <v>22.71460728197831</v>
      </c>
      <c r="S85" s="41" t="s">
        <v>34</v>
      </c>
      <c r="T85" s="13">
        <v>0</v>
      </c>
      <c r="U85" s="41" t="s">
        <v>34</v>
      </c>
      <c r="V85" s="13">
        <v>34.071910922967461</v>
      </c>
      <c r="W85" s="41" t="s">
        <v>34</v>
      </c>
      <c r="X85" s="13">
        <v>0</v>
      </c>
      <c r="Y85" s="41" t="s">
        <v>34</v>
      </c>
      <c r="Z85" s="13">
        <v>45.429214563956606</v>
      </c>
      <c r="AA85" s="41" t="s">
        <v>34</v>
      </c>
      <c r="AB85" s="13">
        <v>0</v>
      </c>
      <c r="AC85" s="41" t="s">
        <v>34</v>
      </c>
      <c r="AD85" s="13">
        <v>198.31879551158644</v>
      </c>
      <c r="AE85" s="41" t="s">
        <v>34</v>
      </c>
      <c r="AF85" s="41">
        <v>-34.071910922967461</v>
      </c>
      <c r="AG85" s="41" t="s">
        <v>34</v>
      </c>
      <c r="AH85" s="42">
        <v>-1</v>
      </c>
      <c r="AI85" s="30" t="s">
        <v>341</v>
      </c>
    </row>
    <row r="86" spans="1:35" ht="126">
      <c r="A86" s="91" t="s">
        <v>624</v>
      </c>
      <c r="B86" s="2" t="s">
        <v>15</v>
      </c>
      <c r="C86" s="34" t="s">
        <v>1</v>
      </c>
      <c r="D86" s="2" t="s">
        <v>433</v>
      </c>
      <c r="E86" s="13" t="s">
        <v>34</v>
      </c>
      <c r="F86" s="30">
        <v>0.42372206999999995</v>
      </c>
      <c r="G86" s="41" t="s">
        <v>34</v>
      </c>
      <c r="H86" s="13">
        <v>177.89755907113391</v>
      </c>
      <c r="I86" s="41" t="s">
        <v>34</v>
      </c>
      <c r="J86" s="13">
        <v>93.151796359269838</v>
      </c>
      <c r="K86" s="41" t="s">
        <v>34</v>
      </c>
      <c r="L86" s="13">
        <v>0</v>
      </c>
      <c r="M86" s="41" t="s">
        <v>34</v>
      </c>
      <c r="N86" s="30">
        <v>0</v>
      </c>
      <c r="O86" s="41" t="s">
        <v>34</v>
      </c>
      <c r="P86" s="13">
        <v>0</v>
      </c>
      <c r="Q86" s="41" t="s">
        <v>34</v>
      </c>
      <c r="R86" s="13">
        <v>15.570610105580579</v>
      </c>
      <c r="S86" s="41" t="s">
        <v>34</v>
      </c>
      <c r="T86" s="13">
        <v>0</v>
      </c>
      <c r="U86" s="41" t="s">
        <v>34</v>
      </c>
      <c r="V86" s="13">
        <v>23.355915158370866</v>
      </c>
      <c r="W86" s="41" t="s">
        <v>34</v>
      </c>
      <c r="X86" s="13">
        <v>0</v>
      </c>
      <c r="Y86" s="41" t="s">
        <v>34</v>
      </c>
      <c r="Z86" s="13">
        <v>54.225271095318391</v>
      </c>
      <c r="AA86" s="41" t="s">
        <v>34</v>
      </c>
      <c r="AB86" s="13">
        <v>0</v>
      </c>
      <c r="AC86" s="41" t="s">
        <v>34</v>
      </c>
      <c r="AD86" s="13">
        <v>177.89755907113391</v>
      </c>
      <c r="AE86" s="41" t="s">
        <v>34</v>
      </c>
      <c r="AF86" s="41">
        <v>-15.570610105580579</v>
      </c>
      <c r="AG86" s="41" t="s">
        <v>34</v>
      </c>
      <c r="AH86" s="42">
        <v>-1</v>
      </c>
      <c r="AI86" s="30" t="s">
        <v>342</v>
      </c>
    </row>
    <row r="87" spans="1:35" ht="110.25">
      <c r="A87" s="91" t="s">
        <v>625</v>
      </c>
      <c r="B87" s="2" t="s">
        <v>63</v>
      </c>
      <c r="C87" s="34" t="s">
        <v>3</v>
      </c>
      <c r="D87" s="2" t="s">
        <v>434</v>
      </c>
      <c r="E87" s="13" t="s">
        <v>34</v>
      </c>
      <c r="F87" s="30">
        <v>0</v>
      </c>
      <c r="G87" s="41" t="s">
        <v>34</v>
      </c>
      <c r="H87" s="13">
        <v>86.313647559433903</v>
      </c>
      <c r="I87" s="41" t="s">
        <v>34</v>
      </c>
      <c r="J87" s="13">
        <v>46.054826628798132</v>
      </c>
      <c r="K87" s="41" t="s">
        <v>34</v>
      </c>
      <c r="L87" s="13">
        <v>0</v>
      </c>
      <c r="M87" s="41" t="s">
        <v>34</v>
      </c>
      <c r="N87" s="13">
        <v>0</v>
      </c>
      <c r="O87" s="41" t="s">
        <v>34</v>
      </c>
      <c r="P87" s="13">
        <v>0</v>
      </c>
      <c r="Q87" s="41" t="s">
        <v>34</v>
      </c>
      <c r="R87" s="13">
        <v>13.816447988639441</v>
      </c>
      <c r="S87" s="41" t="s">
        <v>34</v>
      </c>
      <c r="T87" s="13">
        <v>0</v>
      </c>
      <c r="U87" s="41" t="s">
        <v>34</v>
      </c>
      <c r="V87" s="13">
        <v>13.816447988639437</v>
      </c>
      <c r="W87" s="41" t="s">
        <v>34</v>
      </c>
      <c r="X87" s="13">
        <v>0</v>
      </c>
      <c r="Y87" s="41" t="s">
        <v>34</v>
      </c>
      <c r="Z87" s="13">
        <v>18.421930651519258</v>
      </c>
      <c r="AA87" s="41" t="s">
        <v>34</v>
      </c>
      <c r="AB87" s="13">
        <v>0</v>
      </c>
      <c r="AC87" s="41" t="s">
        <v>34</v>
      </c>
      <c r="AD87" s="13">
        <v>86.313647559433903</v>
      </c>
      <c r="AE87" s="41" t="s">
        <v>34</v>
      </c>
      <c r="AF87" s="41">
        <v>-13.816447988639441</v>
      </c>
      <c r="AG87" s="41" t="s">
        <v>34</v>
      </c>
      <c r="AH87" s="42">
        <v>-1</v>
      </c>
      <c r="AI87" s="30" t="s">
        <v>380</v>
      </c>
    </row>
    <row r="88" spans="1:35" ht="94.5">
      <c r="A88" s="91" t="s">
        <v>626</v>
      </c>
      <c r="B88" s="2" t="s">
        <v>9</v>
      </c>
      <c r="C88" s="34" t="s">
        <v>4</v>
      </c>
      <c r="D88" s="2" t="s">
        <v>435</v>
      </c>
      <c r="E88" s="13" t="s">
        <v>34</v>
      </c>
      <c r="F88" s="30">
        <v>1.46472</v>
      </c>
      <c r="G88" s="41" t="s">
        <v>34</v>
      </c>
      <c r="H88" s="13">
        <v>20.33898305084746</v>
      </c>
      <c r="I88" s="41" t="s">
        <v>34</v>
      </c>
      <c r="J88" s="13">
        <v>20.33898305084746</v>
      </c>
      <c r="K88" s="41" t="s">
        <v>34</v>
      </c>
      <c r="L88" s="13">
        <v>0</v>
      </c>
      <c r="M88" s="41" t="s">
        <v>34</v>
      </c>
      <c r="N88" s="13">
        <v>0</v>
      </c>
      <c r="O88" s="41" t="s">
        <v>34</v>
      </c>
      <c r="P88" s="13">
        <v>0</v>
      </c>
      <c r="Q88" s="41" t="s">
        <v>34</v>
      </c>
      <c r="R88" s="13">
        <v>4.0677966101694922</v>
      </c>
      <c r="S88" s="41" t="s">
        <v>34</v>
      </c>
      <c r="T88" s="13">
        <v>0</v>
      </c>
      <c r="U88" s="41" t="s">
        <v>34</v>
      </c>
      <c r="V88" s="13">
        <v>6.101694915254237</v>
      </c>
      <c r="W88" s="41" t="s">
        <v>34</v>
      </c>
      <c r="X88" s="13">
        <v>0</v>
      </c>
      <c r="Y88" s="41" t="s">
        <v>34</v>
      </c>
      <c r="Z88" s="13">
        <v>10.16949152542373</v>
      </c>
      <c r="AA88" s="41" t="s">
        <v>34</v>
      </c>
      <c r="AB88" s="13">
        <v>0</v>
      </c>
      <c r="AC88" s="41" t="s">
        <v>34</v>
      </c>
      <c r="AD88" s="13">
        <v>20.33898305084746</v>
      </c>
      <c r="AE88" s="41" t="s">
        <v>34</v>
      </c>
      <c r="AF88" s="41">
        <v>-4.0677966101694922</v>
      </c>
      <c r="AG88" s="41" t="s">
        <v>34</v>
      </c>
      <c r="AH88" s="42">
        <v>-1</v>
      </c>
      <c r="AI88" s="30" t="s">
        <v>325</v>
      </c>
    </row>
    <row r="89" spans="1:35" ht="31.5">
      <c r="A89" s="91" t="s">
        <v>627</v>
      </c>
      <c r="B89" s="2" t="s">
        <v>65</v>
      </c>
      <c r="C89" s="34" t="s">
        <v>4</v>
      </c>
      <c r="D89" s="2" t="s">
        <v>436</v>
      </c>
      <c r="E89" s="13" t="s">
        <v>34</v>
      </c>
      <c r="F89" s="30">
        <v>0.47443000000000002</v>
      </c>
      <c r="G89" s="41" t="s">
        <v>34</v>
      </c>
      <c r="H89" s="13">
        <v>58.518397881455677</v>
      </c>
      <c r="I89" s="41" t="s">
        <v>34</v>
      </c>
      <c r="J89" s="13">
        <v>14.40677966101695</v>
      </c>
      <c r="K89" s="41" t="s">
        <v>34</v>
      </c>
      <c r="L89" s="13">
        <v>0</v>
      </c>
      <c r="M89" s="41" t="s">
        <v>34</v>
      </c>
      <c r="N89" s="13">
        <v>0</v>
      </c>
      <c r="O89" s="41" t="s">
        <v>34</v>
      </c>
      <c r="P89" s="13">
        <v>0</v>
      </c>
      <c r="Q89" s="41" t="s">
        <v>34</v>
      </c>
      <c r="R89" s="13">
        <v>0</v>
      </c>
      <c r="S89" s="41" t="s">
        <v>34</v>
      </c>
      <c r="T89" s="13">
        <v>0</v>
      </c>
      <c r="U89" s="41" t="s">
        <v>34</v>
      </c>
      <c r="V89" s="13">
        <v>4.3220338983050848</v>
      </c>
      <c r="W89" s="41" t="s">
        <v>34</v>
      </c>
      <c r="X89" s="13">
        <v>0</v>
      </c>
      <c r="Y89" s="41" t="s">
        <v>34</v>
      </c>
      <c r="Z89" s="13">
        <v>10.084745762711865</v>
      </c>
      <c r="AA89" s="41" t="s">
        <v>34</v>
      </c>
      <c r="AB89" s="13">
        <v>0</v>
      </c>
      <c r="AC89" s="41" t="s">
        <v>34</v>
      </c>
      <c r="AD89" s="13">
        <v>58.518397881455677</v>
      </c>
      <c r="AE89" s="41" t="s">
        <v>34</v>
      </c>
      <c r="AF89" s="41">
        <v>0</v>
      </c>
      <c r="AG89" s="41" t="s">
        <v>34</v>
      </c>
      <c r="AH89" s="42"/>
      <c r="AI89" s="30" t="s">
        <v>232</v>
      </c>
    </row>
    <row r="90" spans="1:35" ht="31.5">
      <c r="A90" s="91" t="s">
        <v>628</v>
      </c>
      <c r="B90" s="2" t="s">
        <v>67</v>
      </c>
      <c r="C90" s="34" t="s">
        <v>62</v>
      </c>
      <c r="D90" s="2" t="s">
        <v>437</v>
      </c>
      <c r="E90" s="13" t="s">
        <v>34</v>
      </c>
      <c r="F90" s="30">
        <v>0</v>
      </c>
      <c r="G90" s="41" t="s">
        <v>34</v>
      </c>
      <c r="H90" s="13">
        <v>7.8595169491525425</v>
      </c>
      <c r="I90" s="41" t="s">
        <v>34</v>
      </c>
      <c r="J90" s="13">
        <v>7.8595169491525425</v>
      </c>
      <c r="K90" s="41" t="s">
        <v>34</v>
      </c>
      <c r="L90" s="13">
        <v>0.41737000000000002</v>
      </c>
      <c r="M90" s="41" t="s">
        <v>34</v>
      </c>
      <c r="N90" s="13">
        <v>0</v>
      </c>
      <c r="O90" s="41" t="s">
        <v>34</v>
      </c>
      <c r="P90" s="13">
        <v>0</v>
      </c>
      <c r="Q90" s="41" t="s">
        <v>34</v>
      </c>
      <c r="R90" s="13">
        <v>0.17650000000000002</v>
      </c>
      <c r="S90" s="41" t="s">
        <v>34</v>
      </c>
      <c r="T90" s="13">
        <v>0.41737000000000002</v>
      </c>
      <c r="U90" s="41" t="s">
        <v>34</v>
      </c>
      <c r="V90" s="13">
        <v>3.9297584745762713</v>
      </c>
      <c r="W90" s="41" t="s">
        <v>34</v>
      </c>
      <c r="X90" s="13">
        <v>0</v>
      </c>
      <c r="Y90" s="41" t="s">
        <v>34</v>
      </c>
      <c r="Z90" s="13">
        <v>3.7532584745762705</v>
      </c>
      <c r="AA90" s="41" t="s">
        <v>34</v>
      </c>
      <c r="AB90" s="13">
        <v>0</v>
      </c>
      <c r="AC90" s="41" t="s">
        <v>34</v>
      </c>
      <c r="AD90" s="13">
        <v>7.4421469491525425</v>
      </c>
      <c r="AE90" s="41" t="s">
        <v>34</v>
      </c>
      <c r="AF90" s="41">
        <v>0.24087</v>
      </c>
      <c r="AG90" s="41" t="s">
        <v>34</v>
      </c>
      <c r="AH90" s="42">
        <v>1.3647025495750706</v>
      </c>
      <c r="AI90" s="30" t="s">
        <v>381</v>
      </c>
    </row>
    <row r="91" spans="1:35" ht="47.25">
      <c r="A91" s="91" t="s">
        <v>629</v>
      </c>
      <c r="B91" s="2" t="s">
        <v>68</v>
      </c>
      <c r="C91" s="34" t="s">
        <v>4</v>
      </c>
      <c r="D91" s="2" t="s">
        <v>438</v>
      </c>
      <c r="E91" s="13" t="s">
        <v>34</v>
      </c>
      <c r="F91" s="30">
        <v>0</v>
      </c>
      <c r="G91" s="41" t="s">
        <v>34</v>
      </c>
      <c r="H91" s="13">
        <v>8.6086271186440673</v>
      </c>
      <c r="I91" s="41" t="s">
        <v>34</v>
      </c>
      <c r="J91" s="13">
        <v>8.6086271186440673</v>
      </c>
      <c r="K91" s="41" t="s">
        <v>34</v>
      </c>
      <c r="L91" s="13">
        <v>0.42334873999999995</v>
      </c>
      <c r="M91" s="41" t="s">
        <v>34</v>
      </c>
      <c r="N91" s="13">
        <v>0.43863559322033885</v>
      </c>
      <c r="O91" s="41" t="s">
        <v>34</v>
      </c>
      <c r="P91" s="13">
        <v>0</v>
      </c>
      <c r="Q91" s="41" t="s">
        <v>34</v>
      </c>
      <c r="R91" s="13">
        <v>3.5579661016949151</v>
      </c>
      <c r="S91" s="41" t="s">
        <v>34</v>
      </c>
      <c r="T91" s="13">
        <v>0.42334873999999995</v>
      </c>
      <c r="U91" s="41" t="s">
        <v>34</v>
      </c>
      <c r="V91" s="13">
        <v>1.2711864406779663</v>
      </c>
      <c r="W91" s="41" t="s">
        <v>34</v>
      </c>
      <c r="X91" s="13">
        <v>0</v>
      </c>
      <c r="Y91" s="41" t="s">
        <v>34</v>
      </c>
      <c r="Z91" s="13">
        <v>3.3408389830508476</v>
      </c>
      <c r="AA91" s="41" t="s">
        <v>34</v>
      </c>
      <c r="AB91" s="13">
        <v>0</v>
      </c>
      <c r="AC91" s="41" t="s">
        <v>34</v>
      </c>
      <c r="AD91" s="13">
        <v>8.1852783786440675</v>
      </c>
      <c r="AE91" s="41" t="s">
        <v>34</v>
      </c>
      <c r="AF91" s="41">
        <v>-3.5732529549152541</v>
      </c>
      <c r="AG91" s="41" t="s">
        <v>34</v>
      </c>
      <c r="AH91" s="42">
        <v>-0.89407282178291303</v>
      </c>
      <c r="AI91" s="48" t="s">
        <v>343</v>
      </c>
    </row>
    <row r="92" spans="1:35" ht="94.5">
      <c r="A92" s="91" t="s">
        <v>630</v>
      </c>
      <c r="B92" s="2" t="s">
        <v>69</v>
      </c>
      <c r="C92" s="34" t="s">
        <v>4</v>
      </c>
      <c r="D92" s="2" t="s">
        <v>439</v>
      </c>
      <c r="E92" s="13" t="s">
        <v>34</v>
      </c>
      <c r="F92" s="30">
        <v>4.6659899999999999</v>
      </c>
      <c r="G92" s="41" t="s">
        <v>34</v>
      </c>
      <c r="H92" s="13">
        <v>190.70294067796613</v>
      </c>
      <c r="I92" s="41" t="s">
        <v>34</v>
      </c>
      <c r="J92" s="13">
        <v>108.70068149999999</v>
      </c>
      <c r="K92" s="41" t="s">
        <v>34</v>
      </c>
      <c r="L92" s="13">
        <v>0.11979000000000001</v>
      </c>
      <c r="M92" s="41" t="s">
        <v>34</v>
      </c>
      <c r="N92" s="13">
        <v>0</v>
      </c>
      <c r="O92" s="41" t="s">
        <v>34</v>
      </c>
      <c r="P92" s="13">
        <v>0</v>
      </c>
      <c r="Q92" s="41" t="s">
        <v>34</v>
      </c>
      <c r="R92" s="13">
        <v>19.070294067796613</v>
      </c>
      <c r="S92" s="41" t="s">
        <v>34</v>
      </c>
      <c r="T92" s="13">
        <v>0.11979000000000001</v>
      </c>
      <c r="U92" s="41" t="s">
        <v>34</v>
      </c>
      <c r="V92" s="13">
        <v>48.635593220338983</v>
      </c>
      <c r="W92" s="41" t="s">
        <v>34</v>
      </c>
      <c r="X92" s="13">
        <v>0</v>
      </c>
      <c r="Y92" s="41" t="s">
        <v>34</v>
      </c>
      <c r="Z92" s="13">
        <v>40.994794211864381</v>
      </c>
      <c r="AA92" s="41" t="s">
        <v>34</v>
      </c>
      <c r="AB92" s="13">
        <v>0</v>
      </c>
      <c r="AC92" s="41" t="s">
        <v>34</v>
      </c>
      <c r="AD92" s="13">
        <v>190.58315067796613</v>
      </c>
      <c r="AE92" s="41" t="s">
        <v>34</v>
      </c>
      <c r="AF92" s="41">
        <v>-18.950504067796615</v>
      </c>
      <c r="AG92" s="41" t="s">
        <v>34</v>
      </c>
      <c r="AH92" s="42">
        <v>-0.99371850273655271</v>
      </c>
      <c r="AI92" s="48" t="s">
        <v>325</v>
      </c>
    </row>
    <row r="93" spans="1:35" ht="94.5">
      <c r="A93" s="91" t="s">
        <v>631</v>
      </c>
      <c r="B93" s="2" t="s">
        <v>70</v>
      </c>
      <c r="C93" s="34" t="s">
        <v>4</v>
      </c>
      <c r="D93" s="2" t="s">
        <v>440</v>
      </c>
      <c r="E93" s="13">
        <v>270.05566999999996</v>
      </c>
      <c r="F93" s="30">
        <v>0</v>
      </c>
      <c r="G93" s="41" t="s">
        <v>34</v>
      </c>
      <c r="H93" s="13">
        <v>228.86073728813557</v>
      </c>
      <c r="I93" s="41" t="s">
        <v>34</v>
      </c>
      <c r="J93" s="13">
        <v>98.410117033898487</v>
      </c>
      <c r="K93" s="41" t="s">
        <v>34</v>
      </c>
      <c r="L93" s="13">
        <v>0.11602</v>
      </c>
      <c r="M93" s="41" t="s">
        <v>34</v>
      </c>
      <c r="N93" s="13">
        <v>0</v>
      </c>
      <c r="O93" s="41" t="s">
        <v>34</v>
      </c>
      <c r="P93" s="13">
        <v>0</v>
      </c>
      <c r="Q93" s="41" t="s">
        <v>34</v>
      </c>
      <c r="R93" s="13">
        <v>22.88607372881356</v>
      </c>
      <c r="S93" s="41" t="s">
        <v>34</v>
      </c>
      <c r="T93" s="13">
        <v>0.11602</v>
      </c>
      <c r="U93" s="41" t="s">
        <v>34</v>
      </c>
      <c r="V93" s="13">
        <v>34.144067796610173</v>
      </c>
      <c r="W93" s="41" t="s">
        <v>34</v>
      </c>
      <c r="X93" s="13">
        <v>0</v>
      </c>
      <c r="Y93" s="41" t="s">
        <v>34</v>
      </c>
      <c r="Z93" s="13">
        <v>41.37997550847475</v>
      </c>
      <c r="AA93" s="41" t="s">
        <v>34</v>
      </c>
      <c r="AB93" s="13">
        <v>0</v>
      </c>
      <c r="AC93" s="41" t="s">
        <v>34</v>
      </c>
      <c r="AD93" s="13">
        <v>228.74471728813558</v>
      </c>
      <c r="AE93" s="41" t="s">
        <v>34</v>
      </c>
      <c r="AF93" s="41">
        <v>-22.770053728813561</v>
      </c>
      <c r="AG93" s="41" t="s">
        <v>34</v>
      </c>
      <c r="AH93" s="42">
        <v>-0.99493054154352689</v>
      </c>
      <c r="AI93" s="48" t="s">
        <v>325</v>
      </c>
    </row>
    <row r="94" spans="1:35" ht="94.5">
      <c r="A94" s="91" t="s">
        <v>632</v>
      </c>
      <c r="B94" s="2" t="s">
        <v>71</v>
      </c>
      <c r="C94" s="34" t="s">
        <v>4</v>
      </c>
      <c r="D94" s="2" t="s">
        <v>441</v>
      </c>
      <c r="E94" s="13">
        <v>239.36049</v>
      </c>
      <c r="F94" s="30">
        <v>54.309669999999997</v>
      </c>
      <c r="G94" s="41" t="s">
        <v>34</v>
      </c>
      <c r="H94" s="13">
        <v>202.84787288135595</v>
      </c>
      <c r="I94" s="41" t="s">
        <v>34</v>
      </c>
      <c r="J94" s="13">
        <v>121.7087237288136</v>
      </c>
      <c r="K94" s="41" t="s">
        <v>34</v>
      </c>
      <c r="L94" s="13">
        <v>0.13625999999999999</v>
      </c>
      <c r="M94" s="41" t="s">
        <v>34</v>
      </c>
      <c r="N94" s="13">
        <v>0</v>
      </c>
      <c r="O94" s="41" t="s">
        <v>34</v>
      </c>
      <c r="P94" s="13">
        <v>0</v>
      </c>
      <c r="Q94" s="41" t="s">
        <v>34</v>
      </c>
      <c r="R94" s="13">
        <v>20.284787288135593</v>
      </c>
      <c r="S94" s="41" t="s">
        <v>34</v>
      </c>
      <c r="T94" s="13">
        <v>0.13625999999999999</v>
      </c>
      <c r="U94" s="41" t="s">
        <v>34</v>
      </c>
      <c r="V94" s="13">
        <v>52.144067796610173</v>
      </c>
      <c r="W94" s="41" t="s">
        <v>34</v>
      </c>
      <c r="X94" s="13">
        <v>0</v>
      </c>
      <c r="Y94" s="41" t="s">
        <v>34</v>
      </c>
      <c r="Z94" s="13">
        <v>49.279868644067832</v>
      </c>
      <c r="AA94" s="41" t="s">
        <v>34</v>
      </c>
      <c r="AB94" s="13">
        <v>0</v>
      </c>
      <c r="AC94" s="41" t="s">
        <v>34</v>
      </c>
      <c r="AD94" s="13">
        <v>202.71161288135596</v>
      </c>
      <c r="AE94" s="41" t="s">
        <v>34</v>
      </c>
      <c r="AF94" s="41">
        <v>-20.148527288135593</v>
      </c>
      <c r="AG94" s="41" t="s">
        <v>34</v>
      </c>
      <c r="AH94" s="42">
        <v>-0.99328265078334355</v>
      </c>
      <c r="AI94" s="48" t="s">
        <v>325</v>
      </c>
    </row>
    <row r="95" spans="1:35" ht="94.5">
      <c r="A95" s="91" t="s">
        <v>633</v>
      </c>
      <c r="B95" s="2" t="s">
        <v>72</v>
      </c>
      <c r="C95" s="34" t="s">
        <v>4</v>
      </c>
      <c r="D95" s="2" t="s">
        <v>442</v>
      </c>
      <c r="E95" s="13" t="s">
        <v>34</v>
      </c>
      <c r="F95" s="30">
        <v>0</v>
      </c>
      <c r="G95" s="41" t="s">
        <v>34</v>
      </c>
      <c r="H95" s="13">
        <v>124.6391779661017</v>
      </c>
      <c r="I95" s="41" t="s">
        <v>34</v>
      </c>
      <c r="J95" s="13">
        <v>58.580413644067939</v>
      </c>
      <c r="K95" s="41" t="s">
        <v>34</v>
      </c>
      <c r="L95" s="13">
        <v>0.11205</v>
      </c>
      <c r="M95" s="41" t="s">
        <v>34</v>
      </c>
      <c r="N95" s="13">
        <v>0</v>
      </c>
      <c r="O95" s="41" t="s">
        <v>34</v>
      </c>
      <c r="P95" s="13">
        <v>0</v>
      </c>
      <c r="Q95" s="41" t="s">
        <v>34</v>
      </c>
      <c r="R95" s="13">
        <v>12.46391779661017</v>
      </c>
      <c r="S95" s="41" t="s">
        <v>34</v>
      </c>
      <c r="T95" s="13">
        <v>0.11205</v>
      </c>
      <c r="U95" s="41" t="s">
        <v>34</v>
      </c>
      <c r="V95" s="13">
        <v>18.33898305084746</v>
      </c>
      <c r="W95" s="41" t="s">
        <v>34</v>
      </c>
      <c r="X95" s="13">
        <v>0</v>
      </c>
      <c r="Y95" s="41" t="s">
        <v>34</v>
      </c>
      <c r="Z95" s="13">
        <v>27.77751279661031</v>
      </c>
      <c r="AA95" s="41" t="s">
        <v>34</v>
      </c>
      <c r="AB95" s="13">
        <v>0</v>
      </c>
      <c r="AC95" s="41" t="s">
        <v>34</v>
      </c>
      <c r="AD95" s="13">
        <v>124.5271279661017</v>
      </c>
      <c r="AE95" s="41" t="s">
        <v>34</v>
      </c>
      <c r="AF95" s="41">
        <v>-12.35186779661017</v>
      </c>
      <c r="AG95" s="41" t="s">
        <v>34</v>
      </c>
      <c r="AH95" s="42">
        <v>-0.99101004982314034</v>
      </c>
      <c r="AI95" s="48" t="s">
        <v>325</v>
      </c>
    </row>
    <row r="96" spans="1:35" ht="47.25">
      <c r="A96" s="91" t="s">
        <v>634</v>
      </c>
      <c r="B96" s="2" t="s">
        <v>173</v>
      </c>
      <c r="C96" s="34" t="s">
        <v>2</v>
      </c>
      <c r="D96" s="8" t="s">
        <v>174</v>
      </c>
      <c r="E96" s="13" t="s">
        <v>34</v>
      </c>
      <c r="F96" s="30">
        <v>0</v>
      </c>
      <c r="G96" s="41" t="s">
        <v>34</v>
      </c>
      <c r="H96" s="13">
        <v>0</v>
      </c>
      <c r="I96" s="41" t="s">
        <v>34</v>
      </c>
      <c r="J96" s="13">
        <v>0</v>
      </c>
      <c r="K96" s="41" t="s">
        <v>34</v>
      </c>
      <c r="L96" s="13">
        <v>0</v>
      </c>
      <c r="M96" s="41" t="s">
        <v>34</v>
      </c>
      <c r="N96" s="30">
        <v>0</v>
      </c>
      <c r="O96" s="41" t="s">
        <v>34</v>
      </c>
      <c r="P96" s="13">
        <v>0</v>
      </c>
      <c r="Q96" s="41" t="s">
        <v>34</v>
      </c>
      <c r="R96" s="13">
        <v>0</v>
      </c>
      <c r="S96" s="41" t="s">
        <v>34</v>
      </c>
      <c r="T96" s="13">
        <v>0</v>
      </c>
      <c r="U96" s="41" t="s">
        <v>34</v>
      </c>
      <c r="V96" s="13">
        <v>0</v>
      </c>
      <c r="W96" s="41" t="s">
        <v>34</v>
      </c>
      <c r="X96" s="13">
        <v>0</v>
      </c>
      <c r="Y96" s="41" t="s">
        <v>34</v>
      </c>
      <c r="Z96" s="13">
        <v>0</v>
      </c>
      <c r="AA96" s="41" t="s">
        <v>34</v>
      </c>
      <c r="AB96" s="13">
        <v>0</v>
      </c>
      <c r="AC96" s="41" t="s">
        <v>34</v>
      </c>
      <c r="AD96" s="13">
        <v>0</v>
      </c>
      <c r="AE96" s="41" t="s">
        <v>34</v>
      </c>
      <c r="AF96" s="41">
        <v>0</v>
      </c>
      <c r="AG96" s="41" t="s">
        <v>34</v>
      </c>
      <c r="AH96" s="42"/>
      <c r="AI96" s="30" t="s">
        <v>231</v>
      </c>
    </row>
    <row r="97" spans="1:35" ht="47.25">
      <c r="A97" s="91" t="s">
        <v>635</v>
      </c>
      <c r="B97" s="2" t="s">
        <v>182</v>
      </c>
      <c r="C97" s="34" t="s">
        <v>2</v>
      </c>
      <c r="D97" s="8" t="s">
        <v>183</v>
      </c>
      <c r="E97" s="13" t="s">
        <v>34</v>
      </c>
      <c r="F97" s="30">
        <v>0</v>
      </c>
      <c r="G97" s="41" t="s">
        <v>34</v>
      </c>
      <c r="H97" s="13">
        <v>0</v>
      </c>
      <c r="I97" s="41" t="s">
        <v>34</v>
      </c>
      <c r="J97" s="13">
        <v>0</v>
      </c>
      <c r="K97" s="41" t="s">
        <v>34</v>
      </c>
      <c r="L97" s="13">
        <v>0</v>
      </c>
      <c r="M97" s="41" t="s">
        <v>34</v>
      </c>
      <c r="N97" s="30">
        <v>0</v>
      </c>
      <c r="O97" s="41" t="s">
        <v>34</v>
      </c>
      <c r="P97" s="13">
        <v>0</v>
      </c>
      <c r="Q97" s="41" t="s">
        <v>34</v>
      </c>
      <c r="R97" s="13">
        <v>0</v>
      </c>
      <c r="S97" s="41" t="s">
        <v>34</v>
      </c>
      <c r="T97" s="13">
        <v>0</v>
      </c>
      <c r="U97" s="41" t="s">
        <v>34</v>
      </c>
      <c r="V97" s="13">
        <v>0</v>
      </c>
      <c r="W97" s="41" t="s">
        <v>34</v>
      </c>
      <c r="X97" s="13">
        <v>0</v>
      </c>
      <c r="Y97" s="41" t="s">
        <v>34</v>
      </c>
      <c r="Z97" s="13">
        <v>0</v>
      </c>
      <c r="AA97" s="41" t="s">
        <v>34</v>
      </c>
      <c r="AB97" s="13">
        <v>0</v>
      </c>
      <c r="AC97" s="41" t="s">
        <v>34</v>
      </c>
      <c r="AD97" s="13">
        <v>0</v>
      </c>
      <c r="AE97" s="41" t="s">
        <v>34</v>
      </c>
      <c r="AF97" s="41">
        <v>0</v>
      </c>
      <c r="AG97" s="41" t="s">
        <v>34</v>
      </c>
      <c r="AH97" s="42"/>
      <c r="AI97" s="30" t="s">
        <v>231</v>
      </c>
    </row>
    <row r="98" spans="1:35" ht="63">
      <c r="A98" s="91" t="s">
        <v>636</v>
      </c>
      <c r="B98" s="2" t="s">
        <v>243</v>
      </c>
      <c r="C98" s="34" t="s">
        <v>2</v>
      </c>
      <c r="D98" s="8">
        <v>1500756</v>
      </c>
      <c r="E98" s="13" t="s">
        <v>34</v>
      </c>
      <c r="F98" s="30">
        <v>0</v>
      </c>
      <c r="G98" s="41" t="s">
        <v>34</v>
      </c>
      <c r="H98" s="13">
        <v>0</v>
      </c>
      <c r="I98" s="41" t="s">
        <v>34</v>
      </c>
      <c r="J98" s="13">
        <v>0</v>
      </c>
      <c r="K98" s="41" t="s">
        <v>34</v>
      </c>
      <c r="L98" s="13">
        <v>3.32979</v>
      </c>
      <c r="M98" s="41" t="s">
        <v>34</v>
      </c>
      <c r="N98" s="30">
        <v>0</v>
      </c>
      <c r="O98" s="41" t="s">
        <v>34</v>
      </c>
      <c r="P98" s="13">
        <v>3.32979</v>
      </c>
      <c r="Q98" s="41" t="s">
        <v>34</v>
      </c>
      <c r="R98" s="13">
        <v>0</v>
      </c>
      <c r="S98" s="41" t="s">
        <v>34</v>
      </c>
      <c r="T98" s="13">
        <v>0</v>
      </c>
      <c r="U98" s="41" t="s">
        <v>34</v>
      </c>
      <c r="V98" s="13">
        <v>0</v>
      </c>
      <c r="W98" s="41" t="s">
        <v>34</v>
      </c>
      <c r="X98" s="13">
        <v>0</v>
      </c>
      <c r="Y98" s="41" t="s">
        <v>34</v>
      </c>
      <c r="Z98" s="13">
        <v>0</v>
      </c>
      <c r="AA98" s="41" t="s">
        <v>34</v>
      </c>
      <c r="AB98" s="13">
        <v>0</v>
      </c>
      <c r="AC98" s="41" t="s">
        <v>34</v>
      </c>
      <c r="AD98" s="13">
        <v>-3.32979</v>
      </c>
      <c r="AE98" s="41" t="s">
        <v>34</v>
      </c>
      <c r="AF98" s="41">
        <v>3.32979</v>
      </c>
      <c r="AG98" s="41" t="s">
        <v>34</v>
      </c>
      <c r="AH98" s="42"/>
      <c r="AI98" s="30" t="s">
        <v>344</v>
      </c>
    </row>
    <row r="99" spans="1:35" ht="31.5">
      <c r="A99" s="91" t="s">
        <v>637</v>
      </c>
      <c r="B99" s="28" t="s">
        <v>307</v>
      </c>
      <c r="C99" s="34" t="s">
        <v>2</v>
      </c>
      <c r="D99" s="8" t="s">
        <v>309</v>
      </c>
      <c r="E99" s="24" t="s">
        <v>34</v>
      </c>
      <c r="F99" s="30">
        <v>0</v>
      </c>
      <c r="G99" s="41" t="s">
        <v>34</v>
      </c>
      <c r="H99" s="13">
        <v>0</v>
      </c>
      <c r="I99" s="41" t="s">
        <v>34</v>
      </c>
      <c r="J99" s="13">
        <v>0</v>
      </c>
      <c r="K99" s="41" t="s">
        <v>34</v>
      </c>
      <c r="L99" s="13">
        <v>0</v>
      </c>
      <c r="M99" s="41" t="s">
        <v>34</v>
      </c>
      <c r="N99" s="30">
        <v>0</v>
      </c>
      <c r="O99" s="41" t="s">
        <v>34</v>
      </c>
      <c r="P99" s="13">
        <v>0</v>
      </c>
      <c r="Q99" s="41" t="s">
        <v>34</v>
      </c>
      <c r="R99" s="13">
        <v>0</v>
      </c>
      <c r="S99" s="41" t="s">
        <v>34</v>
      </c>
      <c r="T99" s="13">
        <v>0</v>
      </c>
      <c r="U99" s="41" t="s">
        <v>34</v>
      </c>
      <c r="V99" s="13">
        <v>0</v>
      </c>
      <c r="W99" s="41" t="s">
        <v>34</v>
      </c>
      <c r="X99" s="13">
        <v>0</v>
      </c>
      <c r="Y99" s="41" t="s">
        <v>34</v>
      </c>
      <c r="Z99" s="13">
        <v>0</v>
      </c>
      <c r="AA99" s="41" t="s">
        <v>34</v>
      </c>
      <c r="AB99" s="13">
        <v>0</v>
      </c>
      <c r="AC99" s="41" t="s">
        <v>34</v>
      </c>
      <c r="AD99" s="13">
        <v>0</v>
      </c>
      <c r="AE99" s="41" t="s">
        <v>34</v>
      </c>
      <c r="AF99" s="41">
        <v>0</v>
      </c>
      <c r="AG99" s="41" t="s">
        <v>34</v>
      </c>
      <c r="AH99" s="42"/>
      <c r="AI99" s="30" t="s">
        <v>231</v>
      </c>
    </row>
    <row r="100" spans="1:35" ht="31.5">
      <c r="A100" s="91" t="s">
        <v>638</v>
      </c>
      <c r="B100" s="28" t="s">
        <v>308</v>
      </c>
      <c r="C100" s="34" t="s">
        <v>2</v>
      </c>
      <c r="D100" s="8" t="s">
        <v>310</v>
      </c>
      <c r="E100" s="13" t="s">
        <v>34</v>
      </c>
      <c r="F100" s="30">
        <v>0</v>
      </c>
      <c r="G100" s="41" t="s">
        <v>34</v>
      </c>
      <c r="H100" s="13">
        <v>0</v>
      </c>
      <c r="I100" s="41" t="s">
        <v>34</v>
      </c>
      <c r="J100" s="13">
        <v>0</v>
      </c>
      <c r="K100" s="41" t="s">
        <v>34</v>
      </c>
      <c r="L100" s="13">
        <v>0</v>
      </c>
      <c r="M100" s="41" t="s">
        <v>34</v>
      </c>
      <c r="N100" s="30">
        <v>0</v>
      </c>
      <c r="O100" s="41" t="s">
        <v>34</v>
      </c>
      <c r="P100" s="13">
        <v>0</v>
      </c>
      <c r="Q100" s="41" t="s">
        <v>34</v>
      </c>
      <c r="R100" s="13">
        <v>0</v>
      </c>
      <c r="S100" s="41" t="s">
        <v>34</v>
      </c>
      <c r="T100" s="13">
        <v>0</v>
      </c>
      <c r="U100" s="41" t="s">
        <v>34</v>
      </c>
      <c r="V100" s="13">
        <v>0</v>
      </c>
      <c r="W100" s="41" t="s">
        <v>34</v>
      </c>
      <c r="X100" s="13">
        <v>0</v>
      </c>
      <c r="Y100" s="41" t="s">
        <v>34</v>
      </c>
      <c r="Z100" s="13">
        <v>0</v>
      </c>
      <c r="AA100" s="41" t="s">
        <v>34</v>
      </c>
      <c r="AB100" s="13">
        <v>0</v>
      </c>
      <c r="AC100" s="41" t="s">
        <v>34</v>
      </c>
      <c r="AD100" s="13">
        <v>0</v>
      </c>
      <c r="AE100" s="41" t="s">
        <v>34</v>
      </c>
      <c r="AF100" s="41">
        <v>0</v>
      </c>
      <c r="AG100" s="41" t="s">
        <v>34</v>
      </c>
      <c r="AH100" s="42"/>
      <c r="AI100" s="30" t="s">
        <v>231</v>
      </c>
    </row>
    <row r="101" spans="1:35" ht="94.5">
      <c r="A101" s="91" t="s">
        <v>639</v>
      </c>
      <c r="B101" s="2" t="s">
        <v>73</v>
      </c>
      <c r="C101" s="34" t="s">
        <v>1</v>
      </c>
      <c r="D101" s="2" t="s">
        <v>443</v>
      </c>
      <c r="E101" s="13" t="s">
        <v>34</v>
      </c>
      <c r="F101" s="30">
        <v>0</v>
      </c>
      <c r="G101" s="41" t="s">
        <v>34</v>
      </c>
      <c r="H101" s="13">
        <v>65.182958906483989</v>
      </c>
      <c r="I101" s="41" t="s">
        <v>34</v>
      </c>
      <c r="J101" s="13">
        <v>5.8609250081789019</v>
      </c>
      <c r="K101" s="41" t="s">
        <v>34</v>
      </c>
      <c r="L101" s="13">
        <v>0</v>
      </c>
      <c r="M101" s="41" t="s">
        <v>34</v>
      </c>
      <c r="N101" s="30">
        <v>0.58609250081789022</v>
      </c>
      <c r="O101" s="41" t="s">
        <v>34</v>
      </c>
      <c r="P101" s="13">
        <v>0</v>
      </c>
      <c r="Q101" s="41" t="s">
        <v>34</v>
      </c>
      <c r="R101" s="13">
        <v>1.1721850016357804</v>
      </c>
      <c r="S101" s="41" t="s">
        <v>34</v>
      </c>
      <c r="T101" s="13">
        <v>0</v>
      </c>
      <c r="U101" s="41" t="s">
        <v>34</v>
      </c>
      <c r="V101" s="13">
        <v>1.7582775024536708</v>
      </c>
      <c r="W101" s="41" t="s">
        <v>34</v>
      </c>
      <c r="X101" s="13">
        <v>0</v>
      </c>
      <c r="Y101" s="41" t="s">
        <v>34</v>
      </c>
      <c r="Z101" s="13">
        <v>2.3443700032715613</v>
      </c>
      <c r="AA101" s="41" t="s">
        <v>34</v>
      </c>
      <c r="AB101" s="13">
        <v>0</v>
      </c>
      <c r="AC101" s="41" t="s">
        <v>34</v>
      </c>
      <c r="AD101" s="13">
        <v>65.182958906483989</v>
      </c>
      <c r="AE101" s="41" t="s">
        <v>34</v>
      </c>
      <c r="AF101" s="41">
        <v>-1.7582775024536708</v>
      </c>
      <c r="AG101" s="41" t="s">
        <v>34</v>
      </c>
      <c r="AH101" s="42">
        <v>-1</v>
      </c>
      <c r="AI101" s="48" t="s">
        <v>325</v>
      </c>
    </row>
    <row r="102" spans="1:35" ht="31.5">
      <c r="A102" s="91" t="s">
        <v>640</v>
      </c>
      <c r="B102" s="2" t="s">
        <v>13</v>
      </c>
      <c r="C102" s="34" t="s">
        <v>6</v>
      </c>
      <c r="D102" s="2" t="s">
        <v>444</v>
      </c>
      <c r="E102" s="13" t="s">
        <v>34</v>
      </c>
      <c r="F102" s="30">
        <v>0.42364755000000004</v>
      </c>
      <c r="G102" s="41" t="s">
        <v>34</v>
      </c>
      <c r="H102" s="13">
        <v>3.8135593220338984</v>
      </c>
      <c r="I102" s="41" t="s">
        <v>34</v>
      </c>
      <c r="J102" s="13">
        <v>3.8135593220338984</v>
      </c>
      <c r="K102" s="41" t="s">
        <v>34</v>
      </c>
      <c r="L102" s="13">
        <v>0.38421350999999998</v>
      </c>
      <c r="M102" s="41" t="s">
        <v>34</v>
      </c>
      <c r="N102" s="30">
        <v>0</v>
      </c>
      <c r="O102" s="41" t="s">
        <v>34</v>
      </c>
      <c r="P102" s="13">
        <v>0</v>
      </c>
      <c r="Q102" s="41" t="s">
        <v>34</v>
      </c>
      <c r="R102" s="13">
        <v>0</v>
      </c>
      <c r="S102" s="41" t="s">
        <v>34</v>
      </c>
      <c r="T102" s="13">
        <v>0.38421350999999998</v>
      </c>
      <c r="U102" s="41" t="s">
        <v>34</v>
      </c>
      <c r="V102" s="13">
        <v>1.1440677966101696</v>
      </c>
      <c r="W102" s="41" t="s">
        <v>34</v>
      </c>
      <c r="X102" s="13">
        <v>0</v>
      </c>
      <c r="Y102" s="41" t="s">
        <v>34</v>
      </c>
      <c r="Z102" s="13">
        <v>2.6694915254237288</v>
      </c>
      <c r="AA102" s="41" t="s">
        <v>34</v>
      </c>
      <c r="AB102" s="13">
        <v>0</v>
      </c>
      <c r="AC102" s="41" t="s">
        <v>34</v>
      </c>
      <c r="AD102" s="13">
        <v>3.4293458120338984</v>
      </c>
      <c r="AE102" s="41" t="s">
        <v>34</v>
      </c>
      <c r="AF102" s="41">
        <v>0.38421350999999998</v>
      </c>
      <c r="AG102" s="41" t="s">
        <v>34</v>
      </c>
      <c r="AH102" s="42"/>
      <c r="AI102" s="30" t="s">
        <v>345</v>
      </c>
    </row>
    <row r="103" spans="1:35" ht="94.5">
      <c r="A103" s="91" t="s">
        <v>641</v>
      </c>
      <c r="B103" s="2" t="s">
        <v>74</v>
      </c>
      <c r="C103" s="34" t="s">
        <v>4</v>
      </c>
      <c r="D103" s="2" t="s">
        <v>445</v>
      </c>
      <c r="E103" s="13" t="s">
        <v>34</v>
      </c>
      <c r="F103" s="30">
        <v>0</v>
      </c>
      <c r="G103" s="41" t="s">
        <v>34</v>
      </c>
      <c r="H103" s="13">
        <v>148.26057627118647</v>
      </c>
      <c r="I103" s="41" t="s">
        <v>34</v>
      </c>
      <c r="J103" s="13">
        <v>85.991134237287866</v>
      </c>
      <c r="K103" s="41" t="s">
        <v>34</v>
      </c>
      <c r="L103" s="13">
        <v>7.8890000000000002E-2</v>
      </c>
      <c r="M103" s="41" t="s">
        <v>34</v>
      </c>
      <c r="N103" s="13">
        <v>0</v>
      </c>
      <c r="O103" s="41" t="s">
        <v>34</v>
      </c>
      <c r="P103" s="13">
        <v>0</v>
      </c>
      <c r="Q103" s="41" t="s">
        <v>34</v>
      </c>
      <c r="R103" s="13">
        <v>14.826057627118645</v>
      </c>
      <c r="S103" s="41" t="s">
        <v>34</v>
      </c>
      <c r="T103" s="13">
        <v>7.8890000000000002E-2</v>
      </c>
      <c r="U103" s="41" t="s">
        <v>34</v>
      </c>
      <c r="V103" s="13">
        <v>39.652542372881001</v>
      </c>
      <c r="W103" s="41" t="s">
        <v>34</v>
      </c>
      <c r="X103" s="13">
        <v>0</v>
      </c>
      <c r="Y103" s="41" t="s">
        <v>34</v>
      </c>
      <c r="Z103" s="13">
        <v>31.512534237288218</v>
      </c>
      <c r="AA103" s="41" t="s">
        <v>34</v>
      </c>
      <c r="AB103" s="13">
        <v>0</v>
      </c>
      <c r="AC103" s="41" t="s">
        <v>34</v>
      </c>
      <c r="AD103" s="13">
        <v>148.18168627118646</v>
      </c>
      <c r="AE103" s="41" t="s">
        <v>34</v>
      </c>
      <c r="AF103" s="41">
        <v>-14.747167627118646</v>
      </c>
      <c r="AG103" s="41" t="s">
        <v>34</v>
      </c>
      <c r="AH103" s="42">
        <v>-0.99467896308080572</v>
      </c>
      <c r="AI103" s="30" t="s">
        <v>325</v>
      </c>
    </row>
    <row r="104" spans="1:35" ht="78.75">
      <c r="A104" s="91" t="s">
        <v>642</v>
      </c>
      <c r="B104" s="2" t="s">
        <v>75</v>
      </c>
      <c r="C104" s="34" t="s">
        <v>4</v>
      </c>
      <c r="D104" s="2" t="s">
        <v>446</v>
      </c>
      <c r="E104" s="13" t="s">
        <v>34</v>
      </c>
      <c r="F104" s="30">
        <v>0</v>
      </c>
      <c r="G104" s="41" t="s">
        <v>34</v>
      </c>
      <c r="H104" s="13">
        <v>0.59322033898305082</v>
      </c>
      <c r="I104" s="41" t="s">
        <v>34</v>
      </c>
      <c r="J104" s="13">
        <v>0.59322033898305082</v>
      </c>
      <c r="K104" s="41" t="s">
        <v>34</v>
      </c>
      <c r="L104" s="13">
        <v>0</v>
      </c>
      <c r="M104" s="41" t="s">
        <v>34</v>
      </c>
      <c r="N104" s="13">
        <v>0</v>
      </c>
      <c r="O104" s="41" t="s">
        <v>34</v>
      </c>
      <c r="P104" s="13">
        <v>0</v>
      </c>
      <c r="Q104" s="41" t="s">
        <v>34</v>
      </c>
      <c r="R104" s="13">
        <v>0.59322033898305082</v>
      </c>
      <c r="S104" s="41" t="s">
        <v>34</v>
      </c>
      <c r="T104" s="13">
        <v>0</v>
      </c>
      <c r="U104" s="41" t="s">
        <v>34</v>
      </c>
      <c r="V104" s="13">
        <v>0</v>
      </c>
      <c r="W104" s="41" t="s">
        <v>34</v>
      </c>
      <c r="X104" s="13">
        <v>0</v>
      </c>
      <c r="Y104" s="41" t="s">
        <v>34</v>
      </c>
      <c r="Z104" s="13">
        <v>0</v>
      </c>
      <c r="AA104" s="41" t="s">
        <v>34</v>
      </c>
      <c r="AB104" s="13">
        <v>0</v>
      </c>
      <c r="AC104" s="41" t="s">
        <v>34</v>
      </c>
      <c r="AD104" s="13">
        <v>0.59322033898305082</v>
      </c>
      <c r="AE104" s="41" t="s">
        <v>34</v>
      </c>
      <c r="AF104" s="41">
        <v>-0.59322033898305082</v>
      </c>
      <c r="AG104" s="41" t="s">
        <v>34</v>
      </c>
      <c r="AH104" s="42">
        <v>-1</v>
      </c>
      <c r="AI104" s="30" t="s">
        <v>346</v>
      </c>
    </row>
    <row r="105" spans="1:35" ht="31.5">
      <c r="A105" s="91" t="s">
        <v>643</v>
      </c>
      <c r="B105" s="6" t="s">
        <v>199</v>
      </c>
      <c r="C105" s="1" t="s">
        <v>56</v>
      </c>
      <c r="D105" s="1">
        <v>1501695</v>
      </c>
      <c r="E105" s="13" t="s">
        <v>34</v>
      </c>
      <c r="F105" s="30">
        <v>0</v>
      </c>
      <c r="G105" s="41" t="s">
        <v>34</v>
      </c>
      <c r="H105" s="13">
        <v>0</v>
      </c>
      <c r="I105" s="41" t="s">
        <v>34</v>
      </c>
      <c r="J105" s="13">
        <v>0</v>
      </c>
      <c r="K105" s="41" t="s">
        <v>34</v>
      </c>
      <c r="L105" s="13">
        <v>0</v>
      </c>
      <c r="M105" s="41" t="s">
        <v>34</v>
      </c>
      <c r="N105" s="13">
        <v>0</v>
      </c>
      <c r="O105" s="41" t="s">
        <v>34</v>
      </c>
      <c r="P105" s="13">
        <v>0</v>
      </c>
      <c r="Q105" s="41" t="s">
        <v>34</v>
      </c>
      <c r="R105" s="13">
        <v>0</v>
      </c>
      <c r="S105" s="41" t="s">
        <v>34</v>
      </c>
      <c r="T105" s="13">
        <v>0</v>
      </c>
      <c r="U105" s="41" t="s">
        <v>34</v>
      </c>
      <c r="V105" s="13">
        <v>0</v>
      </c>
      <c r="W105" s="41" t="s">
        <v>34</v>
      </c>
      <c r="X105" s="13">
        <v>0</v>
      </c>
      <c r="Y105" s="41" t="s">
        <v>34</v>
      </c>
      <c r="Z105" s="13">
        <v>0</v>
      </c>
      <c r="AA105" s="41" t="s">
        <v>34</v>
      </c>
      <c r="AB105" s="13">
        <v>0</v>
      </c>
      <c r="AC105" s="41" t="s">
        <v>34</v>
      </c>
      <c r="AD105" s="13">
        <v>0</v>
      </c>
      <c r="AE105" s="41" t="s">
        <v>34</v>
      </c>
      <c r="AF105" s="41">
        <v>0</v>
      </c>
      <c r="AG105" s="41" t="s">
        <v>34</v>
      </c>
      <c r="AH105" s="42"/>
      <c r="AI105" s="30" t="s">
        <v>237</v>
      </c>
    </row>
    <row r="106" spans="1:35" ht="63">
      <c r="A106" s="91" t="s">
        <v>644</v>
      </c>
      <c r="B106" s="28" t="s">
        <v>311</v>
      </c>
      <c r="C106" s="1" t="s">
        <v>2</v>
      </c>
      <c r="D106" s="1">
        <v>1503388</v>
      </c>
      <c r="E106" s="13" t="s">
        <v>34</v>
      </c>
      <c r="F106" s="30">
        <v>4.2389999999999997E-2</v>
      </c>
      <c r="G106" s="41" t="s">
        <v>34</v>
      </c>
      <c r="H106" s="13">
        <v>0</v>
      </c>
      <c r="I106" s="41" t="s">
        <v>34</v>
      </c>
      <c r="J106" s="13">
        <v>0</v>
      </c>
      <c r="K106" s="41" t="s">
        <v>34</v>
      </c>
      <c r="L106" s="13">
        <v>0.82651000000000008</v>
      </c>
      <c r="M106" s="41" t="s">
        <v>34</v>
      </c>
      <c r="N106" s="13">
        <v>0</v>
      </c>
      <c r="O106" s="41" t="s">
        <v>34</v>
      </c>
      <c r="P106" s="13">
        <v>0</v>
      </c>
      <c r="Q106" s="41" t="s">
        <v>34</v>
      </c>
      <c r="R106" s="13">
        <v>0</v>
      </c>
      <c r="S106" s="41" t="s">
        <v>34</v>
      </c>
      <c r="T106" s="13">
        <v>0.82651000000000008</v>
      </c>
      <c r="U106" s="41" t="s">
        <v>34</v>
      </c>
      <c r="V106" s="13">
        <v>0</v>
      </c>
      <c r="W106" s="41" t="s">
        <v>34</v>
      </c>
      <c r="X106" s="13">
        <v>0</v>
      </c>
      <c r="Y106" s="41" t="s">
        <v>34</v>
      </c>
      <c r="Z106" s="13">
        <v>0</v>
      </c>
      <c r="AA106" s="41" t="s">
        <v>34</v>
      </c>
      <c r="AB106" s="13">
        <v>0</v>
      </c>
      <c r="AC106" s="41" t="s">
        <v>34</v>
      </c>
      <c r="AD106" s="13">
        <v>-0.82651000000000008</v>
      </c>
      <c r="AE106" s="41" t="s">
        <v>34</v>
      </c>
      <c r="AF106" s="41">
        <v>0.82651000000000008</v>
      </c>
      <c r="AG106" s="41" t="s">
        <v>34</v>
      </c>
      <c r="AH106" s="42"/>
      <c r="AI106" s="30" t="s">
        <v>351</v>
      </c>
    </row>
    <row r="107" spans="1:35" ht="63">
      <c r="A107" s="91" t="s">
        <v>645</v>
      </c>
      <c r="B107" s="6" t="s">
        <v>300</v>
      </c>
      <c r="C107" s="1" t="s">
        <v>4</v>
      </c>
      <c r="D107" s="1">
        <v>1301259</v>
      </c>
      <c r="E107" s="13" t="s">
        <v>34</v>
      </c>
      <c r="F107" s="30">
        <v>0</v>
      </c>
      <c r="G107" s="41" t="s">
        <v>34</v>
      </c>
      <c r="H107" s="43">
        <v>2.2696999999999998</v>
      </c>
      <c r="I107" s="41" t="s">
        <v>34</v>
      </c>
      <c r="J107" s="13">
        <v>0</v>
      </c>
      <c r="K107" s="41" t="s">
        <v>34</v>
      </c>
      <c r="L107" s="13">
        <v>0</v>
      </c>
      <c r="M107" s="41" t="s">
        <v>34</v>
      </c>
      <c r="N107" s="13">
        <v>0</v>
      </c>
      <c r="O107" s="41" t="s">
        <v>34</v>
      </c>
      <c r="P107" s="13">
        <v>0</v>
      </c>
      <c r="Q107" s="41" t="s">
        <v>34</v>
      </c>
      <c r="R107" s="13">
        <v>0</v>
      </c>
      <c r="S107" s="41" t="s">
        <v>34</v>
      </c>
      <c r="T107" s="13">
        <v>0</v>
      </c>
      <c r="U107" s="41" t="s">
        <v>34</v>
      </c>
      <c r="V107" s="13">
        <v>0</v>
      </c>
      <c r="W107" s="41" t="s">
        <v>34</v>
      </c>
      <c r="X107" s="13">
        <v>0</v>
      </c>
      <c r="Y107" s="41" t="s">
        <v>34</v>
      </c>
      <c r="Z107" s="13">
        <v>0</v>
      </c>
      <c r="AA107" s="41" t="s">
        <v>34</v>
      </c>
      <c r="AB107" s="13">
        <v>0</v>
      </c>
      <c r="AC107" s="41" t="s">
        <v>34</v>
      </c>
      <c r="AD107" s="13">
        <v>2.2696999999999998</v>
      </c>
      <c r="AE107" s="41" t="s">
        <v>34</v>
      </c>
      <c r="AF107" s="41">
        <v>0</v>
      </c>
      <c r="AG107" s="41" t="s">
        <v>34</v>
      </c>
      <c r="AH107" s="42"/>
      <c r="AI107" s="48" t="s">
        <v>237</v>
      </c>
    </row>
    <row r="108" spans="1:35" ht="189">
      <c r="A108" s="91" t="s">
        <v>646</v>
      </c>
      <c r="B108" s="6" t="s">
        <v>301</v>
      </c>
      <c r="C108" s="1" t="s">
        <v>4</v>
      </c>
      <c r="D108" s="1">
        <v>1503548</v>
      </c>
      <c r="E108" s="13" t="s">
        <v>34</v>
      </c>
      <c r="F108" s="30">
        <v>0</v>
      </c>
      <c r="G108" s="41" t="s">
        <v>34</v>
      </c>
      <c r="H108" s="13">
        <v>0</v>
      </c>
      <c r="I108" s="41" t="s">
        <v>34</v>
      </c>
      <c r="J108" s="13">
        <v>0</v>
      </c>
      <c r="K108" s="41" t="s">
        <v>34</v>
      </c>
      <c r="L108" s="13">
        <v>0</v>
      </c>
      <c r="M108" s="41" t="s">
        <v>34</v>
      </c>
      <c r="N108" s="13">
        <v>0</v>
      </c>
      <c r="O108" s="41" t="s">
        <v>34</v>
      </c>
      <c r="P108" s="13">
        <v>0</v>
      </c>
      <c r="Q108" s="41" t="s">
        <v>34</v>
      </c>
      <c r="R108" s="13">
        <v>0</v>
      </c>
      <c r="S108" s="41" t="s">
        <v>34</v>
      </c>
      <c r="T108" s="13">
        <v>0</v>
      </c>
      <c r="U108" s="41" t="s">
        <v>34</v>
      </c>
      <c r="V108" s="13">
        <v>0</v>
      </c>
      <c r="W108" s="41" t="s">
        <v>34</v>
      </c>
      <c r="X108" s="13">
        <v>0</v>
      </c>
      <c r="Y108" s="41" t="s">
        <v>34</v>
      </c>
      <c r="Z108" s="13">
        <v>0</v>
      </c>
      <c r="AA108" s="41" t="s">
        <v>34</v>
      </c>
      <c r="AB108" s="13">
        <v>0</v>
      </c>
      <c r="AC108" s="41" t="s">
        <v>34</v>
      </c>
      <c r="AD108" s="13">
        <v>0</v>
      </c>
      <c r="AE108" s="41" t="s">
        <v>34</v>
      </c>
      <c r="AF108" s="41">
        <v>0</v>
      </c>
      <c r="AG108" s="41" t="s">
        <v>34</v>
      </c>
      <c r="AH108" s="42"/>
      <c r="AI108" s="30" t="s">
        <v>352</v>
      </c>
    </row>
    <row r="109" spans="1:35" ht="110.25">
      <c r="A109" s="91" t="s">
        <v>647</v>
      </c>
      <c r="B109" s="6" t="s">
        <v>302</v>
      </c>
      <c r="C109" s="1" t="s">
        <v>4</v>
      </c>
      <c r="D109" s="1">
        <v>1501794</v>
      </c>
      <c r="E109" s="13" t="s">
        <v>34</v>
      </c>
      <c r="F109" s="30">
        <v>0</v>
      </c>
      <c r="G109" s="41" t="s">
        <v>34</v>
      </c>
      <c r="H109" s="13">
        <v>6.6063000000000001</v>
      </c>
      <c r="I109" s="41" t="s">
        <v>34</v>
      </c>
      <c r="J109" s="13">
        <v>0</v>
      </c>
      <c r="K109" s="41" t="s">
        <v>34</v>
      </c>
      <c r="L109" s="13">
        <v>0.22273738000000001</v>
      </c>
      <c r="M109" s="41" t="s">
        <v>34</v>
      </c>
      <c r="N109" s="13">
        <v>0</v>
      </c>
      <c r="O109" s="41" t="s">
        <v>34</v>
      </c>
      <c r="P109" s="13">
        <v>0</v>
      </c>
      <c r="Q109" s="41" t="s">
        <v>34</v>
      </c>
      <c r="R109" s="13">
        <v>0</v>
      </c>
      <c r="S109" s="41" t="s">
        <v>34</v>
      </c>
      <c r="T109" s="13">
        <v>0.22273738000000001</v>
      </c>
      <c r="U109" s="41" t="s">
        <v>34</v>
      </c>
      <c r="V109" s="13">
        <v>0</v>
      </c>
      <c r="W109" s="41" t="s">
        <v>34</v>
      </c>
      <c r="X109" s="13">
        <v>0</v>
      </c>
      <c r="Y109" s="41" t="s">
        <v>34</v>
      </c>
      <c r="Z109" s="13">
        <v>0</v>
      </c>
      <c r="AA109" s="41" t="s">
        <v>34</v>
      </c>
      <c r="AB109" s="13">
        <v>0</v>
      </c>
      <c r="AC109" s="41" t="s">
        <v>34</v>
      </c>
      <c r="AD109" s="13">
        <v>6.3835626200000002</v>
      </c>
      <c r="AE109" s="41" t="s">
        <v>34</v>
      </c>
      <c r="AF109" s="41">
        <v>0.22273738000000001</v>
      </c>
      <c r="AG109" s="41" t="s">
        <v>34</v>
      </c>
      <c r="AH109" s="42"/>
      <c r="AI109" s="30" t="s">
        <v>353</v>
      </c>
    </row>
    <row r="110" spans="1:35" ht="141.75">
      <c r="A110" s="91" t="s">
        <v>648</v>
      </c>
      <c r="B110" s="6" t="s">
        <v>303</v>
      </c>
      <c r="C110" s="1" t="s">
        <v>4</v>
      </c>
      <c r="D110" s="1">
        <v>1503550</v>
      </c>
      <c r="E110" s="13" t="s">
        <v>34</v>
      </c>
      <c r="F110" s="30">
        <v>0</v>
      </c>
      <c r="G110" s="41" t="s">
        <v>34</v>
      </c>
      <c r="H110" s="13">
        <v>1.06864</v>
      </c>
      <c r="I110" s="41" t="s">
        <v>34</v>
      </c>
      <c r="J110" s="13">
        <v>0</v>
      </c>
      <c r="K110" s="41" t="s">
        <v>34</v>
      </c>
      <c r="L110" s="13">
        <v>0.11598435</v>
      </c>
      <c r="M110" s="41" t="s">
        <v>34</v>
      </c>
      <c r="N110" s="13">
        <v>0</v>
      </c>
      <c r="O110" s="41" t="s">
        <v>34</v>
      </c>
      <c r="P110" s="13">
        <v>0</v>
      </c>
      <c r="Q110" s="41" t="s">
        <v>34</v>
      </c>
      <c r="R110" s="13">
        <v>0</v>
      </c>
      <c r="S110" s="41" t="s">
        <v>34</v>
      </c>
      <c r="T110" s="13">
        <v>0.11598435</v>
      </c>
      <c r="U110" s="41" t="s">
        <v>34</v>
      </c>
      <c r="V110" s="13">
        <v>0</v>
      </c>
      <c r="W110" s="41" t="s">
        <v>34</v>
      </c>
      <c r="X110" s="13">
        <v>0</v>
      </c>
      <c r="Y110" s="41" t="s">
        <v>34</v>
      </c>
      <c r="Z110" s="13">
        <v>0</v>
      </c>
      <c r="AA110" s="41" t="s">
        <v>34</v>
      </c>
      <c r="AB110" s="13">
        <v>0</v>
      </c>
      <c r="AC110" s="41" t="s">
        <v>34</v>
      </c>
      <c r="AD110" s="13">
        <v>0.95265565000000008</v>
      </c>
      <c r="AE110" s="41" t="s">
        <v>34</v>
      </c>
      <c r="AF110" s="41">
        <v>0.11598435</v>
      </c>
      <c r="AG110" s="41" t="s">
        <v>34</v>
      </c>
      <c r="AH110" s="42"/>
      <c r="AI110" s="48" t="s">
        <v>238</v>
      </c>
    </row>
    <row r="111" spans="1:35" ht="141.75">
      <c r="A111" s="91" t="s">
        <v>649</v>
      </c>
      <c r="B111" s="29" t="s">
        <v>305</v>
      </c>
      <c r="C111" s="1" t="s">
        <v>4</v>
      </c>
      <c r="D111" s="1">
        <v>1503549</v>
      </c>
      <c r="E111" s="13" t="s">
        <v>34</v>
      </c>
      <c r="F111" s="30">
        <v>0</v>
      </c>
      <c r="G111" s="41" t="s">
        <v>34</v>
      </c>
      <c r="H111" s="13">
        <v>1.09253</v>
      </c>
      <c r="I111" s="41" t="s">
        <v>34</v>
      </c>
      <c r="J111" s="13">
        <v>0</v>
      </c>
      <c r="K111" s="41" t="s">
        <v>34</v>
      </c>
      <c r="L111" s="13">
        <v>0.11598435</v>
      </c>
      <c r="M111" s="41" t="s">
        <v>34</v>
      </c>
      <c r="N111" s="13">
        <v>0</v>
      </c>
      <c r="O111" s="41" t="s">
        <v>34</v>
      </c>
      <c r="P111" s="13">
        <v>0</v>
      </c>
      <c r="Q111" s="41" t="s">
        <v>34</v>
      </c>
      <c r="R111" s="13">
        <v>0</v>
      </c>
      <c r="S111" s="41" t="s">
        <v>34</v>
      </c>
      <c r="T111" s="13">
        <v>0.11598435</v>
      </c>
      <c r="U111" s="41" t="s">
        <v>34</v>
      </c>
      <c r="V111" s="13">
        <v>0</v>
      </c>
      <c r="W111" s="41" t="s">
        <v>34</v>
      </c>
      <c r="X111" s="13">
        <v>0</v>
      </c>
      <c r="Y111" s="41" t="s">
        <v>34</v>
      </c>
      <c r="Z111" s="13">
        <v>0</v>
      </c>
      <c r="AA111" s="41" t="s">
        <v>34</v>
      </c>
      <c r="AB111" s="13">
        <v>0</v>
      </c>
      <c r="AC111" s="41" t="s">
        <v>34</v>
      </c>
      <c r="AD111" s="13">
        <v>0.97654565000000004</v>
      </c>
      <c r="AE111" s="41" t="s">
        <v>34</v>
      </c>
      <c r="AF111" s="41">
        <v>0.11598435</v>
      </c>
      <c r="AG111" s="41" t="s">
        <v>34</v>
      </c>
      <c r="AH111" s="42"/>
      <c r="AI111" s="48" t="s">
        <v>238</v>
      </c>
    </row>
    <row r="112" spans="1:35" ht="110.25">
      <c r="A112" s="91" t="s">
        <v>650</v>
      </c>
      <c r="B112" s="6" t="s">
        <v>304</v>
      </c>
      <c r="C112" s="1" t="s">
        <v>4</v>
      </c>
      <c r="D112" s="1">
        <v>1300378</v>
      </c>
      <c r="E112" s="13" t="s">
        <v>34</v>
      </c>
      <c r="F112" s="30">
        <v>0</v>
      </c>
      <c r="G112" s="41" t="s">
        <v>34</v>
      </c>
      <c r="H112" s="13">
        <v>0</v>
      </c>
      <c r="I112" s="41" t="s">
        <v>34</v>
      </c>
      <c r="J112" s="13">
        <v>0</v>
      </c>
      <c r="K112" s="41" t="s">
        <v>34</v>
      </c>
      <c r="L112" s="13">
        <v>0</v>
      </c>
      <c r="M112" s="41" t="s">
        <v>34</v>
      </c>
      <c r="N112" s="13">
        <v>0</v>
      </c>
      <c r="O112" s="41" t="s">
        <v>34</v>
      </c>
      <c r="P112" s="13">
        <v>0</v>
      </c>
      <c r="Q112" s="41" t="s">
        <v>34</v>
      </c>
      <c r="R112" s="13">
        <v>0</v>
      </c>
      <c r="S112" s="41" t="s">
        <v>34</v>
      </c>
      <c r="T112" s="13">
        <v>0</v>
      </c>
      <c r="U112" s="41" t="s">
        <v>34</v>
      </c>
      <c r="V112" s="13">
        <v>0</v>
      </c>
      <c r="W112" s="41" t="s">
        <v>34</v>
      </c>
      <c r="X112" s="13">
        <v>0</v>
      </c>
      <c r="Y112" s="41" t="s">
        <v>34</v>
      </c>
      <c r="Z112" s="13">
        <v>0</v>
      </c>
      <c r="AA112" s="41" t="s">
        <v>34</v>
      </c>
      <c r="AB112" s="13">
        <v>0</v>
      </c>
      <c r="AC112" s="41" t="s">
        <v>34</v>
      </c>
      <c r="AD112" s="13">
        <v>0</v>
      </c>
      <c r="AE112" s="41" t="s">
        <v>34</v>
      </c>
      <c r="AF112" s="41">
        <v>0</v>
      </c>
      <c r="AG112" s="41" t="s">
        <v>34</v>
      </c>
      <c r="AH112" s="42"/>
      <c r="AI112" s="48" t="s">
        <v>238</v>
      </c>
    </row>
    <row r="113" spans="1:35" ht="47.25">
      <c r="A113" s="91" t="s">
        <v>651</v>
      </c>
      <c r="B113" s="6" t="s">
        <v>244</v>
      </c>
      <c r="C113" s="1" t="s">
        <v>4</v>
      </c>
      <c r="D113" s="1">
        <v>1503546</v>
      </c>
      <c r="E113" s="13" t="s">
        <v>34</v>
      </c>
      <c r="F113" s="30">
        <v>0</v>
      </c>
      <c r="G113" s="41" t="s">
        <v>34</v>
      </c>
      <c r="H113" s="13">
        <v>3.7980800000000001</v>
      </c>
      <c r="I113" s="41" t="s">
        <v>34</v>
      </c>
      <c r="J113" s="13">
        <v>0</v>
      </c>
      <c r="K113" s="41" t="s">
        <v>34</v>
      </c>
      <c r="L113" s="13">
        <v>0.25226620999999999</v>
      </c>
      <c r="M113" s="41" t="s">
        <v>34</v>
      </c>
      <c r="N113" s="13">
        <v>0</v>
      </c>
      <c r="O113" s="41" t="s">
        <v>34</v>
      </c>
      <c r="P113" s="13">
        <v>0.25226620999999999</v>
      </c>
      <c r="Q113" s="41" t="s">
        <v>34</v>
      </c>
      <c r="R113" s="13">
        <v>0</v>
      </c>
      <c r="S113" s="41" t="s">
        <v>34</v>
      </c>
      <c r="T113" s="13">
        <v>0</v>
      </c>
      <c r="U113" s="41" t="s">
        <v>34</v>
      </c>
      <c r="V113" s="13">
        <v>0</v>
      </c>
      <c r="W113" s="41" t="s">
        <v>34</v>
      </c>
      <c r="X113" s="13">
        <v>0</v>
      </c>
      <c r="Y113" s="41" t="s">
        <v>34</v>
      </c>
      <c r="Z113" s="13">
        <v>0</v>
      </c>
      <c r="AA113" s="41" t="s">
        <v>34</v>
      </c>
      <c r="AB113" s="13">
        <v>0</v>
      </c>
      <c r="AC113" s="41" t="s">
        <v>34</v>
      </c>
      <c r="AD113" s="13">
        <v>3.54581379</v>
      </c>
      <c r="AE113" s="41" t="s">
        <v>34</v>
      </c>
      <c r="AF113" s="41">
        <v>0.25226620999999999</v>
      </c>
      <c r="AG113" s="41" t="s">
        <v>34</v>
      </c>
      <c r="AH113" s="42"/>
      <c r="AI113" s="48" t="s">
        <v>238</v>
      </c>
    </row>
    <row r="114" spans="1:35" ht="47.25">
      <c r="A114" s="91" t="s">
        <v>652</v>
      </c>
      <c r="B114" s="6" t="s">
        <v>251</v>
      </c>
      <c r="C114" s="1" t="s">
        <v>4</v>
      </c>
      <c r="D114" s="1">
        <v>1301581</v>
      </c>
      <c r="E114" s="13" t="s">
        <v>34</v>
      </c>
      <c r="F114" s="30">
        <v>1.7126614899999988</v>
      </c>
      <c r="G114" s="41" t="s">
        <v>34</v>
      </c>
      <c r="H114" s="43">
        <v>0</v>
      </c>
      <c r="I114" s="41" t="s">
        <v>34</v>
      </c>
      <c r="J114" s="13">
        <v>0</v>
      </c>
      <c r="K114" s="41" t="s">
        <v>34</v>
      </c>
      <c r="L114" s="13">
        <v>0</v>
      </c>
      <c r="M114" s="41" t="s">
        <v>34</v>
      </c>
      <c r="N114" s="13">
        <v>0</v>
      </c>
      <c r="O114" s="41" t="s">
        <v>34</v>
      </c>
      <c r="P114" s="13">
        <v>0</v>
      </c>
      <c r="Q114" s="41" t="s">
        <v>34</v>
      </c>
      <c r="R114" s="13">
        <v>0</v>
      </c>
      <c r="S114" s="41" t="s">
        <v>34</v>
      </c>
      <c r="T114" s="13">
        <v>0</v>
      </c>
      <c r="U114" s="41" t="s">
        <v>34</v>
      </c>
      <c r="V114" s="13">
        <v>0</v>
      </c>
      <c r="W114" s="41" t="s">
        <v>34</v>
      </c>
      <c r="X114" s="13">
        <v>0</v>
      </c>
      <c r="Y114" s="41" t="s">
        <v>34</v>
      </c>
      <c r="Z114" s="13">
        <v>0</v>
      </c>
      <c r="AA114" s="41" t="s">
        <v>34</v>
      </c>
      <c r="AB114" s="13">
        <v>0</v>
      </c>
      <c r="AC114" s="41" t="s">
        <v>34</v>
      </c>
      <c r="AD114" s="13">
        <v>0</v>
      </c>
      <c r="AE114" s="41" t="s">
        <v>34</v>
      </c>
      <c r="AF114" s="41">
        <v>0</v>
      </c>
      <c r="AG114" s="41" t="s">
        <v>34</v>
      </c>
      <c r="AH114" s="42"/>
      <c r="AI114" s="48" t="s">
        <v>238</v>
      </c>
    </row>
    <row r="115" spans="1:35" ht="47.25">
      <c r="A115" s="91" t="s">
        <v>653</v>
      </c>
      <c r="B115" s="6" t="s">
        <v>249</v>
      </c>
      <c r="C115" s="1" t="s">
        <v>4</v>
      </c>
      <c r="D115" s="1">
        <v>1503547</v>
      </c>
      <c r="E115" s="13" t="s">
        <v>34</v>
      </c>
      <c r="F115" s="30">
        <v>0</v>
      </c>
      <c r="G115" s="41" t="s">
        <v>34</v>
      </c>
      <c r="H115" s="13">
        <v>1.9332118644067797</v>
      </c>
      <c r="I115" s="41" t="s">
        <v>34</v>
      </c>
      <c r="J115" s="13">
        <v>0</v>
      </c>
      <c r="K115" s="41" t="s">
        <v>34</v>
      </c>
      <c r="L115" s="13">
        <v>0.13136072000000001</v>
      </c>
      <c r="M115" s="41" t="s">
        <v>34</v>
      </c>
      <c r="N115" s="13">
        <v>0</v>
      </c>
      <c r="O115" s="41" t="s">
        <v>34</v>
      </c>
      <c r="P115" s="13">
        <v>0.13136072000000001</v>
      </c>
      <c r="Q115" s="41" t="s">
        <v>34</v>
      </c>
      <c r="R115" s="13">
        <v>0</v>
      </c>
      <c r="S115" s="41" t="s">
        <v>34</v>
      </c>
      <c r="T115" s="13">
        <v>0</v>
      </c>
      <c r="U115" s="41" t="s">
        <v>34</v>
      </c>
      <c r="V115" s="13">
        <v>0</v>
      </c>
      <c r="W115" s="41" t="s">
        <v>34</v>
      </c>
      <c r="X115" s="13">
        <v>0</v>
      </c>
      <c r="Y115" s="41" t="s">
        <v>34</v>
      </c>
      <c r="Z115" s="13">
        <v>0</v>
      </c>
      <c r="AA115" s="41" t="s">
        <v>34</v>
      </c>
      <c r="AB115" s="13">
        <v>0</v>
      </c>
      <c r="AC115" s="41" t="s">
        <v>34</v>
      </c>
      <c r="AD115" s="13">
        <v>1.8018511444067797</v>
      </c>
      <c r="AE115" s="41" t="s">
        <v>34</v>
      </c>
      <c r="AF115" s="41">
        <v>0.13136072000000001</v>
      </c>
      <c r="AG115" s="41" t="s">
        <v>34</v>
      </c>
      <c r="AH115" s="42"/>
      <c r="AI115" s="48" t="s">
        <v>238</v>
      </c>
    </row>
    <row r="116" spans="1:35" ht="78.75">
      <c r="A116" s="91" t="s">
        <v>654</v>
      </c>
      <c r="B116" s="6" t="s">
        <v>181</v>
      </c>
      <c r="C116" s="1" t="s">
        <v>2</v>
      </c>
      <c r="D116" s="1">
        <v>1200787</v>
      </c>
      <c r="E116" s="13" t="s">
        <v>34</v>
      </c>
      <c r="F116" s="30">
        <v>0</v>
      </c>
      <c r="G116" s="41" t="s">
        <v>34</v>
      </c>
      <c r="H116" s="13">
        <v>0</v>
      </c>
      <c r="I116" s="41" t="s">
        <v>34</v>
      </c>
      <c r="J116" s="13">
        <v>0</v>
      </c>
      <c r="K116" s="41" t="s">
        <v>34</v>
      </c>
      <c r="L116" s="13">
        <v>0</v>
      </c>
      <c r="M116" s="41" t="s">
        <v>34</v>
      </c>
      <c r="N116" s="30">
        <v>0</v>
      </c>
      <c r="O116" s="41" t="s">
        <v>34</v>
      </c>
      <c r="P116" s="13">
        <v>0</v>
      </c>
      <c r="Q116" s="41" t="s">
        <v>34</v>
      </c>
      <c r="R116" s="13">
        <v>0</v>
      </c>
      <c r="S116" s="41" t="s">
        <v>34</v>
      </c>
      <c r="T116" s="13">
        <v>0</v>
      </c>
      <c r="U116" s="41" t="s">
        <v>34</v>
      </c>
      <c r="V116" s="13">
        <v>0</v>
      </c>
      <c r="W116" s="41" t="s">
        <v>34</v>
      </c>
      <c r="X116" s="13">
        <v>0</v>
      </c>
      <c r="Y116" s="41" t="s">
        <v>34</v>
      </c>
      <c r="Z116" s="13">
        <v>0</v>
      </c>
      <c r="AA116" s="41" t="s">
        <v>34</v>
      </c>
      <c r="AB116" s="13">
        <v>0</v>
      </c>
      <c r="AC116" s="41" t="s">
        <v>34</v>
      </c>
      <c r="AD116" s="13">
        <v>0</v>
      </c>
      <c r="AE116" s="41" t="s">
        <v>34</v>
      </c>
      <c r="AF116" s="41">
        <v>0</v>
      </c>
      <c r="AG116" s="41" t="s">
        <v>34</v>
      </c>
      <c r="AH116" s="42"/>
      <c r="AI116" s="30" t="s">
        <v>235</v>
      </c>
    </row>
    <row r="117" spans="1:35" ht="94.5">
      <c r="A117" s="91" t="s">
        <v>655</v>
      </c>
      <c r="B117" s="2" t="s">
        <v>101</v>
      </c>
      <c r="C117" s="34" t="s">
        <v>4</v>
      </c>
      <c r="D117" s="2" t="s">
        <v>447</v>
      </c>
      <c r="E117" s="13" t="s">
        <v>34</v>
      </c>
      <c r="F117" s="30">
        <v>0</v>
      </c>
      <c r="G117" s="41" t="s">
        <v>34</v>
      </c>
      <c r="H117" s="13">
        <v>2.0952711864406783</v>
      </c>
      <c r="I117" s="41" t="s">
        <v>34</v>
      </c>
      <c r="J117" s="13">
        <v>2.0952711864406783</v>
      </c>
      <c r="K117" s="41" t="s">
        <v>34</v>
      </c>
      <c r="L117" s="13">
        <v>0</v>
      </c>
      <c r="M117" s="41" t="s">
        <v>34</v>
      </c>
      <c r="N117" s="13">
        <v>0</v>
      </c>
      <c r="O117" s="41" t="s">
        <v>34</v>
      </c>
      <c r="P117" s="13">
        <v>0</v>
      </c>
      <c r="Q117" s="41" t="s">
        <v>34</v>
      </c>
      <c r="R117" s="13">
        <v>0.10289830508474576</v>
      </c>
      <c r="S117" s="41" t="s">
        <v>34</v>
      </c>
      <c r="T117" s="13">
        <v>0</v>
      </c>
      <c r="U117" s="41" t="s">
        <v>34</v>
      </c>
      <c r="V117" s="13">
        <v>0</v>
      </c>
      <c r="W117" s="41" t="s">
        <v>34</v>
      </c>
      <c r="X117" s="13">
        <v>0</v>
      </c>
      <c r="Y117" s="41" t="s">
        <v>34</v>
      </c>
      <c r="Z117" s="13">
        <v>1.9923728813559323</v>
      </c>
      <c r="AA117" s="41" t="s">
        <v>34</v>
      </c>
      <c r="AB117" s="13">
        <v>0</v>
      </c>
      <c r="AC117" s="41" t="s">
        <v>34</v>
      </c>
      <c r="AD117" s="13">
        <v>2.0952711864406783</v>
      </c>
      <c r="AE117" s="41" t="s">
        <v>34</v>
      </c>
      <c r="AF117" s="41">
        <v>-0.10289830508474576</v>
      </c>
      <c r="AG117" s="41" t="s">
        <v>34</v>
      </c>
      <c r="AH117" s="42">
        <v>-1</v>
      </c>
      <c r="AI117" s="30" t="s">
        <v>325</v>
      </c>
    </row>
    <row r="118" spans="1:35" ht="94.5">
      <c r="A118" s="91" t="s">
        <v>656</v>
      </c>
      <c r="B118" s="2" t="s">
        <v>102</v>
      </c>
      <c r="C118" s="34" t="s">
        <v>4</v>
      </c>
      <c r="D118" s="2" t="s">
        <v>448</v>
      </c>
      <c r="E118" s="13" t="s">
        <v>34</v>
      </c>
      <c r="F118" s="30">
        <v>0</v>
      </c>
      <c r="G118" s="41" t="s">
        <v>34</v>
      </c>
      <c r="H118" s="13">
        <v>0.362635593220339</v>
      </c>
      <c r="I118" s="41" t="s">
        <v>34</v>
      </c>
      <c r="J118" s="13">
        <v>0.362635593220339</v>
      </c>
      <c r="K118" s="41" t="s">
        <v>34</v>
      </c>
      <c r="L118" s="13">
        <v>0</v>
      </c>
      <c r="M118" s="41" t="s">
        <v>34</v>
      </c>
      <c r="N118" s="13">
        <v>0</v>
      </c>
      <c r="O118" s="41" t="s">
        <v>34</v>
      </c>
      <c r="P118" s="13">
        <v>0</v>
      </c>
      <c r="Q118" s="41" t="s">
        <v>34</v>
      </c>
      <c r="R118" s="13">
        <v>1.7830508474576272E-2</v>
      </c>
      <c r="S118" s="41" t="s">
        <v>34</v>
      </c>
      <c r="T118" s="13">
        <v>0</v>
      </c>
      <c r="U118" s="41" t="s">
        <v>34</v>
      </c>
      <c r="V118" s="13">
        <v>0</v>
      </c>
      <c r="W118" s="41" t="s">
        <v>34</v>
      </c>
      <c r="X118" s="13">
        <v>0</v>
      </c>
      <c r="Y118" s="41" t="s">
        <v>34</v>
      </c>
      <c r="Z118" s="13">
        <v>0.34480508474576271</v>
      </c>
      <c r="AA118" s="41" t="s">
        <v>34</v>
      </c>
      <c r="AB118" s="13">
        <v>0</v>
      </c>
      <c r="AC118" s="41" t="s">
        <v>34</v>
      </c>
      <c r="AD118" s="13">
        <v>0.362635593220339</v>
      </c>
      <c r="AE118" s="41" t="s">
        <v>34</v>
      </c>
      <c r="AF118" s="41">
        <v>-1.7830508474576272E-2</v>
      </c>
      <c r="AG118" s="41" t="s">
        <v>34</v>
      </c>
      <c r="AH118" s="42">
        <v>-1</v>
      </c>
      <c r="AI118" s="30" t="s">
        <v>325</v>
      </c>
    </row>
    <row r="119" spans="1:35" ht="31.5">
      <c r="A119" s="91" t="s">
        <v>657</v>
      </c>
      <c r="B119" s="2" t="s">
        <v>191</v>
      </c>
      <c r="C119" s="34" t="s">
        <v>4</v>
      </c>
      <c r="D119" s="8">
        <v>1501940</v>
      </c>
      <c r="E119" s="13" t="s">
        <v>34</v>
      </c>
      <c r="F119" s="30">
        <v>3.44258</v>
      </c>
      <c r="G119" s="41" t="s">
        <v>34</v>
      </c>
      <c r="H119" s="13">
        <v>16.024100000000001</v>
      </c>
      <c r="I119" s="41" t="s">
        <v>34</v>
      </c>
      <c r="J119" s="13">
        <v>0</v>
      </c>
      <c r="K119" s="41" t="s">
        <v>34</v>
      </c>
      <c r="L119" s="13">
        <v>9.528039999999999</v>
      </c>
      <c r="M119" s="41" t="s">
        <v>34</v>
      </c>
      <c r="N119" s="30">
        <v>0</v>
      </c>
      <c r="O119" s="41" t="s">
        <v>34</v>
      </c>
      <c r="P119" s="13">
        <v>9.528039999999999</v>
      </c>
      <c r="Q119" s="41" t="s">
        <v>34</v>
      </c>
      <c r="R119" s="13">
        <v>0</v>
      </c>
      <c r="S119" s="41" t="s">
        <v>34</v>
      </c>
      <c r="T119" s="13">
        <v>0</v>
      </c>
      <c r="U119" s="41" t="s">
        <v>34</v>
      </c>
      <c r="V119" s="13">
        <v>0</v>
      </c>
      <c r="W119" s="41" t="s">
        <v>34</v>
      </c>
      <c r="X119" s="13">
        <v>0</v>
      </c>
      <c r="Y119" s="41" t="s">
        <v>34</v>
      </c>
      <c r="Z119" s="13">
        <v>0</v>
      </c>
      <c r="AA119" s="41" t="s">
        <v>34</v>
      </c>
      <c r="AB119" s="13">
        <v>0</v>
      </c>
      <c r="AC119" s="41" t="s">
        <v>34</v>
      </c>
      <c r="AD119" s="13">
        <v>6.4960600000000017</v>
      </c>
      <c r="AE119" s="41" t="s">
        <v>34</v>
      </c>
      <c r="AF119" s="41">
        <v>9.528039999999999</v>
      </c>
      <c r="AG119" s="41" t="s">
        <v>34</v>
      </c>
      <c r="AH119" s="42"/>
      <c r="AI119" s="30" t="s">
        <v>237</v>
      </c>
    </row>
    <row r="120" spans="1:35" ht="15.75">
      <c r="A120" s="91" t="s">
        <v>658</v>
      </c>
      <c r="B120" s="2" t="s">
        <v>103</v>
      </c>
      <c r="C120" s="34" t="s">
        <v>1</v>
      </c>
      <c r="D120" s="2" t="s">
        <v>449</v>
      </c>
      <c r="E120" s="13" t="s">
        <v>34</v>
      </c>
      <c r="F120" s="30">
        <v>0</v>
      </c>
      <c r="G120" s="41" t="s">
        <v>34</v>
      </c>
      <c r="H120" s="13">
        <v>3.9823813559322034</v>
      </c>
      <c r="I120" s="41" t="s">
        <v>34</v>
      </c>
      <c r="J120" s="13">
        <v>3.9823813559322034</v>
      </c>
      <c r="K120" s="41" t="s">
        <v>34</v>
      </c>
      <c r="L120" s="13">
        <v>0</v>
      </c>
      <c r="M120" s="41" t="s">
        <v>34</v>
      </c>
      <c r="N120" s="30">
        <v>0</v>
      </c>
      <c r="O120" s="41" t="s">
        <v>34</v>
      </c>
      <c r="P120" s="13">
        <v>0</v>
      </c>
      <c r="Q120" s="41" t="s">
        <v>34</v>
      </c>
      <c r="R120" s="13">
        <v>0.19560169491525425</v>
      </c>
      <c r="S120" s="41" t="s">
        <v>34</v>
      </c>
      <c r="T120" s="13">
        <v>0</v>
      </c>
      <c r="U120" s="41" t="s">
        <v>34</v>
      </c>
      <c r="V120" s="13">
        <v>0</v>
      </c>
      <c r="W120" s="41" t="s">
        <v>34</v>
      </c>
      <c r="X120" s="13">
        <v>0</v>
      </c>
      <c r="Y120" s="41" t="s">
        <v>34</v>
      </c>
      <c r="Z120" s="13">
        <v>3.7867796610169493</v>
      </c>
      <c r="AA120" s="41" t="s">
        <v>34</v>
      </c>
      <c r="AB120" s="13">
        <v>0</v>
      </c>
      <c r="AC120" s="41" t="s">
        <v>34</v>
      </c>
      <c r="AD120" s="13">
        <v>3.9823813559322034</v>
      </c>
      <c r="AE120" s="41" t="s">
        <v>34</v>
      </c>
      <c r="AF120" s="41">
        <v>-0.19560169491525425</v>
      </c>
      <c r="AG120" s="41" t="s">
        <v>34</v>
      </c>
      <c r="AH120" s="42">
        <v>-1</v>
      </c>
      <c r="AI120" s="30" t="s">
        <v>338</v>
      </c>
    </row>
    <row r="121" spans="1:35" ht="47.25">
      <c r="A121" s="91" t="s">
        <v>659</v>
      </c>
      <c r="B121" s="2" t="s">
        <v>290</v>
      </c>
      <c r="C121" s="34" t="s">
        <v>56</v>
      </c>
      <c r="D121" s="8">
        <v>1503222</v>
      </c>
      <c r="E121" s="13" t="s">
        <v>34</v>
      </c>
      <c r="F121" s="30">
        <v>22.421209999999999</v>
      </c>
      <c r="G121" s="41" t="s">
        <v>34</v>
      </c>
      <c r="H121" s="13">
        <v>0</v>
      </c>
      <c r="I121" s="41" t="s">
        <v>34</v>
      </c>
      <c r="J121" s="13">
        <v>0</v>
      </c>
      <c r="K121" s="41" t="s">
        <v>34</v>
      </c>
      <c r="L121" s="13">
        <v>0</v>
      </c>
      <c r="M121" s="41" t="s">
        <v>34</v>
      </c>
      <c r="N121" s="30">
        <v>0</v>
      </c>
      <c r="O121" s="41" t="s">
        <v>34</v>
      </c>
      <c r="P121" s="13">
        <v>0</v>
      </c>
      <c r="Q121" s="41" t="s">
        <v>34</v>
      </c>
      <c r="R121" s="13">
        <v>0</v>
      </c>
      <c r="S121" s="41" t="s">
        <v>34</v>
      </c>
      <c r="T121" s="13">
        <v>0</v>
      </c>
      <c r="U121" s="41" t="s">
        <v>34</v>
      </c>
      <c r="V121" s="13">
        <v>0</v>
      </c>
      <c r="W121" s="41" t="s">
        <v>34</v>
      </c>
      <c r="X121" s="13">
        <v>0</v>
      </c>
      <c r="Y121" s="41" t="s">
        <v>34</v>
      </c>
      <c r="Z121" s="13">
        <v>0</v>
      </c>
      <c r="AA121" s="41" t="s">
        <v>34</v>
      </c>
      <c r="AB121" s="13">
        <v>0</v>
      </c>
      <c r="AC121" s="41" t="s">
        <v>34</v>
      </c>
      <c r="AD121" s="13">
        <v>0</v>
      </c>
      <c r="AE121" s="41" t="s">
        <v>34</v>
      </c>
      <c r="AF121" s="41">
        <v>0</v>
      </c>
      <c r="AG121" s="41" t="s">
        <v>34</v>
      </c>
      <c r="AH121" s="42"/>
      <c r="AI121" s="61" t="s">
        <v>237</v>
      </c>
    </row>
    <row r="122" spans="1:35" ht="141.75">
      <c r="A122" s="91" t="s">
        <v>660</v>
      </c>
      <c r="B122" s="2" t="s">
        <v>291</v>
      </c>
      <c r="C122" s="34" t="s">
        <v>56</v>
      </c>
      <c r="D122" s="8" t="s">
        <v>295</v>
      </c>
      <c r="E122" s="13" t="s">
        <v>34</v>
      </c>
      <c r="F122" s="30">
        <v>11.07882</v>
      </c>
      <c r="G122" s="41" t="s">
        <v>34</v>
      </c>
      <c r="H122" s="13">
        <v>0</v>
      </c>
      <c r="I122" s="41" t="s">
        <v>34</v>
      </c>
      <c r="J122" s="13">
        <v>0</v>
      </c>
      <c r="K122" s="41" t="s">
        <v>34</v>
      </c>
      <c r="L122" s="13">
        <v>0.14343999999999998</v>
      </c>
      <c r="M122" s="41" t="s">
        <v>34</v>
      </c>
      <c r="N122" s="30">
        <v>0</v>
      </c>
      <c r="O122" s="41" t="s">
        <v>34</v>
      </c>
      <c r="P122" s="13">
        <v>0</v>
      </c>
      <c r="Q122" s="41" t="s">
        <v>34</v>
      </c>
      <c r="R122" s="13">
        <v>0</v>
      </c>
      <c r="S122" s="41" t="s">
        <v>34</v>
      </c>
      <c r="T122" s="13">
        <v>0.14343999999999998</v>
      </c>
      <c r="U122" s="41" t="s">
        <v>34</v>
      </c>
      <c r="V122" s="13">
        <v>0</v>
      </c>
      <c r="W122" s="41" t="s">
        <v>34</v>
      </c>
      <c r="X122" s="13">
        <v>0</v>
      </c>
      <c r="Y122" s="41" t="s">
        <v>34</v>
      </c>
      <c r="Z122" s="13">
        <v>0</v>
      </c>
      <c r="AA122" s="41" t="s">
        <v>34</v>
      </c>
      <c r="AB122" s="13">
        <v>0</v>
      </c>
      <c r="AC122" s="41" t="s">
        <v>34</v>
      </c>
      <c r="AD122" s="13">
        <v>-0.14343999999999998</v>
      </c>
      <c r="AE122" s="41" t="s">
        <v>34</v>
      </c>
      <c r="AF122" s="41">
        <v>0.14343999999999998</v>
      </c>
      <c r="AG122" s="41" t="s">
        <v>34</v>
      </c>
      <c r="AH122" s="42"/>
      <c r="AI122" s="30" t="s">
        <v>362</v>
      </c>
    </row>
    <row r="123" spans="1:35" ht="141.75">
      <c r="A123" s="91" t="s">
        <v>661</v>
      </c>
      <c r="B123" s="2" t="s">
        <v>292</v>
      </c>
      <c r="C123" s="34" t="s">
        <v>56</v>
      </c>
      <c r="D123" s="8">
        <v>1601093</v>
      </c>
      <c r="E123" s="13" t="s">
        <v>34</v>
      </c>
      <c r="F123" s="30">
        <v>0</v>
      </c>
      <c r="G123" s="41" t="s">
        <v>34</v>
      </c>
      <c r="H123" s="13">
        <v>0</v>
      </c>
      <c r="I123" s="41" t="s">
        <v>34</v>
      </c>
      <c r="J123" s="13">
        <v>0</v>
      </c>
      <c r="K123" s="41" t="s">
        <v>34</v>
      </c>
      <c r="L123" s="13">
        <v>0.68152000000000001</v>
      </c>
      <c r="M123" s="41" t="s">
        <v>34</v>
      </c>
      <c r="N123" s="30">
        <v>0</v>
      </c>
      <c r="O123" s="41" t="s">
        <v>34</v>
      </c>
      <c r="P123" s="13">
        <v>0</v>
      </c>
      <c r="Q123" s="41" t="s">
        <v>34</v>
      </c>
      <c r="R123" s="13">
        <v>0</v>
      </c>
      <c r="S123" s="41" t="s">
        <v>34</v>
      </c>
      <c r="T123" s="13">
        <v>0.68152000000000001</v>
      </c>
      <c r="U123" s="41" t="s">
        <v>34</v>
      </c>
      <c r="V123" s="13">
        <v>0</v>
      </c>
      <c r="W123" s="41" t="s">
        <v>34</v>
      </c>
      <c r="X123" s="13">
        <v>0</v>
      </c>
      <c r="Y123" s="41" t="s">
        <v>34</v>
      </c>
      <c r="Z123" s="13">
        <v>0</v>
      </c>
      <c r="AA123" s="41" t="s">
        <v>34</v>
      </c>
      <c r="AB123" s="13">
        <v>0</v>
      </c>
      <c r="AC123" s="41" t="s">
        <v>34</v>
      </c>
      <c r="AD123" s="13">
        <v>-0.68152000000000001</v>
      </c>
      <c r="AE123" s="41" t="s">
        <v>34</v>
      </c>
      <c r="AF123" s="41">
        <v>0.68152000000000001</v>
      </c>
      <c r="AG123" s="41" t="s">
        <v>34</v>
      </c>
      <c r="AH123" s="42"/>
      <c r="AI123" s="30" t="s">
        <v>362</v>
      </c>
    </row>
    <row r="124" spans="1:35" ht="141.75">
      <c r="A124" s="91" t="s">
        <v>662</v>
      </c>
      <c r="B124" s="2" t="s">
        <v>293</v>
      </c>
      <c r="C124" s="34" t="s">
        <v>56</v>
      </c>
      <c r="D124" s="8">
        <v>1503223</v>
      </c>
      <c r="E124" s="13" t="s">
        <v>34</v>
      </c>
      <c r="F124" s="30">
        <v>0</v>
      </c>
      <c r="G124" s="41" t="s">
        <v>34</v>
      </c>
      <c r="H124" s="13">
        <v>0</v>
      </c>
      <c r="I124" s="41" t="s">
        <v>34</v>
      </c>
      <c r="J124" s="13">
        <v>0</v>
      </c>
      <c r="K124" s="41" t="s">
        <v>34</v>
      </c>
      <c r="L124" s="13">
        <v>0.24312999999999999</v>
      </c>
      <c r="M124" s="41" t="s">
        <v>34</v>
      </c>
      <c r="N124" s="30">
        <v>0</v>
      </c>
      <c r="O124" s="41" t="s">
        <v>34</v>
      </c>
      <c r="P124" s="13">
        <v>0</v>
      </c>
      <c r="Q124" s="41" t="s">
        <v>34</v>
      </c>
      <c r="R124" s="13">
        <v>0</v>
      </c>
      <c r="S124" s="41" t="s">
        <v>34</v>
      </c>
      <c r="T124" s="13">
        <v>0.24312999999999999</v>
      </c>
      <c r="U124" s="41" t="s">
        <v>34</v>
      </c>
      <c r="V124" s="13">
        <v>0</v>
      </c>
      <c r="W124" s="41" t="s">
        <v>34</v>
      </c>
      <c r="X124" s="13">
        <v>0</v>
      </c>
      <c r="Y124" s="41" t="s">
        <v>34</v>
      </c>
      <c r="Z124" s="13">
        <v>0</v>
      </c>
      <c r="AA124" s="41" t="s">
        <v>34</v>
      </c>
      <c r="AB124" s="13">
        <v>0</v>
      </c>
      <c r="AC124" s="41" t="s">
        <v>34</v>
      </c>
      <c r="AD124" s="13">
        <v>-0.24312999999999999</v>
      </c>
      <c r="AE124" s="41" t="s">
        <v>34</v>
      </c>
      <c r="AF124" s="41">
        <v>0.24312999999999999</v>
      </c>
      <c r="AG124" s="41" t="s">
        <v>34</v>
      </c>
      <c r="AH124" s="42"/>
      <c r="AI124" s="30" t="s">
        <v>362</v>
      </c>
    </row>
    <row r="125" spans="1:35" ht="141.75">
      <c r="A125" s="91" t="s">
        <v>663</v>
      </c>
      <c r="B125" s="2" t="s">
        <v>290</v>
      </c>
      <c r="C125" s="34" t="s">
        <v>56</v>
      </c>
      <c r="D125" s="8" t="s">
        <v>294</v>
      </c>
      <c r="E125" s="13" t="s">
        <v>34</v>
      </c>
      <c r="F125" s="30">
        <v>22.76304</v>
      </c>
      <c r="G125" s="41" t="s">
        <v>34</v>
      </c>
      <c r="H125" s="13">
        <v>0</v>
      </c>
      <c r="I125" s="41" t="s">
        <v>34</v>
      </c>
      <c r="J125" s="13">
        <v>0</v>
      </c>
      <c r="K125" s="41" t="s">
        <v>34</v>
      </c>
      <c r="L125" s="13">
        <v>0.28020999999999996</v>
      </c>
      <c r="M125" s="41" t="s">
        <v>34</v>
      </c>
      <c r="N125" s="30">
        <v>0</v>
      </c>
      <c r="O125" s="41" t="s">
        <v>34</v>
      </c>
      <c r="P125" s="13">
        <v>0</v>
      </c>
      <c r="Q125" s="41" t="s">
        <v>34</v>
      </c>
      <c r="R125" s="13">
        <v>0</v>
      </c>
      <c r="S125" s="41" t="s">
        <v>34</v>
      </c>
      <c r="T125" s="13">
        <v>0.28020999999999996</v>
      </c>
      <c r="U125" s="41" t="s">
        <v>34</v>
      </c>
      <c r="V125" s="13">
        <v>0</v>
      </c>
      <c r="W125" s="41" t="s">
        <v>34</v>
      </c>
      <c r="X125" s="13">
        <v>0</v>
      </c>
      <c r="Y125" s="41" t="s">
        <v>34</v>
      </c>
      <c r="Z125" s="13">
        <v>0</v>
      </c>
      <c r="AA125" s="41" t="s">
        <v>34</v>
      </c>
      <c r="AB125" s="13">
        <v>0</v>
      </c>
      <c r="AC125" s="41" t="s">
        <v>34</v>
      </c>
      <c r="AD125" s="13">
        <v>-0.28020999999999996</v>
      </c>
      <c r="AE125" s="41" t="s">
        <v>34</v>
      </c>
      <c r="AF125" s="41">
        <v>0.28020999999999996</v>
      </c>
      <c r="AG125" s="41" t="s">
        <v>34</v>
      </c>
      <c r="AH125" s="42"/>
      <c r="AI125" s="30" t="s">
        <v>362</v>
      </c>
    </row>
    <row r="126" spans="1:35" ht="47.25">
      <c r="A126" s="91" t="s">
        <v>664</v>
      </c>
      <c r="B126" s="2" t="s">
        <v>284</v>
      </c>
      <c r="C126" s="34" t="s">
        <v>4</v>
      </c>
      <c r="D126" s="8">
        <v>1500494</v>
      </c>
      <c r="E126" s="13" t="s">
        <v>34</v>
      </c>
      <c r="F126" s="30">
        <v>0</v>
      </c>
      <c r="G126" s="41" t="s">
        <v>34</v>
      </c>
      <c r="H126" s="13">
        <v>1.454</v>
      </c>
      <c r="I126" s="41" t="s">
        <v>34</v>
      </c>
      <c r="J126" s="13">
        <v>0</v>
      </c>
      <c r="K126" s="41" t="s">
        <v>34</v>
      </c>
      <c r="L126" s="13">
        <v>0</v>
      </c>
      <c r="M126" s="41" t="s">
        <v>34</v>
      </c>
      <c r="N126" s="30">
        <v>0</v>
      </c>
      <c r="O126" s="41" t="s">
        <v>34</v>
      </c>
      <c r="P126" s="13">
        <v>0</v>
      </c>
      <c r="Q126" s="41" t="s">
        <v>34</v>
      </c>
      <c r="R126" s="13">
        <v>0</v>
      </c>
      <c r="S126" s="41" t="s">
        <v>34</v>
      </c>
      <c r="T126" s="13">
        <v>0</v>
      </c>
      <c r="U126" s="41" t="s">
        <v>34</v>
      </c>
      <c r="V126" s="13">
        <v>0</v>
      </c>
      <c r="W126" s="41" t="s">
        <v>34</v>
      </c>
      <c r="X126" s="13">
        <v>0</v>
      </c>
      <c r="Y126" s="41" t="s">
        <v>34</v>
      </c>
      <c r="Z126" s="13">
        <v>0</v>
      </c>
      <c r="AA126" s="41" t="s">
        <v>34</v>
      </c>
      <c r="AB126" s="13">
        <v>0</v>
      </c>
      <c r="AC126" s="41" t="s">
        <v>34</v>
      </c>
      <c r="AD126" s="13">
        <v>1.454</v>
      </c>
      <c r="AE126" s="41" t="s">
        <v>34</v>
      </c>
      <c r="AF126" s="41">
        <v>0</v>
      </c>
      <c r="AG126" s="41" t="s">
        <v>34</v>
      </c>
      <c r="AH126" s="42"/>
      <c r="AI126" s="30" t="s">
        <v>237</v>
      </c>
    </row>
    <row r="127" spans="1:35" ht="141.75">
      <c r="A127" s="91" t="s">
        <v>665</v>
      </c>
      <c r="B127" s="2" t="s">
        <v>200</v>
      </c>
      <c r="C127" s="34" t="s">
        <v>56</v>
      </c>
      <c r="D127" s="8">
        <v>1503240</v>
      </c>
      <c r="E127" s="13" t="s">
        <v>34</v>
      </c>
      <c r="F127" s="30">
        <v>19.42022</v>
      </c>
      <c r="G127" s="41" t="s">
        <v>34</v>
      </c>
      <c r="H127" s="13">
        <v>6.4594230000000001</v>
      </c>
      <c r="I127" s="41" t="s">
        <v>34</v>
      </c>
      <c r="J127" s="13">
        <v>0</v>
      </c>
      <c r="K127" s="41" t="s">
        <v>34</v>
      </c>
      <c r="L127" s="13">
        <v>2.2240500000000001</v>
      </c>
      <c r="M127" s="41" t="s">
        <v>34</v>
      </c>
      <c r="N127" s="13">
        <v>0</v>
      </c>
      <c r="O127" s="41" t="s">
        <v>34</v>
      </c>
      <c r="P127" s="13">
        <v>1.59718</v>
      </c>
      <c r="Q127" s="41" t="s">
        <v>34</v>
      </c>
      <c r="R127" s="13">
        <v>0</v>
      </c>
      <c r="S127" s="41" t="s">
        <v>34</v>
      </c>
      <c r="T127" s="13">
        <v>0.62687000000000015</v>
      </c>
      <c r="U127" s="41" t="s">
        <v>34</v>
      </c>
      <c r="V127" s="13">
        <v>0</v>
      </c>
      <c r="W127" s="41" t="s">
        <v>34</v>
      </c>
      <c r="X127" s="13">
        <v>0</v>
      </c>
      <c r="Y127" s="41" t="s">
        <v>34</v>
      </c>
      <c r="Z127" s="13">
        <v>0</v>
      </c>
      <c r="AA127" s="41" t="s">
        <v>34</v>
      </c>
      <c r="AB127" s="13">
        <v>0</v>
      </c>
      <c r="AC127" s="41" t="s">
        <v>34</v>
      </c>
      <c r="AD127" s="13">
        <v>4.2353730000000001</v>
      </c>
      <c r="AE127" s="41" t="s">
        <v>34</v>
      </c>
      <c r="AF127" s="41">
        <v>2.2240500000000001</v>
      </c>
      <c r="AG127" s="41" t="s">
        <v>34</v>
      </c>
      <c r="AH127" s="42"/>
      <c r="AI127" s="30" t="s">
        <v>362</v>
      </c>
    </row>
    <row r="128" spans="1:35" ht="31.5">
      <c r="A128" s="91" t="s">
        <v>666</v>
      </c>
      <c r="B128" s="2" t="s">
        <v>104</v>
      </c>
      <c r="C128" s="34" t="s">
        <v>6</v>
      </c>
      <c r="D128" s="2" t="s">
        <v>450</v>
      </c>
      <c r="E128" s="13" t="s">
        <v>34</v>
      </c>
      <c r="F128" s="30">
        <v>0</v>
      </c>
      <c r="G128" s="41" t="s">
        <v>34</v>
      </c>
      <c r="H128" s="13">
        <v>0.70505932203389832</v>
      </c>
      <c r="I128" s="41" t="s">
        <v>34</v>
      </c>
      <c r="J128" s="13">
        <v>0.70505932203389832</v>
      </c>
      <c r="K128" s="41" t="s">
        <v>34</v>
      </c>
      <c r="L128" s="13">
        <v>0</v>
      </c>
      <c r="M128" s="41" t="s">
        <v>34</v>
      </c>
      <c r="N128" s="30">
        <v>0</v>
      </c>
      <c r="O128" s="41" t="s">
        <v>34</v>
      </c>
      <c r="P128" s="13">
        <v>0</v>
      </c>
      <c r="Q128" s="41" t="s">
        <v>34</v>
      </c>
      <c r="R128" s="13">
        <v>3.4601694915254236E-2</v>
      </c>
      <c r="S128" s="41" t="s">
        <v>34</v>
      </c>
      <c r="T128" s="13">
        <v>0</v>
      </c>
      <c r="U128" s="41" t="s">
        <v>34</v>
      </c>
      <c r="V128" s="13">
        <v>0</v>
      </c>
      <c r="W128" s="41" t="s">
        <v>34</v>
      </c>
      <c r="X128" s="13">
        <v>0</v>
      </c>
      <c r="Y128" s="41" t="s">
        <v>34</v>
      </c>
      <c r="Z128" s="13">
        <v>0.67045762711864409</v>
      </c>
      <c r="AA128" s="41" t="s">
        <v>34</v>
      </c>
      <c r="AB128" s="13">
        <v>0</v>
      </c>
      <c r="AC128" s="41" t="s">
        <v>34</v>
      </c>
      <c r="AD128" s="13">
        <v>0.70505932203389832</v>
      </c>
      <c r="AE128" s="41" t="s">
        <v>34</v>
      </c>
      <c r="AF128" s="41">
        <v>-3.4601694915254236E-2</v>
      </c>
      <c r="AG128" s="41" t="s">
        <v>34</v>
      </c>
      <c r="AH128" s="42">
        <v>-1</v>
      </c>
      <c r="AI128" s="30" t="s">
        <v>360</v>
      </c>
    </row>
    <row r="129" spans="1:35" ht="78.75">
      <c r="A129" s="91" t="s">
        <v>667</v>
      </c>
      <c r="B129" s="2" t="s">
        <v>105</v>
      </c>
      <c r="C129" s="34" t="s">
        <v>6</v>
      </c>
      <c r="D129" s="2" t="s">
        <v>451</v>
      </c>
      <c r="E129" s="13" t="s">
        <v>34</v>
      </c>
      <c r="F129" s="30">
        <v>0</v>
      </c>
      <c r="G129" s="41" t="s">
        <v>34</v>
      </c>
      <c r="H129" s="13">
        <v>9.4689067796610171</v>
      </c>
      <c r="I129" s="41" t="s">
        <v>34</v>
      </c>
      <c r="J129" s="13">
        <v>9.4689067796610171</v>
      </c>
      <c r="K129" s="41" t="s">
        <v>34</v>
      </c>
      <c r="L129" s="13">
        <v>0</v>
      </c>
      <c r="M129" s="41" t="s">
        <v>34</v>
      </c>
      <c r="N129" s="30">
        <v>0</v>
      </c>
      <c r="O129" s="41" t="s">
        <v>34</v>
      </c>
      <c r="P129" s="13">
        <v>0</v>
      </c>
      <c r="Q129" s="41" t="s">
        <v>34</v>
      </c>
      <c r="R129" s="13">
        <v>0.46505084745762715</v>
      </c>
      <c r="S129" s="41" t="s">
        <v>34</v>
      </c>
      <c r="T129" s="13">
        <v>0</v>
      </c>
      <c r="U129" s="41" t="s">
        <v>34</v>
      </c>
      <c r="V129" s="13">
        <v>0</v>
      </c>
      <c r="W129" s="41" t="s">
        <v>34</v>
      </c>
      <c r="X129" s="13">
        <v>0</v>
      </c>
      <c r="Y129" s="41" t="s">
        <v>34</v>
      </c>
      <c r="Z129" s="13">
        <v>9.0038559322033898</v>
      </c>
      <c r="AA129" s="41" t="s">
        <v>34</v>
      </c>
      <c r="AB129" s="13">
        <v>0</v>
      </c>
      <c r="AC129" s="41" t="s">
        <v>34</v>
      </c>
      <c r="AD129" s="13">
        <v>9.4689067796610171</v>
      </c>
      <c r="AE129" s="41" t="s">
        <v>34</v>
      </c>
      <c r="AF129" s="41">
        <v>-0.46505084745762715</v>
      </c>
      <c r="AG129" s="41" t="s">
        <v>34</v>
      </c>
      <c r="AH129" s="42">
        <v>-1</v>
      </c>
      <c r="AI129" s="30" t="s">
        <v>349</v>
      </c>
    </row>
    <row r="130" spans="1:35" ht="47.25">
      <c r="A130" s="91" t="s">
        <v>668</v>
      </c>
      <c r="B130" s="2" t="s">
        <v>107</v>
      </c>
      <c r="C130" s="34" t="s">
        <v>6</v>
      </c>
      <c r="D130" s="2" t="s">
        <v>452</v>
      </c>
      <c r="E130" s="13" t="s">
        <v>34</v>
      </c>
      <c r="F130" s="30">
        <v>0</v>
      </c>
      <c r="G130" s="41" t="s">
        <v>34</v>
      </c>
      <c r="H130" s="13">
        <v>2.6190338983050849</v>
      </c>
      <c r="I130" s="41" t="s">
        <v>34</v>
      </c>
      <c r="J130" s="13">
        <v>2.6190338983050849</v>
      </c>
      <c r="K130" s="41" t="s">
        <v>34</v>
      </c>
      <c r="L130" s="13">
        <v>0.34450584000000001</v>
      </c>
      <c r="M130" s="41" t="s">
        <v>34</v>
      </c>
      <c r="N130" s="30">
        <v>0</v>
      </c>
      <c r="O130" s="41" t="s">
        <v>34</v>
      </c>
      <c r="P130" s="13">
        <v>0</v>
      </c>
      <c r="Q130" s="41" t="s">
        <v>34</v>
      </c>
      <c r="R130" s="13">
        <v>0.12862711864406781</v>
      </c>
      <c r="S130" s="41" t="s">
        <v>34</v>
      </c>
      <c r="T130" s="13">
        <v>0.34450584000000001</v>
      </c>
      <c r="U130" s="41" t="s">
        <v>34</v>
      </c>
      <c r="V130" s="13">
        <v>0</v>
      </c>
      <c r="W130" s="41" t="s">
        <v>34</v>
      </c>
      <c r="X130" s="13">
        <v>0</v>
      </c>
      <c r="Y130" s="41" t="s">
        <v>34</v>
      </c>
      <c r="Z130" s="13">
        <v>2.4904067796610172</v>
      </c>
      <c r="AA130" s="41" t="s">
        <v>34</v>
      </c>
      <c r="AB130" s="13">
        <v>0</v>
      </c>
      <c r="AC130" s="41" t="s">
        <v>34</v>
      </c>
      <c r="AD130" s="13">
        <v>2.2745280583050849</v>
      </c>
      <c r="AE130" s="41" t="s">
        <v>34</v>
      </c>
      <c r="AF130" s="41">
        <v>0.2158787213559322</v>
      </c>
      <c r="AG130" s="41" t="s">
        <v>34</v>
      </c>
      <c r="AH130" s="42">
        <v>1.678329761496903</v>
      </c>
      <c r="AI130" s="30" t="s">
        <v>363</v>
      </c>
    </row>
    <row r="131" spans="1:35" ht="47.25">
      <c r="A131" s="91" t="s">
        <v>669</v>
      </c>
      <c r="B131" s="2" t="s">
        <v>321</v>
      </c>
      <c r="C131" s="34" t="s">
        <v>7</v>
      </c>
      <c r="D131" s="8">
        <v>1601811</v>
      </c>
      <c r="E131" s="13" t="s">
        <v>34</v>
      </c>
      <c r="F131" s="30">
        <v>0</v>
      </c>
      <c r="G131" s="41" t="s">
        <v>34</v>
      </c>
      <c r="H131" s="13">
        <v>0</v>
      </c>
      <c r="I131" s="41" t="s">
        <v>34</v>
      </c>
      <c r="J131" s="13">
        <v>0</v>
      </c>
      <c r="K131" s="41" t="s">
        <v>34</v>
      </c>
      <c r="L131" s="13">
        <v>19.801509999999997</v>
      </c>
      <c r="M131" s="41" t="s">
        <v>34</v>
      </c>
      <c r="N131" s="30">
        <v>0</v>
      </c>
      <c r="O131" s="41" t="s">
        <v>34</v>
      </c>
      <c r="P131" s="13">
        <v>0</v>
      </c>
      <c r="Q131" s="41" t="s">
        <v>34</v>
      </c>
      <c r="R131" s="13">
        <v>0</v>
      </c>
      <c r="S131" s="41" t="s">
        <v>34</v>
      </c>
      <c r="T131" s="13">
        <v>19.801509999999997</v>
      </c>
      <c r="U131" s="41" t="s">
        <v>34</v>
      </c>
      <c r="V131" s="13">
        <v>0</v>
      </c>
      <c r="W131" s="41" t="s">
        <v>34</v>
      </c>
      <c r="X131" s="13">
        <v>0</v>
      </c>
      <c r="Y131" s="41" t="s">
        <v>34</v>
      </c>
      <c r="Z131" s="13">
        <v>0</v>
      </c>
      <c r="AA131" s="41" t="s">
        <v>34</v>
      </c>
      <c r="AB131" s="13">
        <v>0</v>
      </c>
      <c r="AC131" s="41" t="s">
        <v>34</v>
      </c>
      <c r="AD131" s="13">
        <v>-19.801509999999997</v>
      </c>
      <c r="AE131" s="41" t="s">
        <v>34</v>
      </c>
      <c r="AF131" s="41">
        <v>19.801509999999997</v>
      </c>
      <c r="AG131" s="41" t="s">
        <v>34</v>
      </c>
      <c r="AH131" s="42"/>
      <c r="AI131" s="30" t="s">
        <v>232</v>
      </c>
    </row>
    <row r="132" spans="1:35" ht="31.5">
      <c r="A132" s="91" t="s">
        <v>670</v>
      </c>
      <c r="B132" s="2" t="s">
        <v>108</v>
      </c>
      <c r="C132" s="34" t="s">
        <v>7</v>
      </c>
      <c r="D132" s="2" t="s">
        <v>453</v>
      </c>
      <c r="E132" s="13" t="s">
        <v>34</v>
      </c>
      <c r="F132" s="30">
        <v>0</v>
      </c>
      <c r="G132" s="41" t="s">
        <v>34</v>
      </c>
      <c r="H132" s="13">
        <v>0.23872881355932205</v>
      </c>
      <c r="I132" s="41" t="s">
        <v>34</v>
      </c>
      <c r="J132" s="13">
        <v>0.23872881355932205</v>
      </c>
      <c r="K132" s="41" t="s">
        <v>34</v>
      </c>
      <c r="L132" s="13">
        <v>2.094E-2</v>
      </c>
      <c r="M132" s="41" t="s">
        <v>34</v>
      </c>
      <c r="N132" s="13">
        <v>0</v>
      </c>
      <c r="O132" s="41" t="s">
        <v>34</v>
      </c>
      <c r="P132" s="13">
        <v>0</v>
      </c>
      <c r="Q132" s="41" t="s">
        <v>34</v>
      </c>
      <c r="R132" s="13">
        <v>1.1711864406779663E-2</v>
      </c>
      <c r="S132" s="41" t="s">
        <v>34</v>
      </c>
      <c r="T132" s="13">
        <v>2.094E-2</v>
      </c>
      <c r="U132" s="41" t="s">
        <v>34</v>
      </c>
      <c r="V132" s="13">
        <v>0</v>
      </c>
      <c r="W132" s="41" t="s">
        <v>34</v>
      </c>
      <c r="X132" s="13">
        <v>0</v>
      </c>
      <c r="Y132" s="41" t="s">
        <v>34</v>
      </c>
      <c r="Z132" s="13">
        <v>0.22701694915254239</v>
      </c>
      <c r="AA132" s="41" t="s">
        <v>34</v>
      </c>
      <c r="AB132" s="13">
        <v>0</v>
      </c>
      <c r="AC132" s="41" t="s">
        <v>34</v>
      </c>
      <c r="AD132" s="13">
        <v>0.21778881355932206</v>
      </c>
      <c r="AE132" s="41" t="s">
        <v>34</v>
      </c>
      <c r="AF132" s="41">
        <v>9.2281355932203376E-3</v>
      </c>
      <c r="AG132" s="41" t="s">
        <v>34</v>
      </c>
      <c r="AH132" s="42">
        <v>0.78793053545586078</v>
      </c>
      <c r="AI132" s="30" t="s">
        <v>232</v>
      </c>
    </row>
    <row r="133" spans="1:35" ht="31.5">
      <c r="A133" s="91" t="s">
        <v>671</v>
      </c>
      <c r="B133" s="2" t="s">
        <v>109</v>
      </c>
      <c r="C133" s="34" t="s">
        <v>7</v>
      </c>
      <c r="D133" s="2" t="s">
        <v>454</v>
      </c>
      <c r="E133" s="13" t="s">
        <v>34</v>
      </c>
      <c r="F133" s="30">
        <v>0</v>
      </c>
      <c r="G133" s="41" t="s">
        <v>34</v>
      </c>
      <c r="H133" s="13">
        <v>0.71617796610169493</v>
      </c>
      <c r="I133" s="41" t="s">
        <v>34</v>
      </c>
      <c r="J133" s="13">
        <v>0.71617796610169493</v>
      </c>
      <c r="K133" s="41" t="s">
        <v>34</v>
      </c>
      <c r="L133" s="13">
        <v>5.3810000000000004E-2</v>
      </c>
      <c r="M133" s="41" t="s">
        <v>34</v>
      </c>
      <c r="N133" s="13">
        <v>0</v>
      </c>
      <c r="O133" s="41" t="s">
        <v>34</v>
      </c>
      <c r="P133" s="13">
        <v>0</v>
      </c>
      <c r="Q133" s="41" t="s">
        <v>34</v>
      </c>
      <c r="R133" s="13">
        <v>3.5177966101694914E-2</v>
      </c>
      <c r="S133" s="41" t="s">
        <v>34</v>
      </c>
      <c r="T133" s="13">
        <v>5.3810000000000004E-2</v>
      </c>
      <c r="U133" s="41" t="s">
        <v>34</v>
      </c>
      <c r="V133" s="13">
        <v>0</v>
      </c>
      <c r="W133" s="41" t="s">
        <v>34</v>
      </c>
      <c r="X133" s="13">
        <v>0</v>
      </c>
      <c r="Y133" s="41" t="s">
        <v>34</v>
      </c>
      <c r="Z133" s="13">
        <v>0.68100000000000005</v>
      </c>
      <c r="AA133" s="41" t="s">
        <v>34</v>
      </c>
      <c r="AB133" s="13">
        <v>0</v>
      </c>
      <c r="AC133" s="41" t="s">
        <v>34</v>
      </c>
      <c r="AD133" s="13">
        <v>0.6623679661016949</v>
      </c>
      <c r="AE133" s="41" t="s">
        <v>34</v>
      </c>
      <c r="AF133" s="41">
        <v>1.8632033898305089E-2</v>
      </c>
      <c r="AG133" s="41" t="s">
        <v>34</v>
      </c>
      <c r="AH133" s="42">
        <v>0.52965068658154668</v>
      </c>
      <c r="AI133" s="30" t="s">
        <v>232</v>
      </c>
    </row>
    <row r="134" spans="1:35" ht="31.5">
      <c r="A134" s="91" t="s">
        <v>672</v>
      </c>
      <c r="B134" s="2" t="s">
        <v>110</v>
      </c>
      <c r="C134" s="34" t="s">
        <v>7</v>
      </c>
      <c r="D134" s="2" t="s">
        <v>455</v>
      </c>
      <c r="E134" s="13" t="s">
        <v>34</v>
      </c>
      <c r="F134" s="30">
        <v>0</v>
      </c>
      <c r="G134" s="41" t="s">
        <v>34</v>
      </c>
      <c r="H134" s="13">
        <v>0.49732203389830515</v>
      </c>
      <c r="I134" s="41" t="s">
        <v>34</v>
      </c>
      <c r="J134" s="13">
        <v>0.49732203389830515</v>
      </c>
      <c r="K134" s="41" t="s">
        <v>34</v>
      </c>
      <c r="L134" s="13">
        <v>3.875E-2</v>
      </c>
      <c r="M134" s="41" t="s">
        <v>34</v>
      </c>
      <c r="N134" s="13">
        <v>0</v>
      </c>
      <c r="O134" s="41" t="s">
        <v>34</v>
      </c>
      <c r="P134" s="13">
        <v>0</v>
      </c>
      <c r="Q134" s="41" t="s">
        <v>34</v>
      </c>
      <c r="R134" s="13">
        <v>2.4423728813559326E-2</v>
      </c>
      <c r="S134" s="41" t="s">
        <v>34</v>
      </c>
      <c r="T134" s="13">
        <v>3.875E-2</v>
      </c>
      <c r="U134" s="41" t="s">
        <v>34</v>
      </c>
      <c r="V134" s="13">
        <v>0</v>
      </c>
      <c r="W134" s="41" t="s">
        <v>34</v>
      </c>
      <c r="X134" s="13">
        <v>0</v>
      </c>
      <c r="Y134" s="41" t="s">
        <v>34</v>
      </c>
      <c r="Z134" s="13">
        <v>0.47289830508474584</v>
      </c>
      <c r="AA134" s="41" t="s">
        <v>34</v>
      </c>
      <c r="AB134" s="13">
        <v>0</v>
      </c>
      <c r="AC134" s="41" t="s">
        <v>34</v>
      </c>
      <c r="AD134" s="13">
        <v>0.45857203389830514</v>
      </c>
      <c r="AE134" s="41" t="s">
        <v>34</v>
      </c>
      <c r="AF134" s="41">
        <v>1.4326271186440673E-2</v>
      </c>
      <c r="AG134" s="41" t="s">
        <v>34</v>
      </c>
      <c r="AH134" s="42">
        <v>0.58657182512144312</v>
      </c>
      <c r="AI134" s="30" t="s">
        <v>232</v>
      </c>
    </row>
    <row r="135" spans="1:35" ht="47.25">
      <c r="A135" s="91" t="s">
        <v>673</v>
      </c>
      <c r="B135" s="2" t="s">
        <v>19</v>
      </c>
      <c r="C135" s="34" t="s">
        <v>6</v>
      </c>
      <c r="D135" s="2" t="s">
        <v>456</v>
      </c>
      <c r="E135" s="13" t="s">
        <v>34</v>
      </c>
      <c r="F135" s="30">
        <v>1.6597344000000001</v>
      </c>
      <c r="G135" s="41" t="s">
        <v>34</v>
      </c>
      <c r="H135" s="13">
        <v>7.2896813222222878</v>
      </c>
      <c r="I135" s="41" t="s">
        <v>34</v>
      </c>
      <c r="J135" s="13">
        <v>7.2896409442187453</v>
      </c>
      <c r="K135" s="41" t="s">
        <v>34</v>
      </c>
      <c r="L135" s="13">
        <v>0.41610169000000002</v>
      </c>
      <c r="M135" s="41" t="s">
        <v>34</v>
      </c>
      <c r="N135" s="30">
        <v>0</v>
      </c>
      <c r="O135" s="41" t="s">
        <v>34</v>
      </c>
      <c r="P135" s="13">
        <v>0</v>
      </c>
      <c r="Q135" s="41" t="s">
        <v>34</v>
      </c>
      <c r="R135" s="13">
        <v>1.4579281888437492</v>
      </c>
      <c r="S135" s="41" t="s">
        <v>34</v>
      </c>
      <c r="T135" s="13">
        <v>0.41610169000000002</v>
      </c>
      <c r="U135" s="41" t="s">
        <v>34</v>
      </c>
      <c r="V135" s="13">
        <v>2.1868922832656237</v>
      </c>
      <c r="W135" s="41" t="s">
        <v>34</v>
      </c>
      <c r="X135" s="13">
        <v>0</v>
      </c>
      <c r="Y135" s="41" t="s">
        <v>34</v>
      </c>
      <c r="Z135" s="13">
        <v>3.6448204721093722</v>
      </c>
      <c r="AA135" s="41" t="s">
        <v>34</v>
      </c>
      <c r="AB135" s="13">
        <v>0</v>
      </c>
      <c r="AC135" s="41" t="s">
        <v>34</v>
      </c>
      <c r="AD135" s="13">
        <v>6.8735796322222882</v>
      </c>
      <c r="AE135" s="41" t="s">
        <v>34</v>
      </c>
      <c r="AF135" s="41">
        <v>-1.0418264988437491</v>
      </c>
      <c r="AG135" s="41" t="s">
        <v>34</v>
      </c>
      <c r="AH135" s="42">
        <v>-0.71459383721087044</v>
      </c>
      <c r="AI135" s="30" t="s">
        <v>363</v>
      </c>
    </row>
    <row r="136" spans="1:35" ht="15.75">
      <c r="A136" s="91" t="s">
        <v>674</v>
      </c>
      <c r="B136" s="2" t="s">
        <v>111</v>
      </c>
      <c r="C136" s="34" t="s">
        <v>62</v>
      </c>
      <c r="D136" s="2" t="s">
        <v>457</v>
      </c>
      <c r="E136" s="13" t="s">
        <v>34</v>
      </c>
      <c r="F136" s="30">
        <v>0</v>
      </c>
      <c r="G136" s="41" t="s">
        <v>34</v>
      </c>
      <c r="H136" s="13">
        <v>0.94259322033898307</v>
      </c>
      <c r="I136" s="41" t="s">
        <v>34</v>
      </c>
      <c r="J136" s="13">
        <v>0.94259322033898307</v>
      </c>
      <c r="K136" s="41" t="s">
        <v>34</v>
      </c>
      <c r="L136" s="13">
        <v>0</v>
      </c>
      <c r="M136" s="41" t="s">
        <v>34</v>
      </c>
      <c r="N136" s="13">
        <v>0</v>
      </c>
      <c r="O136" s="41" t="s">
        <v>34</v>
      </c>
      <c r="P136" s="13">
        <v>0</v>
      </c>
      <c r="Q136" s="41" t="s">
        <v>34</v>
      </c>
      <c r="R136" s="13">
        <v>4.6279661016949157E-2</v>
      </c>
      <c r="S136" s="41" t="s">
        <v>34</v>
      </c>
      <c r="T136" s="13">
        <v>0</v>
      </c>
      <c r="U136" s="41" t="s">
        <v>34</v>
      </c>
      <c r="V136" s="13">
        <v>0</v>
      </c>
      <c r="W136" s="41" t="s">
        <v>34</v>
      </c>
      <c r="X136" s="13">
        <v>0</v>
      </c>
      <c r="Y136" s="41" t="s">
        <v>34</v>
      </c>
      <c r="Z136" s="13">
        <v>0.89631355932203394</v>
      </c>
      <c r="AA136" s="41" t="s">
        <v>34</v>
      </c>
      <c r="AB136" s="13">
        <v>0</v>
      </c>
      <c r="AC136" s="41" t="s">
        <v>34</v>
      </c>
      <c r="AD136" s="13">
        <v>0.94259322033898307</v>
      </c>
      <c r="AE136" s="41" t="s">
        <v>34</v>
      </c>
      <c r="AF136" s="41">
        <v>-4.6279661016949157E-2</v>
      </c>
      <c r="AG136" s="41" t="s">
        <v>34</v>
      </c>
      <c r="AH136" s="42">
        <v>-1</v>
      </c>
      <c r="AI136" s="62" t="s">
        <v>232</v>
      </c>
    </row>
    <row r="137" spans="1:35" ht="31.5">
      <c r="A137" s="91" t="s">
        <v>675</v>
      </c>
      <c r="B137" s="2" t="s">
        <v>112</v>
      </c>
      <c r="C137" s="34" t="s">
        <v>6</v>
      </c>
      <c r="D137" s="2" t="s">
        <v>458</v>
      </c>
      <c r="E137" s="13" t="s">
        <v>34</v>
      </c>
      <c r="F137" s="30">
        <v>0</v>
      </c>
      <c r="G137" s="41" t="s">
        <v>34</v>
      </c>
      <c r="H137" s="13">
        <v>0.5352457627118643</v>
      </c>
      <c r="I137" s="41" t="s">
        <v>34</v>
      </c>
      <c r="J137" s="13">
        <v>0.5352457627118643</v>
      </c>
      <c r="K137" s="41" t="s">
        <v>34</v>
      </c>
      <c r="L137" s="13">
        <v>5.5853929999999996E-2</v>
      </c>
      <c r="M137" s="41" t="s">
        <v>34</v>
      </c>
      <c r="N137" s="30">
        <v>0</v>
      </c>
      <c r="O137" s="41" t="s">
        <v>34</v>
      </c>
      <c r="P137" s="13">
        <v>0</v>
      </c>
      <c r="Q137" s="41" t="s">
        <v>34</v>
      </c>
      <c r="R137" s="13">
        <v>2.629661016949153E-2</v>
      </c>
      <c r="S137" s="41" t="s">
        <v>34</v>
      </c>
      <c r="T137" s="13">
        <v>5.5853929999999996E-2</v>
      </c>
      <c r="U137" s="41" t="s">
        <v>34</v>
      </c>
      <c r="V137" s="13">
        <v>0</v>
      </c>
      <c r="W137" s="41" t="s">
        <v>34</v>
      </c>
      <c r="X137" s="13">
        <v>0</v>
      </c>
      <c r="Y137" s="41" t="s">
        <v>34</v>
      </c>
      <c r="Z137" s="13">
        <v>0.50894915254237294</v>
      </c>
      <c r="AA137" s="41" t="s">
        <v>34</v>
      </c>
      <c r="AB137" s="13">
        <v>0</v>
      </c>
      <c r="AC137" s="41" t="s">
        <v>34</v>
      </c>
      <c r="AD137" s="13">
        <v>0.47939183271186431</v>
      </c>
      <c r="AE137" s="41" t="s">
        <v>34</v>
      </c>
      <c r="AF137" s="41">
        <v>2.9557319830508466E-2</v>
      </c>
      <c r="AG137" s="41" t="s">
        <v>34</v>
      </c>
      <c r="AH137" s="42">
        <v>1.1239973380599415</v>
      </c>
      <c r="AI137" s="30" t="s">
        <v>364</v>
      </c>
    </row>
    <row r="138" spans="1:35" ht="31.5">
      <c r="A138" s="91" t="s">
        <v>676</v>
      </c>
      <c r="B138" s="2" t="s">
        <v>113</v>
      </c>
      <c r="C138" s="34" t="s">
        <v>7</v>
      </c>
      <c r="D138" s="2" t="s">
        <v>459</v>
      </c>
      <c r="E138" s="13" t="s">
        <v>34</v>
      </c>
      <c r="F138" s="30">
        <v>0</v>
      </c>
      <c r="G138" s="41" t="s">
        <v>34</v>
      </c>
      <c r="H138" s="13">
        <v>0.17138135593220338</v>
      </c>
      <c r="I138" s="41" t="s">
        <v>34</v>
      </c>
      <c r="J138" s="13">
        <v>0.17138135593220338</v>
      </c>
      <c r="K138" s="41" t="s">
        <v>34</v>
      </c>
      <c r="L138" s="13">
        <v>1.9559999999999998E-2</v>
      </c>
      <c r="M138" s="41" t="s">
        <v>34</v>
      </c>
      <c r="N138" s="13">
        <v>0</v>
      </c>
      <c r="O138" s="41" t="s">
        <v>34</v>
      </c>
      <c r="P138" s="13">
        <v>0</v>
      </c>
      <c r="Q138" s="41" t="s">
        <v>34</v>
      </c>
      <c r="R138" s="13">
        <v>8.4237288135593225E-3</v>
      </c>
      <c r="S138" s="41" t="s">
        <v>34</v>
      </c>
      <c r="T138" s="13">
        <v>1.9559999999999998E-2</v>
      </c>
      <c r="U138" s="41" t="s">
        <v>34</v>
      </c>
      <c r="V138" s="13">
        <v>0</v>
      </c>
      <c r="W138" s="41" t="s">
        <v>34</v>
      </c>
      <c r="X138" s="13">
        <v>0</v>
      </c>
      <c r="Y138" s="41" t="s">
        <v>34</v>
      </c>
      <c r="Z138" s="13">
        <v>0.16295762711864406</v>
      </c>
      <c r="AA138" s="41" t="s">
        <v>34</v>
      </c>
      <c r="AB138" s="13">
        <v>0</v>
      </c>
      <c r="AC138" s="41" t="s">
        <v>34</v>
      </c>
      <c r="AD138" s="13">
        <v>0.15182135593220339</v>
      </c>
      <c r="AE138" s="41" t="s">
        <v>34</v>
      </c>
      <c r="AF138" s="41">
        <v>1.1136271186440675E-2</v>
      </c>
      <c r="AG138" s="41" t="s">
        <v>34</v>
      </c>
      <c r="AH138" s="42">
        <v>1.3220120724346072</v>
      </c>
      <c r="AI138" s="30" t="s">
        <v>232</v>
      </c>
    </row>
    <row r="139" spans="1:35" ht="31.5">
      <c r="A139" s="91" t="s">
        <v>677</v>
      </c>
      <c r="B139" s="2" t="s">
        <v>114</v>
      </c>
      <c r="C139" s="34" t="s">
        <v>7</v>
      </c>
      <c r="D139" s="2" t="s">
        <v>460</v>
      </c>
      <c r="E139" s="13" t="s">
        <v>34</v>
      </c>
      <c r="F139" s="30">
        <v>0</v>
      </c>
      <c r="G139" s="41" t="s">
        <v>34</v>
      </c>
      <c r="H139" s="13">
        <v>0.28568644067796611</v>
      </c>
      <c r="I139" s="41" t="s">
        <v>34</v>
      </c>
      <c r="J139" s="13">
        <v>0.28568644067796611</v>
      </c>
      <c r="K139" s="41" t="s">
        <v>34</v>
      </c>
      <c r="L139" s="13">
        <v>2.9600000000000001E-2</v>
      </c>
      <c r="M139" s="41" t="s">
        <v>34</v>
      </c>
      <c r="N139" s="13">
        <v>0</v>
      </c>
      <c r="O139" s="41" t="s">
        <v>34</v>
      </c>
      <c r="P139" s="13">
        <v>0</v>
      </c>
      <c r="Q139" s="41" t="s">
        <v>34</v>
      </c>
      <c r="R139" s="13">
        <v>1.4008474576271187E-2</v>
      </c>
      <c r="S139" s="41" t="s">
        <v>34</v>
      </c>
      <c r="T139" s="13">
        <v>2.9600000000000001E-2</v>
      </c>
      <c r="U139" s="41" t="s">
        <v>34</v>
      </c>
      <c r="V139" s="13">
        <v>0</v>
      </c>
      <c r="W139" s="41" t="s">
        <v>34</v>
      </c>
      <c r="X139" s="13">
        <v>0</v>
      </c>
      <c r="Y139" s="41" t="s">
        <v>34</v>
      </c>
      <c r="Z139" s="13">
        <v>0.27167796610169498</v>
      </c>
      <c r="AA139" s="41" t="s">
        <v>34</v>
      </c>
      <c r="AB139" s="13">
        <v>0</v>
      </c>
      <c r="AC139" s="41" t="s">
        <v>34</v>
      </c>
      <c r="AD139" s="13">
        <v>0.2560864406779661</v>
      </c>
      <c r="AE139" s="41" t="s">
        <v>34</v>
      </c>
      <c r="AF139" s="41">
        <v>1.5591525423728814E-2</v>
      </c>
      <c r="AG139" s="41" t="s">
        <v>34</v>
      </c>
      <c r="AH139" s="42">
        <v>1.1130066545674531</v>
      </c>
      <c r="AI139" s="30" t="s">
        <v>232</v>
      </c>
    </row>
    <row r="140" spans="1:35" ht="31.5">
      <c r="A140" s="91" t="s">
        <v>678</v>
      </c>
      <c r="B140" s="2" t="s">
        <v>115</v>
      </c>
      <c r="C140" s="34" t="s">
        <v>7</v>
      </c>
      <c r="D140" s="2" t="s">
        <v>453</v>
      </c>
      <c r="E140" s="13" t="s">
        <v>34</v>
      </c>
      <c r="F140" s="30">
        <v>0</v>
      </c>
      <c r="G140" s="41" t="s">
        <v>34</v>
      </c>
      <c r="H140" s="13">
        <v>0.28568644067796611</v>
      </c>
      <c r="I140" s="41" t="s">
        <v>34</v>
      </c>
      <c r="J140" s="13">
        <v>0.28568644067796611</v>
      </c>
      <c r="K140" s="41" t="s">
        <v>34</v>
      </c>
      <c r="L140" s="13">
        <v>2.9589999999999998E-2</v>
      </c>
      <c r="M140" s="41" t="s">
        <v>34</v>
      </c>
      <c r="N140" s="13">
        <v>0</v>
      </c>
      <c r="O140" s="41" t="s">
        <v>34</v>
      </c>
      <c r="P140" s="13">
        <v>0</v>
      </c>
      <c r="Q140" s="41" t="s">
        <v>34</v>
      </c>
      <c r="R140" s="13">
        <v>1.4008474576271187E-2</v>
      </c>
      <c r="S140" s="41" t="s">
        <v>34</v>
      </c>
      <c r="T140" s="13">
        <v>2.9589999999999998E-2</v>
      </c>
      <c r="U140" s="41" t="s">
        <v>34</v>
      </c>
      <c r="V140" s="13">
        <v>0</v>
      </c>
      <c r="W140" s="41" t="s">
        <v>34</v>
      </c>
      <c r="X140" s="13">
        <v>0</v>
      </c>
      <c r="Y140" s="41" t="s">
        <v>34</v>
      </c>
      <c r="Z140" s="13">
        <v>0.27167796610169498</v>
      </c>
      <c r="AA140" s="41" t="s">
        <v>34</v>
      </c>
      <c r="AB140" s="13">
        <v>0</v>
      </c>
      <c r="AC140" s="41" t="s">
        <v>34</v>
      </c>
      <c r="AD140" s="13">
        <v>0.25609644067796611</v>
      </c>
      <c r="AE140" s="41" t="s">
        <v>34</v>
      </c>
      <c r="AF140" s="41">
        <v>1.5581525423728811E-2</v>
      </c>
      <c r="AG140" s="41" t="s">
        <v>34</v>
      </c>
      <c r="AH140" s="42">
        <v>1.1122928009679369</v>
      </c>
      <c r="AI140" s="30" t="s">
        <v>232</v>
      </c>
    </row>
    <row r="141" spans="1:35" ht="31.5">
      <c r="A141" s="91" t="s">
        <v>679</v>
      </c>
      <c r="B141" s="2" t="s">
        <v>116</v>
      </c>
      <c r="C141" s="34" t="s">
        <v>7</v>
      </c>
      <c r="D141" s="2" t="s">
        <v>461</v>
      </c>
      <c r="E141" s="13" t="s">
        <v>34</v>
      </c>
      <c r="F141" s="30">
        <v>0</v>
      </c>
      <c r="G141" s="41" t="s">
        <v>34</v>
      </c>
      <c r="H141" s="13">
        <v>0.14277118644067799</v>
      </c>
      <c r="I141" s="41" t="s">
        <v>34</v>
      </c>
      <c r="J141" s="13">
        <v>0.14277118644067799</v>
      </c>
      <c r="K141" s="41" t="s">
        <v>34</v>
      </c>
      <c r="L141" s="13">
        <v>1.7049999999999999E-2</v>
      </c>
      <c r="M141" s="41" t="s">
        <v>34</v>
      </c>
      <c r="N141" s="13">
        <v>0</v>
      </c>
      <c r="O141" s="41" t="s">
        <v>34</v>
      </c>
      <c r="P141" s="13">
        <v>0</v>
      </c>
      <c r="Q141" s="41" t="s">
        <v>34</v>
      </c>
      <c r="R141" s="13">
        <v>7.0084745762711868E-3</v>
      </c>
      <c r="S141" s="41" t="s">
        <v>34</v>
      </c>
      <c r="T141" s="13">
        <v>1.7049999999999999E-2</v>
      </c>
      <c r="U141" s="41" t="s">
        <v>34</v>
      </c>
      <c r="V141" s="13">
        <v>0</v>
      </c>
      <c r="W141" s="41" t="s">
        <v>34</v>
      </c>
      <c r="X141" s="13">
        <v>0</v>
      </c>
      <c r="Y141" s="41" t="s">
        <v>34</v>
      </c>
      <c r="Z141" s="13">
        <v>0.1357627118644068</v>
      </c>
      <c r="AA141" s="41" t="s">
        <v>34</v>
      </c>
      <c r="AB141" s="13">
        <v>0</v>
      </c>
      <c r="AC141" s="41" t="s">
        <v>34</v>
      </c>
      <c r="AD141" s="13">
        <v>0.12572118644067798</v>
      </c>
      <c r="AE141" s="41" t="s">
        <v>34</v>
      </c>
      <c r="AF141" s="41">
        <v>1.0041525423728812E-2</v>
      </c>
      <c r="AG141" s="41" t="s">
        <v>34</v>
      </c>
      <c r="AH141" s="42">
        <v>1.4327690447400241</v>
      </c>
      <c r="AI141" s="30" t="s">
        <v>232</v>
      </c>
    </row>
    <row r="142" spans="1:35" ht="31.5">
      <c r="A142" s="91" t="s">
        <v>680</v>
      </c>
      <c r="B142" s="2" t="s">
        <v>117</v>
      </c>
      <c r="C142" s="34" t="s">
        <v>7</v>
      </c>
      <c r="D142" s="2" t="s">
        <v>462</v>
      </c>
      <c r="E142" s="13" t="s">
        <v>34</v>
      </c>
      <c r="F142" s="30">
        <v>0</v>
      </c>
      <c r="G142" s="41" t="s">
        <v>34</v>
      </c>
      <c r="H142" s="13">
        <v>0.28568644067796611</v>
      </c>
      <c r="I142" s="41" t="s">
        <v>34</v>
      </c>
      <c r="J142" s="13">
        <v>0.28568644067796611</v>
      </c>
      <c r="K142" s="41" t="s">
        <v>34</v>
      </c>
      <c r="L142" s="13">
        <v>2.9589999999999998E-2</v>
      </c>
      <c r="M142" s="41" t="s">
        <v>34</v>
      </c>
      <c r="N142" s="13">
        <v>0</v>
      </c>
      <c r="O142" s="41" t="s">
        <v>34</v>
      </c>
      <c r="P142" s="13">
        <v>0</v>
      </c>
      <c r="Q142" s="41" t="s">
        <v>34</v>
      </c>
      <c r="R142" s="13">
        <v>1.4008474576271187E-2</v>
      </c>
      <c r="S142" s="41" t="s">
        <v>34</v>
      </c>
      <c r="T142" s="13">
        <v>2.9589999999999998E-2</v>
      </c>
      <c r="U142" s="41" t="s">
        <v>34</v>
      </c>
      <c r="V142" s="13">
        <v>0</v>
      </c>
      <c r="W142" s="41" t="s">
        <v>34</v>
      </c>
      <c r="X142" s="13">
        <v>0</v>
      </c>
      <c r="Y142" s="41" t="s">
        <v>34</v>
      </c>
      <c r="Z142" s="13">
        <v>0.27167796610169498</v>
      </c>
      <c r="AA142" s="41" t="s">
        <v>34</v>
      </c>
      <c r="AB142" s="13">
        <v>0</v>
      </c>
      <c r="AC142" s="41" t="s">
        <v>34</v>
      </c>
      <c r="AD142" s="13">
        <v>0.25609644067796611</v>
      </c>
      <c r="AE142" s="41" t="s">
        <v>34</v>
      </c>
      <c r="AF142" s="41">
        <v>1.5581525423728811E-2</v>
      </c>
      <c r="AG142" s="41" t="s">
        <v>34</v>
      </c>
      <c r="AH142" s="42">
        <v>1.1122928009679369</v>
      </c>
      <c r="AI142" s="30" t="s">
        <v>232</v>
      </c>
    </row>
    <row r="143" spans="1:35" ht="31.5">
      <c r="A143" s="91" t="s">
        <v>681</v>
      </c>
      <c r="B143" s="2" t="s">
        <v>118</v>
      </c>
      <c r="C143" s="34" t="s">
        <v>7</v>
      </c>
      <c r="D143" s="2" t="s">
        <v>463</v>
      </c>
      <c r="E143" s="13" t="s">
        <v>34</v>
      </c>
      <c r="F143" s="30">
        <v>0</v>
      </c>
      <c r="G143" s="41" t="s">
        <v>34</v>
      </c>
      <c r="H143" s="13">
        <v>0.21423728813559326</v>
      </c>
      <c r="I143" s="41" t="s">
        <v>34</v>
      </c>
      <c r="J143" s="13">
        <v>0.21423728813559326</v>
      </c>
      <c r="K143" s="41" t="s">
        <v>34</v>
      </c>
      <c r="L143" s="13">
        <v>2.332E-2</v>
      </c>
      <c r="M143" s="41" t="s">
        <v>34</v>
      </c>
      <c r="N143" s="13">
        <v>0</v>
      </c>
      <c r="O143" s="41" t="s">
        <v>34</v>
      </c>
      <c r="P143" s="13">
        <v>0</v>
      </c>
      <c r="Q143" s="41" t="s">
        <v>34</v>
      </c>
      <c r="R143" s="13">
        <v>1.0500000000000001E-2</v>
      </c>
      <c r="S143" s="41" t="s">
        <v>34</v>
      </c>
      <c r="T143" s="13">
        <v>2.332E-2</v>
      </c>
      <c r="U143" s="41" t="s">
        <v>34</v>
      </c>
      <c r="V143" s="13">
        <v>0</v>
      </c>
      <c r="W143" s="41" t="s">
        <v>34</v>
      </c>
      <c r="X143" s="13">
        <v>0</v>
      </c>
      <c r="Y143" s="41" t="s">
        <v>34</v>
      </c>
      <c r="Z143" s="13">
        <v>0.20373728813559325</v>
      </c>
      <c r="AA143" s="41" t="s">
        <v>34</v>
      </c>
      <c r="AB143" s="13">
        <v>0</v>
      </c>
      <c r="AC143" s="41" t="s">
        <v>34</v>
      </c>
      <c r="AD143" s="13">
        <v>0.19091728813559325</v>
      </c>
      <c r="AE143" s="41" t="s">
        <v>34</v>
      </c>
      <c r="AF143" s="41">
        <v>1.282E-2</v>
      </c>
      <c r="AG143" s="41" t="s">
        <v>34</v>
      </c>
      <c r="AH143" s="42">
        <v>1.2209523809523808</v>
      </c>
      <c r="AI143" s="30" t="s">
        <v>232</v>
      </c>
    </row>
    <row r="144" spans="1:35" ht="31.5">
      <c r="A144" s="91" t="s">
        <v>682</v>
      </c>
      <c r="B144" s="2" t="s">
        <v>119</v>
      </c>
      <c r="C144" s="34" t="s">
        <v>7</v>
      </c>
      <c r="D144" s="2" t="s">
        <v>464</v>
      </c>
      <c r="E144" s="13" t="s">
        <v>34</v>
      </c>
      <c r="F144" s="30">
        <v>0</v>
      </c>
      <c r="G144" s="41" t="s">
        <v>34</v>
      </c>
      <c r="H144" s="13">
        <v>0.57120338983050845</v>
      </c>
      <c r="I144" s="41" t="s">
        <v>34</v>
      </c>
      <c r="J144" s="13">
        <v>0.57120338983050845</v>
      </c>
      <c r="K144" s="41" t="s">
        <v>34</v>
      </c>
      <c r="L144" s="13">
        <v>5.4700000000000006E-2</v>
      </c>
      <c r="M144" s="41" t="s">
        <v>34</v>
      </c>
      <c r="N144" s="13">
        <v>0</v>
      </c>
      <c r="O144" s="41" t="s">
        <v>34</v>
      </c>
      <c r="P144" s="13">
        <v>0</v>
      </c>
      <c r="Q144" s="41" t="s">
        <v>34</v>
      </c>
      <c r="R144" s="13">
        <v>2.8059322033898305E-2</v>
      </c>
      <c r="S144" s="41" t="s">
        <v>34</v>
      </c>
      <c r="T144" s="13">
        <v>5.4700000000000006E-2</v>
      </c>
      <c r="U144" s="41" t="s">
        <v>34</v>
      </c>
      <c r="V144" s="13">
        <v>0</v>
      </c>
      <c r="W144" s="41" t="s">
        <v>34</v>
      </c>
      <c r="X144" s="13">
        <v>0</v>
      </c>
      <c r="Y144" s="41" t="s">
        <v>34</v>
      </c>
      <c r="Z144" s="13">
        <v>0.54314406779661017</v>
      </c>
      <c r="AA144" s="41" t="s">
        <v>34</v>
      </c>
      <c r="AB144" s="13">
        <v>0</v>
      </c>
      <c r="AC144" s="41" t="s">
        <v>34</v>
      </c>
      <c r="AD144" s="13">
        <v>0.51650338983050847</v>
      </c>
      <c r="AE144" s="41" t="s">
        <v>34</v>
      </c>
      <c r="AF144" s="41">
        <v>2.66406779661017E-2</v>
      </c>
      <c r="AG144" s="41" t="s">
        <v>34</v>
      </c>
      <c r="AH144" s="42">
        <v>0.94944125641800081</v>
      </c>
      <c r="AI144" s="30" t="s">
        <v>232</v>
      </c>
    </row>
    <row r="145" spans="1:35" ht="31.5">
      <c r="A145" s="91" t="s">
        <v>683</v>
      </c>
      <c r="B145" s="2" t="s">
        <v>120</v>
      </c>
      <c r="C145" s="34" t="s">
        <v>7</v>
      </c>
      <c r="D145" s="2" t="s">
        <v>465</v>
      </c>
      <c r="E145" s="13" t="s">
        <v>34</v>
      </c>
      <c r="F145" s="30">
        <v>0</v>
      </c>
      <c r="G145" s="41" t="s">
        <v>34</v>
      </c>
      <c r="H145" s="13">
        <v>0.28568644067796611</v>
      </c>
      <c r="I145" s="41" t="s">
        <v>34</v>
      </c>
      <c r="J145" s="13">
        <v>0.28568644067796611</v>
      </c>
      <c r="K145" s="41" t="s">
        <v>34</v>
      </c>
      <c r="L145" s="13">
        <v>2.9600000000000001E-2</v>
      </c>
      <c r="M145" s="41" t="s">
        <v>34</v>
      </c>
      <c r="N145" s="13">
        <v>0</v>
      </c>
      <c r="O145" s="41" t="s">
        <v>34</v>
      </c>
      <c r="P145" s="13">
        <v>0</v>
      </c>
      <c r="Q145" s="41" t="s">
        <v>34</v>
      </c>
      <c r="R145" s="13">
        <v>1.4008474576271187E-2</v>
      </c>
      <c r="S145" s="41" t="s">
        <v>34</v>
      </c>
      <c r="T145" s="13">
        <v>2.9600000000000001E-2</v>
      </c>
      <c r="U145" s="41" t="s">
        <v>34</v>
      </c>
      <c r="V145" s="13">
        <v>0</v>
      </c>
      <c r="W145" s="41" t="s">
        <v>34</v>
      </c>
      <c r="X145" s="13">
        <v>0</v>
      </c>
      <c r="Y145" s="41" t="s">
        <v>34</v>
      </c>
      <c r="Z145" s="13">
        <v>0.27167796610169498</v>
      </c>
      <c r="AA145" s="41" t="s">
        <v>34</v>
      </c>
      <c r="AB145" s="13">
        <v>0</v>
      </c>
      <c r="AC145" s="41" t="s">
        <v>34</v>
      </c>
      <c r="AD145" s="13">
        <v>0.2560864406779661</v>
      </c>
      <c r="AE145" s="41" t="s">
        <v>34</v>
      </c>
      <c r="AF145" s="41">
        <v>1.5591525423728814E-2</v>
      </c>
      <c r="AG145" s="41" t="s">
        <v>34</v>
      </c>
      <c r="AH145" s="42">
        <v>1.1130066545674531</v>
      </c>
      <c r="AI145" s="30" t="s">
        <v>232</v>
      </c>
    </row>
    <row r="146" spans="1:35" ht="47.25">
      <c r="A146" s="91" t="s">
        <v>684</v>
      </c>
      <c r="B146" s="2" t="s">
        <v>121</v>
      </c>
      <c r="C146" s="34" t="s">
        <v>2</v>
      </c>
      <c r="D146" s="2" t="s">
        <v>466</v>
      </c>
      <c r="E146" s="13" t="s">
        <v>34</v>
      </c>
      <c r="F146" s="30">
        <v>0</v>
      </c>
      <c r="G146" s="41" t="s">
        <v>34</v>
      </c>
      <c r="H146" s="13">
        <v>2.6858135593220345</v>
      </c>
      <c r="I146" s="41" t="s">
        <v>34</v>
      </c>
      <c r="J146" s="13">
        <v>1.6068559322033922</v>
      </c>
      <c r="K146" s="41" t="s">
        <v>34</v>
      </c>
      <c r="L146" s="13">
        <v>0</v>
      </c>
      <c r="M146" s="41" t="s">
        <v>34</v>
      </c>
      <c r="N146" s="30">
        <v>0</v>
      </c>
      <c r="O146" s="41" t="s">
        <v>34</v>
      </c>
      <c r="P146" s="13">
        <v>0</v>
      </c>
      <c r="Q146" s="41" t="s">
        <v>34</v>
      </c>
      <c r="R146" s="13">
        <v>0</v>
      </c>
      <c r="S146" s="41" t="s">
        <v>34</v>
      </c>
      <c r="T146" s="13">
        <v>0</v>
      </c>
      <c r="U146" s="41" t="s">
        <v>34</v>
      </c>
      <c r="V146" s="13">
        <v>0.13192372881355932</v>
      </c>
      <c r="W146" s="41" t="s">
        <v>34</v>
      </c>
      <c r="X146" s="13">
        <v>0</v>
      </c>
      <c r="Y146" s="41" t="s">
        <v>34</v>
      </c>
      <c r="Z146" s="13">
        <v>1.4749322033898329</v>
      </c>
      <c r="AA146" s="41" t="s">
        <v>34</v>
      </c>
      <c r="AB146" s="13">
        <v>0</v>
      </c>
      <c r="AC146" s="41" t="s">
        <v>34</v>
      </c>
      <c r="AD146" s="13">
        <v>2.6858135593220345</v>
      </c>
      <c r="AE146" s="41" t="s">
        <v>34</v>
      </c>
      <c r="AF146" s="41">
        <v>0</v>
      </c>
      <c r="AG146" s="41" t="s">
        <v>34</v>
      </c>
      <c r="AH146" s="42"/>
      <c r="AI146" s="30" t="s">
        <v>232</v>
      </c>
    </row>
    <row r="147" spans="1:35" ht="31.5">
      <c r="A147" s="91" t="s">
        <v>685</v>
      </c>
      <c r="B147" s="2" t="s">
        <v>122</v>
      </c>
      <c r="C147" s="34" t="s">
        <v>7</v>
      </c>
      <c r="D147" s="2" t="s">
        <v>467</v>
      </c>
      <c r="E147" s="13" t="s">
        <v>34</v>
      </c>
      <c r="F147" s="30">
        <v>0</v>
      </c>
      <c r="G147" s="41" t="s">
        <v>34</v>
      </c>
      <c r="H147" s="13">
        <v>0.42855932203389835</v>
      </c>
      <c r="I147" s="41" t="s">
        <v>34</v>
      </c>
      <c r="J147" s="13">
        <v>0.42855932203389835</v>
      </c>
      <c r="K147" s="41" t="s">
        <v>34</v>
      </c>
      <c r="L147" s="13">
        <v>9.7099999999999992E-2</v>
      </c>
      <c r="M147" s="41" t="s">
        <v>34</v>
      </c>
      <c r="N147" s="13">
        <v>0</v>
      </c>
      <c r="O147" s="41" t="s">
        <v>34</v>
      </c>
      <c r="P147" s="13">
        <v>0</v>
      </c>
      <c r="Q147" s="41" t="s">
        <v>34</v>
      </c>
      <c r="R147" s="13">
        <v>2.1016949152542375E-2</v>
      </c>
      <c r="S147" s="41" t="s">
        <v>34</v>
      </c>
      <c r="T147" s="13">
        <v>9.7099999999999992E-2</v>
      </c>
      <c r="U147" s="41" t="s">
        <v>34</v>
      </c>
      <c r="V147" s="13">
        <v>0</v>
      </c>
      <c r="W147" s="41" t="s">
        <v>34</v>
      </c>
      <c r="X147" s="13">
        <v>0</v>
      </c>
      <c r="Y147" s="41" t="s">
        <v>34</v>
      </c>
      <c r="Z147" s="13">
        <v>0.40754237288135597</v>
      </c>
      <c r="AA147" s="41" t="s">
        <v>34</v>
      </c>
      <c r="AB147" s="13">
        <v>0</v>
      </c>
      <c r="AC147" s="41" t="s">
        <v>34</v>
      </c>
      <c r="AD147" s="13">
        <v>0.33145932203389838</v>
      </c>
      <c r="AE147" s="41" t="s">
        <v>34</v>
      </c>
      <c r="AF147" s="41">
        <v>7.6083050847457617E-2</v>
      </c>
      <c r="AG147" s="41" t="s">
        <v>34</v>
      </c>
      <c r="AH147" s="42">
        <v>3.6200806451612895</v>
      </c>
      <c r="AI147" s="30" t="s">
        <v>232</v>
      </c>
    </row>
    <row r="148" spans="1:35" ht="31.5">
      <c r="A148" s="91" t="s">
        <v>686</v>
      </c>
      <c r="B148" s="2" t="s">
        <v>123</v>
      </c>
      <c r="C148" s="34" t="s">
        <v>7</v>
      </c>
      <c r="D148" s="2" t="s">
        <v>468</v>
      </c>
      <c r="E148" s="13" t="s">
        <v>34</v>
      </c>
      <c r="F148" s="30">
        <v>0</v>
      </c>
      <c r="G148" s="41" t="s">
        <v>34</v>
      </c>
      <c r="H148" s="13">
        <v>0.42855932203389835</v>
      </c>
      <c r="I148" s="41" t="s">
        <v>34</v>
      </c>
      <c r="J148" s="13">
        <v>0.42855932203389835</v>
      </c>
      <c r="K148" s="41" t="s">
        <v>34</v>
      </c>
      <c r="L148" s="13">
        <v>0</v>
      </c>
      <c r="M148" s="41" t="s">
        <v>34</v>
      </c>
      <c r="N148" s="13">
        <v>0</v>
      </c>
      <c r="O148" s="41" t="s">
        <v>34</v>
      </c>
      <c r="P148" s="13">
        <v>0</v>
      </c>
      <c r="Q148" s="41" t="s">
        <v>34</v>
      </c>
      <c r="R148" s="13">
        <v>2.1016949152542375E-2</v>
      </c>
      <c r="S148" s="41" t="s">
        <v>34</v>
      </c>
      <c r="T148" s="13">
        <v>0</v>
      </c>
      <c r="U148" s="41" t="s">
        <v>34</v>
      </c>
      <c r="V148" s="13">
        <v>0</v>
      </c>
      <c r="W148" s="41" t="s">
        <v>34</v>
      </c>
      <c r="X148" s="13">
        <v>0</v>
      </c>
      <c r="Y148" s="41" t="s">
        <v>34</v>
      </c>
      <c r="Z148" s="13">
        <v>0.40754237288135597</v>
      </c>
      <c r="AA148" s="41" t="s">
        <v>34</v>
      </c>
      <c r="AB148" s="13">
        <v>0</v>
      </c>
      <c r="AC148" s="41" t="s">
        <v>34</v>
      </c>
      <c r="AD148" s="13">
        <v>0.42855932203389835</v>
      </c>
      <c r="AE148" s="41" t="s">
        <v>34</v>
      </c>
      <c r="AF148" s="41">
        <v>-2.1016949152542375E-2</v>
      </c>
      <c r="AG148" s="41" t="s">
        <v>34</v>
      </c>
      <c r="AH148" s="42">
        <v>-1</v>
      </c>
      <c r="AI148" s="30" t="s">
        <v>232</v>
      </c>
    </row>
    <row r="149" spans="1:35" ht="31.5">
      <c r="A149" s="91" t="s">
        <v>687</v>
      </c>
      <c r="B149" s="2" t="s">
        <v>124</v>
      </c>
      <c r="C149" s="34" t="s">
        <v>7</v>
      </c>
      <c r="D149" s="2" t="s">
        <v>469</v>
      </c>
      <c r="E149" s="13" t="s">
        <v>34</v>
      </c>
      <c r="F149" s="30">
        <v>0</v>
      </c>
      <c r="G149" s="41" t="s">
        <v>34</v>
      </c>
      <c r="H149" s="13">
        <v>0.42855932203389835</v>
      </c>
      <c r="I149" s="41" t="s">
        <v>34</v>
      </c>
      <c r="J149" s="13">
        <v>0.42855932203389835</v>
      </c>
      <c r="K149" s="41" t="s">
        <v>34</v>
      </c>
      <c r="L149" s="13">
        <v>1.8679999999999999E-2</v>
      </c>
      <c r="M149" s="41" t="s">
        <v>34</v>
      </c>
      <c r="N149" s="13">
        <v>0</v>
      </c>
      <c r="O149" s="41" t="s">
        <v>34</v>
      </c>
      <c r="P149" s="13">
        <v>0</v>
      </c>
      <c r="Q149" s="41" t="s">
        <v>34</v>
      </c>
      <c r="R149" s="13">
        <v>2.1016949152542375E-2</v>
      </c>
      <c r="S149" s="41" t="s">
        <v>34</v>
      </c>
      <c r="T149" s="13">
        <v>1.8679999999999999E-2</v>
      </c>
      <c r="U149" s="41" t="s">
        <v>34</v>
      </c>
      <c r="V149" s="13">
        <v>0</v>
      </c>
      <c r="W149" s="41" t="s">
        <v>34</v>
      </c>
      <c r="X149" s="13">
        <v>0</v>
      </c>
      <c r="Y149" s="41" t="s">
        <v>34</v>
      </c>
      <c r="Z149" s="13">
        <v>0.40754237288135597</v>
      </c>
      <c r="AA149" s="41" t="s">
        <v>34</v>
      </c>
      <c r="AB149" s="13">
        <v>0</v>
      </c>
      <c r="AC149" s="41" t="s">
        <v>34</v>
      </c>
      <c r="AD149" s="13">
        <v>0.40987932203389837</v>
      </c>
      <c r="AE149" s="41" t="s">
        <v>34</v>
      </c>
      <c r="AF149" s="41">
        <v>-2.3369491525423759E-3</v>
      </c>
      <c r="AG149" s="41" t="s">
        <v>34</v>
      </c>
      <c r="AH149" s="42">
        <v>-0.11119354838709694</v>
      </c>
      <c r="AI149" s="30" t="s">
        <v>232</v>
      </c>
    </row>
    <row r="150" spans="1:35" ht="31.5">
      <c r="A150" s="91" t="s">
        <v>688</v>
      </c>
      <c r="B150" s="2" t="s">
        <v>125</v>
      </c>
      <c r="C150" s="34" t="s">
        <v>7</v>
      </c>
      <c r="D150" s="2" t="s">
        <v>470</v>
      </c>
      <c r="E150" s="13" t="s">
        <v>34</v>
      </c>
      <c r="F150" s="30">
        <v>0</v>
      </c>
      <c r="G150" s="41" t="s">
        <v>34</v>
      </c>
      <c r="H150" s="13">
        <v>0.71423728813559328</v>
      </c>
      <c r="I150" s="41" t="s">
        <v>34</v>
      </c>
      <c r="J150" s="13">
        <v>0.71423728813559328</v>
      </c>
      <c r="K150" s="41" t="s">
        <v>34</v>
      </c>
      <c r="L150" s="13">
        <v>6.7239999999999994E-2</v>
      </c>
      <c r="M150" s="41" t="s">
        <v>34</v>
      </c>
      <c r="N150" s="13">
        <v>0</v>
      </c>
      <c r="O150" s="41" t="s">
        <v>34</v>
      </c>
      <c r="P150" s="13">
        <v>0</v>
      </c>
      <c r="Q150" s="41" t="s">
        <v>34</v>
      </c>
      <c r="R150" s="13">
        <v>3.5101694915254236E-2</v>
      </c>
      <c r="S150" s="41" t="s">
        <v>34</v>
      </c>
      <c r="T150" s="13">
        <v>6.7239999999999994E-2</v>
      </c>
      <c r="U150" s="41" t="s">
        <v>34</v>
      </c>
      <c r="V150" s="13">
        <v>0</v>
      </c>
      <c r="W150" s="41" t="s">
        <v>34</v>
      </c>
      <c r="X150" s="13">
        <v>0</v>
      </c>
      <c r="Y150" s="41" t="s">
        <v>34</v>
      </c>
      <c r="Z150" s="13">
        <v>0.67913559322033901</v>
      </c>
      <c r="AA150" s="41" t="s">
        <v>34</v>
      </c>
      <c r="AB150" s="13">
        <v>0</v>
      </c>
      <c r="AC150" s="41" t="s">
        <v>34</v>
      </c>
      <c r="AD150" s="13">
        <v>0.64699728813559332</v>
      </c>
      <c r="AE150" s="41" t="s">
        <v>34</v>
      </c>
      <c r="AF150" s="41">
        <v>3.2138305084745758E-2</v>
      </c>
      <c r="AG150" s="41" t="s">
        <v>34</v>
      </c>
      <c r="AH150" s="42">
        <v>0.91557701593433105</v>
      </c>
      <c r="AI150" s="30" t="s">
        <v>232</v>
      </c>
    </row>
    <row r="151" spans="1:35" ht="31.5">
      <c r="A151" s="91" t="s">
        <v>689</v>
      </c>
      <c r="B151" s="2" t="s">
        <v>126</v>
      </c>
      <c r="C151" s="34" t="s">
        <v>7</v>
      </c>
      <c r="D151" s="2" t="s">
        <v>471</v>
      </c>
      <c r="E151" s="13" t="s">
        <v>34</v>
      </c>
      <c r="F151" s="30">
        <v>0</v>
      </c>
      <c r="G151" s="41" t="s">
        <v>34</v>
      </c>
      <c r="H151" s="13">
        <v>0.71423728813559328</v>
      </c>
      <c r="I151" s="41" t="s">
        <v>34</v>
      </c>
      <c r="J151" s="13">
        <v>0.71423728813559328</v>
      </c>
      <c r="K151" s="41" t="s">
        <v>34</v>
      </c>
      <c r="L151" s="13">
        <v>6.7239999999999994E-2</v>
      </c>
      <c r="M151" s="41" t="s">
        <v>34</v>
      </c>
      <c r="N151" s="13">
        <v>0</v>
      </c>
      <c r="O151" s="41" t="s">
        <v>34</v>
      </c>
      <c r="P151" s="13">
        <v>0</v>
      </c>
      <c r="Q151" s="41" t="s">
        <v>34</v>
      </c>
      <c r="R151" s="13">
        <v>3.5101694915254236E-2</v>
      </c>
      <c r="S151" s="41" t="s">
        <v>34</v>
      </c>
      <c r="T151" s="13">
        <v>6.7239999999999994E-2</v>
      </c>
      <c r="U151" s="41" t="s">
        <v>34</v>
      </c>
      <c r="V151" s="13">
        <v>0</v>
      </c>
      <c r="W151" s="41" t="s">
        <v>34</v>
      </c>
      <c r="X151" s="13">
        <v>0</v>
      </c>
      <c r="Y151" s="41" t="s">
        <v>34</v>
      </c>
      <c r="Z151" s="13">
        <v>0.67913559322033901</v>
      </c>
      <c r="AA151" s="41" t="s">
        <v>34</v>
      </c>
      <c r="AB151" s="13">
        <v>0</v>
      </c>
      <c r="AC151" s="41" t="s">
        <v>34</v>
      </c>
      <c r="AD151" s="13">
        <v>0.64699728813559332</v>
      </c>
      <c r="AE151" s="41" t="s">
        <v>34</v>
      </c>
      <c r="AF151" s="41">
        <v>3.2138305084745758E-2</v>
      </c>
      <c r="AG151" s="41" t="s">
        <v>34</v>
      </c>
      <c r="AH151" s="42">
        <v>0.91557701593433105</v>
      </c>
      <c r="AI151" s="30" t="s">
        <v>232</v>
      </c>
    </row>
    <row r="152" spans="1:35" ht="31.5">
      <c r="A152" s="91" t="s">
        <v>690</v>
      </c>
      <c r="B152" s="2" t="s">
        <v>127</v>
      </c>
      <c r="C152" s="34" t="s">
        <v>7</v>
      </c>
      <c r="D152" s="2" t="s">
        <v>472</v>
      </c>
      <c r="E152" s="13" t="s">
        <v>34</v>
      </c>
      <c r="F152" s="30">
        <v>0</v>
      </c>
      <c r="G152" s="41" t="s">
        <v>34</v>
      </c>
      <c r="H152" s="13">
        <v>0.42855932203389835</v>
      </c>
      <c r="I152" s="41" t="s">
        <v>34</v>
      </c>
      <c r="J152" s="13">
        <v>0.42855932203389835</v>
      </c>
      <c r="K152" s="41" t="s">
        <v>34</v>
      </c>
      <c r="L152" s="13">
        <v>4.215E-2</v>
      </c>
      <c r="M152" s="41" t="s">
        <v>34</v>
      </c>
      <c r="N152" s="13">
        <v>0</v>
      </c>
      <c r="O152" s="41" t="s">
        <v>34</v>
      </c>
      <c r="P152" s="13">
        <v>0</v>
      </c>
      <c r="Q152" s="41" t="s">
        <v>34</v>
      </c>
      <c r="R152" s="13">
        <v>2.1016949152542375E-2</v>
      </c>
      <c r="S152" s="41" t="s">
        <v>34</v>
      </c>
      <c r="T152" s="13">
        <v>4.215E-2</v>
      </c>
      <c r="U152" s="41" t="s">
        <v>34</v>
      </c>
      <c r="V152" s="13">
        <v>0</v>
      </c>
      <c r="W152" s="41" t="s">
        <v>34</v>
      </c>
      <c r="X152" s="13">
        <v>0</v>
      </c>
      <c r="Y152" s="41" t="s">
        <v>34</v>
      </c>
      <c r="Z152" s="13">
        <v>0.40754237288135597</v>
      </c>
      <c r="AA152" s="41" t="s">
        <v>34</v>
      </c>
      <c r="AB152" s="13">
        <v>0</v>
      </c>
      <c r="AC152" s="41" t="s">
        <v>34</v>
      </c>
      <c r="AD152" s="13">
        <v>0.38640932203389833</v>
      </c>
      <c r="AE152" s="41" t="s">
        <v>34</v>
      </c>
      <c r="AF152" s="41">
        <v>2.1133050847457625E-2</v>
      </c>
      <c r="AG152" s="41" t="s">
        <v>34</v>
      </c>
      <c r="AH152" s="42">
        <v>1.005524193548387</v>
      </c>
      <c r="AI152" s="30" t="s">
        <v>232</v>
      </c>
    </row>
    <row r="153" spans="1:35" ht="47.25">
      <c r="A153" s="91" t="s">
        <v>691</v>
      </c>
      <c r="B153" s="2" t="s">
        <v>239</v>
      </c>
      <c r="C153" s="34" t="s">
        <v>5</v>
      </c>
      <c r="D153" s="8" t="s">
        <v>240</v>
      </c>
      <c r="E153" s="13" t="s">
        <v>34</v>
      </c>
      <c r="F153" s="30">
        <v>4.3881327100000007</v>
      </c>
      <c r="G153" s="41" t="s">
        <v>34</v>
      </c>
      <c r="H153" s="13">
        <v>0</v>
      </c>
      <c r="I153" s="41" t="s">
        <v>34</v>
      </c>
      <c r="J153" s="13">
        <v>0</v>
      </c>
      <c r="K153" s="41" t="s">
        <v>34</v>
      </c>
      <c r="L153" s="13">
        <v>5.6697849999999994E-2</v>
      </c>
      <c r="M153" s="41" t="s">
        <v>34</v>
      </c>
      <c r="N153" s="13">
        <v>0</v>
      </c>
      <c r="O153" s="41" t="s">
        <v>34</v>
      </c>
      <c r="P153" s="13">
        <v>2.8024670000000002E-2</v>
      </c>
      <c r="Q153" s="41" t="s">
        <v>34</v>
      </c>
      <c r="R153" s="13">
        <v>0</v>
      </c>
      <c r="S153" s="41" t="s">
        <v>34</v>
      </c>
      <c r="T153" s="13">
        <v>2.8673179999999996E-2</v>
      </c>
      <c r="U153" s="41" t="s">
        <v>34</v>
      </c>
      <c r="V153" s="13">
        <v>0</v>
      </c>
      <c r="W153" s="41" t="s">
        <v>34</v>
      </c>
      <c r="X153" s="13">
        <v>0</v>
      </c>
      <c r="Y153" s="41" t="s">
        <v>34</v>
      </c>
      <c r="Z153" s="13">
        <v>0</v>
      </c>
      <c r="AA153" s="41" t="s">
        <v>34</v>
      </c>
      <c r="AB153" s="13">
        <v>0</v>
      </c>
      <c r="AC153" s="41" t="s">
        <v>34</v>
      </c>
      <c r="AD153" s="13">
        <v>-5.6697849999999994E-2</v>
      </c>
      <c r="AE153" s="41" t="s">
        <v>34</v>
      </c>
      <c r="AF153" s="41">
        <v>5.6697849999999994E-2</v>
      </c>
      <c r="AG153" s="41" t="s">
        <v>34</v>
      </c>
      <c r="AH153" s="42"/>
      <c r="AI153" s="30" t="s">
        <v>365</v>
      </c>
    </row>
    <row r="154" spans="1:35" ht="63">
      <c r="A154" s="91" t="s">
        <v>692</v>
      </c>
      <c r="B154" s="2" t="s">
        <v>128</v>
      </c>
      <c r="C154" s="34" t="s">
        <v>4</v>
      </c>
      <c r="D154" s="2" t="s">
        <v>473</v>
      </c>
      <c r="E154" s="13" t="s">
        <v>34</v>
      </c>
      <c r="F154" s="30">
        <v>0</v>
      </c>
      <c r="G154" s="41" t="s">
        <v>34</v>
      </c>
      <c r="H154" s="13">
        <v>11.711424986503729</v>
      </c>
      <c r="I154" s="41" t="s">
        <v>34</v>
      </c>
      <c r="J154" s="13">
        <v>11.711424986503731</v>
      </c>
      <c r="K154" s="41" t="s">
        <v>34</v>
      </c>
      <c r="L154" s="13">
        <v>2.45763</v>
      </c>
      <c r="M154" s="41" t="s">
        <v>34</v>
      </c>
      <c r="N154" s="13">
        <v>0</v>
      </c>
      <c r="O154" s="41" t="s">
        <v>34</v>
      </c>
      <c r="P154" s="13">
        <v>0</v>
      </c>
      <c r="Q154" s="41" t="s">
        <v>34</v>
      </c>
      <c r="R154" s="13">
        <v>2.3422849973007462</v>
      </c>
      <c r="S154" s="41" t="s">
        <v>34</v>
      </c>
      <c r="T154" s="13">
        <v>2.45763</v>
      </c>
      <c r="U154" s="41" t="s">
        <v>34</v>
      </c>
      <c r="V154" s="13">
        <v>3.5134274959511194</v>
      </c>
      <c r="W154" s="41" t="s">
        <v>34</v>
      </c>
      <c r="X154" s="13">
        <v>0</v>
      </c>
      <c r="Y154" s="41" t="s">
        <v>34</v>
      </c>
      <c r="Z154" s="13">
        <v>5.8557124932518656</v>
      </c>
      <c r="AA154" s="41" t="s">
        <v>34</v>
      </c>
      <c r="AB154" s="13">
        <v>0</v>
      </c>
      <c r="AC154" s="41" t="s">
        <v>34</v>
      </c>
      <c r="AD154" s="13">
        <v>9.2537949865037294</v>
      </c>
      <c r="AE154" s="41" t="s">
        <v>34</v>
      </c>
      <c r="AF154" s="41">
        <v>0.11534500269925374</v>
      </c>
      <c r="AG154" s="41" t="s">
        <v>34</v>
      </c>
      <c r="AH154" s="42">
        <v>4.9244649063703738E-2</v>
      </c>
      <c r="AI154" s="30" t="s">
        <v>363</v>
      </c>
    </row>
    <row r="155" spans="1:35" ht="47.25">
      <c r="A155" s="91" t="s">
        <v>693</v>
      </c>
      <c r="B155" s="2" t="s">
        <v>218</v>
      </c>
      <c r="C155" s="1" t="s">
        <v>1</v>
      </c>
      <c r="D155" s="8" t="s">
        <v>219</v>
      </c>
      <c r="E155" s="13" t="s">
        <v>34</v>
      </c>
      <c r="F155" s="30">
        <v>0</v>
      </c>
      <c r="G155" s="41" t="s">
        <v>34</v>
      </c>
      <c r="H155" s="13">
        <v>0</v>
      </c>
      <c r="I155" s="41" t="s">
        <v>34</v>
      </c>
      <c r="J155" s="13">
        <v>0</v>
      </c>
      <c r="K155" s="41" t="s">
        <v>34</v>
      </c>
      <c r="L155" s="13">
        <v>0</v>
      </c>
      <c r="M155" s="41" t="s">
        <v>34</v>
      </c>
      <c r="N155" s="30">
        <v>0</v>
      </c>
      <c r="O155" s="41" t="s">
        <v>34</v>
      </c>
      <c r="P155" s="13">
        <v>0</v>
      </c>
      <c r="Q155" s="41" t="s">
        <v>34</v>
      </c>
      <c r="R155" s="13">
        <v>0</v>
      </c>
      <c r="S155" s="41" t="s">
        <v>34</v>
      </c>
      <c r="T155" s="13">
        <v>0</v>
      </c>
      <c r="U155" s="41" t="s">
        <v>34</v>
      </c>
      <c r="V155" s="13">
        <v>0</v>
      </c>
      <c r="W155" s="41" t="s">
        <v>34</v>
      </c>
      <c r="X155" s="13">
        <v>0</v>
      </c>
      <c r="Y155" s="41" t="s">
        <v>34</v>
      </c>
      <c r="Z155" s="13">
        <v>0</v>
      </c>
      <c r="AA155" s="41" t="s">
        <v>34</v>
      </c>
      <c r="AB155" s="13">
        <v>0</v>
      </c>
      <c r="AC155" s="41" t="s">
        <v>34</v>
      </c>
      <c r="AD155" s="13">
        <v>0</v>
      </c>
      <c r="AE155" s="41" t="s">
        <v>34</v>
      </c>
      <c r="AF155" s="41">
        <v>0</v>
      </c>
      <c r="AG155" s="41" t="s">
        <v>34</v>
      </c>
      <c r="AH155" s="42"/>
      <c r="AI155" s="30" t="s">
        <v>237</v>
      </c>
    </row>
    <row r="156" spans="1:35" ht="31.5">
      <c r="A156" s="91" t="s">
        <v>694</v>
      </c>
      <c r="B156" s="2" t="s">
        <v>220</v>
      </c>
      <c r="C156" s="1" t="s">
        <v>1</v>
      </c>
      <c r="D156" s="8" t="s">
        <v>221</v>
      </c>
      <c r="E156" s="13" t="s">
        <v>34</v>
      </c>
      <c r="F156" s="30">
        <v>0</v>
      </c>
      <c r="G156" s="41" t="s">
        <v>34</v>
      </c>
      <c r="H156" s="13">
        <v>0</v>
      </c>
      <c r="I156" s="41" t="s">
        <v>34</v>
      </c>
      <c r="J156" s="13">
        <v>0</v>
      </c>
      <c r="K156" s="41" t="s">
        <v>34</v>
      </c>
      <c r="L156" s="13">
        <v>0</v>
      </c>
      <c r="M156" s="41" t="s">
        <v>34</v>
      </c>
      <c r="N156" s="30">
        <v>0</v>
      </c>
      <c r="O156" s="41" t="s">
        <v>34</v>
      </c>
      <c r="P156" s="13">
        <v>0</v>
      </c>
      <c r="Q156" s="41" t="s">
        <v>34</v>
      </c>
      <c r="R156" s="13">
        <v>0</v>
      </c>
      <c r="S156" s="41" t="s">
        <v>34</v>
      </c>
      <c r="T156" s="13">
        <v>0</v>
      </c>
      <c r="U156" s="41" t="s">
        <v>34</v>
      </c>
      <c r="V156" s="13">
        <v>0</v>
      </c>
      <c r="W156" s="41" t="s">
        <v>34</v>
      </c>
      <c r="X156" s="13">
        <v>0</v>
      </c>
      <c r="Y156" s="41" t="s">
        <v>34</v>
      </c>
      <c r="Z156" s="13">
        <v>0</v>
      </c>
      <c r="AA156" s="41" t="s">
        <v>34</v>
      </c>
      <c r="AB156" s="13">
        <v>0</v>
      </c>
      <c r="AC156" s="41" t="s">
        <v>34</v>
      </c>
      <c r="AD156" s="13">
        <v>0</v>
      </c>
      <c r="AE156" s="41" t="s">
        <v>34</v>
      </c>
      <c r="AF156" s="41">
        <v>0</v>
      </c>
      <c r="AG156" s="41" t="s">
        <v>34</v>
      </c>
      <c r="AH156" s="42"/>
      <c r="AI156" s="30" t="s">
        <v>237</v>
      </c>
    </row>
    <row r="157" spans="1:35" ht="31.5">
      <c r="A157" s="91" t="s">
        <v>695</v>
      </c>
      <c r="B157" s="2" t="s">
        <v>222</v>
      </c>
      <c r="C157" s="1" t="s">
        <v>1</v>
      </c>
      <c r="D157" s="8" t="s">
        <v>223</v>
      </c>
      <c r="E157" s="13" t="s">
        <v>34</v>
      </c>
      <c r="F157" s="30">
        <v>0</v>
      </c>
      <c r="G157" s="41" t="s">
        <v>34</v>
      </c>
      <c r="H157" s="13">
        <v>0</v>
      </c>
      <c r="I157" s="41" t="s">
        <v>34</v>
      </c>
      <c r="J157" s="13">
        <v>0</v>
      </c>
      <c r="K157" s="41" t="s">
        <v>34</v>
      </c>
      <c r="L157" s="13">
        <v>0</v>
      </c>
      <c r="M157" s="41" t="s">
        <v>34</v>
      </c>
      <c r="N157" s="30">
        <v>0</v>
      </c>
      <c r="O157" s="41" t="s">
        <v>34</v>
      </c>
      <c r="P157" s="13">
        <v>0</v>
      </c>
      <c r="Q157" s="41" t="s">
        <v>34</v>
      </c>
      <c r="R157" s="13">
        <v>0</v>
      </c>
      <c r="S157" s="41" t="s">
        <v>34</v>
      </c>
      <c r="T157" s="13">
        <v>0</v>
      </c>
      <c r="U157" s="41" t="s">
        <v>34</v>
      </c>
      <c r="V157" s="13">
        <v>0</v>
      </c>
      <c r="W157" s="41" t="s">
        <v>34</v>
      </c>
      <c r="X157" s="13">
        <v>0</v>
      </c>
      <c r="Y157" s="41" t="s">
        <v>34</v>
      </c>
      <c r="Z157" s="13">
        <v>0</v>
      </c>
      <c r="AA157" s="41" t="s">
        <v>34</v>
      </c>
      <c r="AB157" s="13">
        <v>0</v>
      </c>
      <c r="AC157" s="41" t="s">
        <v>34</v>
      </c>
      <c r="AD157" s="13">
        <v>0</v>
      </c>
      <c r="AE157" s="41" t="s">
        <v>34</v>
      </c>
      <c r="AF157" s="41">
        <v>0</v>
      </c>
      <c r="AG157" s="41" t="s">
        <v>34</v>
      </c>
      <c r="AH157" s="42"/>
      <c r="AI157" s="30" t="s">
        <v>237</v>
      </c>
    </row>
    <row r="158" spans="1:35" ht="47.25">
      <c r="A158" s="91" t="s">
        <v>696</v>
      </c>
      <c r="B158" s="2" t="s">
        <v>129</v>
      </c>
      <c r="C158" s="34" t="s">
        <v>62</v>
      </c>
      <c r="D158" s="2" t="s">
        <v>474</v>
      </c>
      <c r="E158" s="13" t="s">
        <v>34</v>
      </c>
      <c r="F158" s="30">
        <v>0</v>
      </c>
      <c r="G158" s="41" t="s">
        <v>34</v>
      </c>
      <c r="H158" s="13">
        <v>0.92281355932203402</v>
      </c>
      <c r="I158" s="41" t="s">
        <v>34</v>
      </c>
      <c r="J158" s="13">
        <v>0.92281355932203402</v>
      </c>
      <c r="K158" s="41" t="s">
        <v>34</v>
      </c>
      <c r="L158" s="13">
        <v>0.18336000000000002</v>
      </c>
      <c r="M158" s="41" t="s">
        <v>34</v>
      </c>
      <c r="N158" s="13">
        <v>0</v>
      </c>
      <c r="O158" s="41" t="s">
        <v>34</v>
      </c>
      <c r="P158" s="13">
        <v>0</v>
      </c>
      <c r="Q158" s="41" t="s">
        <v>34</v>
      </c>
      <c r="R158" s="13">
        <v>2.2822033898305085E-2</v>
      </c>
      <c r="S158" s="41" t="s">
        <v>34</v>
      </c>
      <c r="T158" s="13">
        <v>0.18336000000000002</v>
      </c>
      <c r="U158" s="41" t="s">
        <v>34</v>
      </c>
      <c r="V158" s="13">
        <v>0</v>
      </c>
      <c r="W158" s="41" t="s">
        <v>34</v>
      </c>
      <c r="X158" s="13">
        <v>0</v>
      </c>
      <c r="Y158" s="41" t="s">
        <v>34</v>
      </c>
      <c r="Z158" s="13">
        <v>0.89999152542372907</v>
      </c>
      <c r="AA158" s="41" t="s">
        <v>34</v>
      </c>
      <c r="AB158" s="13">
        <v>0</v>
      </c>
      <c r="AC158" s="41" t="s">
        <v>34</v>
      </c>
      <c r="AD158" s="13">
        <v>0.73945355932203394</v>
      </c>
      <c r="AE158" s="41" t="s">
        <v>34</v>
      </c>
      <c r="AF158" s="41">
        <v>0.16053796610169493</v>
      </c>
      <c r="AG158" s="41" t="s">
        <v>34</v>
      </c>
      <c r="AH158" s="42">
        <v>7.0343408837727459</v>
      </c>
      <c r="AI158" s="60" t="s">
        <v>366</v>
      </c>
    </row>
    <row r="159" spans="1:35" ht="47.25">
      <c r="A159" s="91" t="s">
        <v>697</v>
      </c>
      <c r="B159" s="2" t="s">
        <v>130</v>
      </c>
      <c r="C159" s="34" t="s">
        <v>0</v>
      </c>
      <c r="D159" s="2" t="s">
        <v>475</v>
      </c>
      <c r="E159" s="13" t="s">
        <v>34</v>
      </c>
      <c r="F159" s="30">
        <v>0</v>
      </c>
      <c r="G159" s="41" t="s">
        <v>34</v>
      </c>
      <c r="H159" s="13">
        <v>0.92281355932203402</v>
      </c>
      <c r="I159" s="41" t="s">
        <v>34</v>
      </c>
      <c r="J159" s="13">
        <v>0.92281355932203402</v>
      </c>
      <c r="K159" s="41" t="s">
        <v>34</v>
      </c>
      <c r="L159" s="13">
        <v>0</v>
      </c>
      <c r="M159" s="41" t="s">
        <v>34</v>
      </c>
      <c r="N159" s="13">
        <v>0</v>
      </c>
      <c r="O159" s="41" t="s">
        <v>34</v>
      </c>
      <c r="P159" s="13">
        <v>0</v>
      </c>
      <c r="Q159" s="41" t="s">
        <v>34</v>
      </c>
      <c r="R159" s="13">
        <v>2.2822033898305085E-2</v>
      </c>
      <c r="S159" s="41" t="s">
        <v>34</v>
      </c>
      <c r="T159" s="13">
        <v>0</v>
      </c>
      <c r="U159" s="41" t="s">
        <v>34</v>
      </c>
      <c r="V159" s="13">
        <v>0</v>
      </c>
      <c r="W159" s="41" t="s">
        <v>34</v>
      </c>
      <c r="X159" s="13">
        <v>0</v>
      </c>
      <c r="Y159" s="41" t="s">
        <v>34</v>
      </c>
      <c r="Z159" s="13">
        <v>0.89999152542372907</v>
      </c>
      <c r="AA159" s="41" t="s">
        <v>34</v>
      </c>
      <c r="AB159" s="13">
        <v>0</v>
      </c>
      <c r="AC159" s="41" t="s">
        <v>34</v>
      </c>
      <c r="AD159" s="13">
        <v>0.92281355932203402</v>
      </c>
      <c r="AE159" s="41" t="s">
        <v>34</v>
      </c>
      <c r="AF159" s="41">
        <v>-2.2822033898305085E-2</v>
      </c>
      <c r="AG159" s="41" t="s">
        <v>34</v>
      </c>
      <c r="AH159" s="42">
        <v>-1</v>
      </c>
      <c r="AI159" s="60" t="s">
        <v>366</v>
      </c>
    </row>
    <row r="160" spans="1:35" ht="47.25">
      <c r="A160" s="91" t="s">
        <v>698</v>
      </c>
      <c r="B160" s="2" t="s">
        <v>131</v>
      </c>
      <c r="C160" s="34" t="s">
        <v>0</v>
      </c>
      <c r="D160" s="2" t="s">
        <v>476</v>
      </c>
      <c r="E160" s="13" t="s">
        <v>34</v>
      </c>
      <c r="F160" s="30">
        <v>0</v>
      </c>
      <c r="G160" s="41" t="s">
        <v>34</v>
      </c>
      <c r="H160" s="13">
        <v>0.92281355932203402</v>
      </c>
      <c r="I160" s="41" t="s">
        <v>34</v>
      </c>
      <c r="J160" s="13">
        <v>0.92281355932203402</v>
      </c>
      <c r="K160" s="41" t="s">
        <v>34</v>
      </c>
      <c r="L160" s="13">
        <v>0</v>
      </c>
      <c r="M160" s="41" t="s">
        <v>34</v>
      </c>
      <c r="N160" s="13">
        <v>0</v>
      </c>
      <c r="O160" s="41" t="s">
        <v>34</v>
      </c>
      <c r="P160" s="13">
        <v>0</v>
      </c>
      <c r="Q160" s="41" t="s">
        <v>34</v>
      </c>
      <c r="R160" s="13">
        <v>2.2822033898305085E-2</v>
      </c>
      <c r="S160" s="41" t="s">
        <v>34</v>
      </c>
      <c r="T160" s="13">
        <v>0</v>
      </c>
      <c r="U160" s="41" t="s">
        <v>34</v>
      </c>
      <c r="V160" s="13">
        <v>0</v>
      </c>
      <c r="W160" s="41" t="s">
        <v>34</v>
      </c>
      <c r="X160" s="13">
        <v>0</v>
      </c>
      <c r="Y160" s="41" t="s">
        <v>34</v>
      </c>
      <c r="Z160" s="13">
        <v>0.89999152542372907</v>
      </c>
      <c r="AA160" s="41" t="s">
        <v>34</v>
      </c>
      <c r="AB160" s="13">
        <v>0</v>
      </c>
      <c r="AC160" s="41" t="s">
        <v>34</v>
      </c>
      <c r="AD160" s="13">
        <v>0.92281355932203402</v>
      </c>
      <c r="AE160" s="41" t="s">
        <v>34</v>
      </c>
      <c r="AF160" s="41">
        <v>-2.2822033898305085E-2</v>
      </c>
      <c r="AG160" s="41" t="s">
        <v>34</v>
      </c>
      <c r="AH160" s="42">
        <v>-1</v>
      </c>
      <c r="AI160" s="60" t="s">
        <v>366</v>
      </c>
    </row>
    <row r="161" spans="1:35" ht="47.25">
      <c r="A161" s="91" t="s">
        <v>699</v>
      </c>
      <c r="B161" s="2" t="s">
        <v>132</v>
      </c>
      <c r="C161" s="34" t="s">
        <v>5</v>
      </c>
      <c r="D161" s="2" t="s">
        <v>477</v>
      </c>
      <c r="E161" s="13" t="s">
        <v>34</v>
      </c>
      <c r="F161" s="30">
        <v>0</v>
      </c>
      <c r="G161" s="41" t="s">
        <v>34</v>
      </c>
      <c r="H161" s="13">
        <v>0.92281355932203402</v>
      </c>
      <c r="I161" s="41" t="s">
        <v>34</v>
      </c>
      <c r="J161" s="13">
        <v>0.92281355932203402</v>
      </c>
      <c r="K161" s="41" t="s">
        <v>34</v>
      </c>
      <c r="L161" s="13">
        <v>0.12443863000000001</v>
      </c>
      <c r="M161" s="41" t="s">
        <v>34</v>
      </c>
      <c r="N161" s="13">
        <v>0</v>
      </c>
      <c r="O161" s="41" t="s">
        <v>34</v>
      </c>
      <c r="P161" s="13">
        <v>0</v>
      </c>
      <c r="Q161" s="41" t="s">
        <v>34</v>
      </c>
      <c r="R161" s="13">
        <v>2.2822033898305085E-2</v>
      </c>
      <c r="S161" s="41" t="s">
        <v>34</v>
      </c>
      <c r="T161" s="13">
        <v>0.12443863000000001</v>
      </c>
      <c r="U161" s="41" t="s">
        <v>34</v>
      </c>
      <c r="V161" s="13">
        <v>0</v>
      </c>
      <c r="W161" s="41" t="s">
        <v>34</v>
      </c>
      <c r="X161" s="13">
        <v>0</v>
      </c>
      <c r="Y161" s="41" t="s">
        <v>34</v>
      </c>
      <c r="Z161" s="13">
        <v>0.89999152542372907</v>
      </c>
      <c r="AA161" s="41" t="s">
        <v>34</v>
      </c>
      <c r="AB161" s="13">
        <v>0</v>
      </c>
      <c r="AC161" s="41" t="s">
        <v>34</v>
      </c>
      <c r="AD161" s="13">
        <v>0.79837492932203402</v>
      </c>
      <c r="AE161" s="41" t="s">
        <v>34</v>
      </c>
      <c r="AF161" s="41">
        <v>0.10161659610169492</v>
      </c>
      <c r="AG161" s="41" t="s">
        <v>34</v>
      </c>
      <c r="AH161" s="42">
        <v>4.4525652952098032</v>
      </c>
      <c r="AI161" s="60" t="s">
        <v>366</v>
      </c>
    </row>
    <row r="162" spans="1:35" ht="47.25">
      <c r="A162" s="91" t="s">
        <v>700</v>
      </c>
      <c r="B162" s="2" t="s">
        <v>133</v>
      </c>
      <c r="C162" s="34" t="s">
        <v>2</v>
      </c>
      <c r="D162" s="2" t="s">
        <v>478</v>
      </c>
      <c r="E162" s="13" t="s">
        <v>34</v>
      </c>
      <c r="F162" s="30">
        <v>0</v>
      </c>
      <c r="G162" s="41" t="s">
        <v>34</v>
      </c>
      <c r="H162" s="13">
        <v>0.46144915254237284</v>
      </c>
      <c r="I162" s="41" t="s">
        <v>34</v>
      </c>
      <c r="J162" s="13">
        <v>0.46144915254237284</v>
      </c>
      <c r="K162" s="41" t="s">
        <v>34</v>
      </c>
      <c r="L162" s="13">
        <v>8.9319999999999997E-2</v>
      </c>
      <c r="M162" s="41" t="s">
        <v>34</v>
      </c>
      <c r="N162" s="30">
        <v>0</v>
      </c>
      <c r="O162" s="41" t="s">
        <v>34</v>
      </c>
      <c r="P162" s="13">
        <v>0</v>
      </c>
      <c r="Q162" s="41" t="s">
        <v>34</v>
      </c>
      <c r="R162" s="13">
        <v>1.1423728813559323E-2</v>
      </c>
      <c r="S162" s="41" t="s">
        <v>34</v>
      </c>
      <c r="T162" s="13">
        <v>8.9319999999999997E-2</v>
      </c>
      <c r="U162" s="41" t="s">
        <v>34</v>
      </c>
      <c r="V162" s="13">
        <v>0</v>
      </c>
      <c r="W162" s="41" t="s">
        <v>34</v>
      </c>
      <c r="X162" s="13">
        <v>0</v>
      </c>
      <c r="Y162" s="41" t="s">
        <v>34</v>
      </c>
      <c r="Z162" s="13">
        <v>0.45002542372881349</v>
      </c>
      <c r="AA162" s="41" t="s">
        <v>34</v>
      </c>
      <c r="AB162" s="13">
        <v>0</v>
      </c>
      <c r="AC162" s="41" t="s">
        <v>34</v>
      </c>
      <c r="AD162" s="13">
        <v>0.37212915254237283</v>
      </c>
      <c r="AE162" s="41" t="s">
        <v>34</v>
      </c>
      <c r="AF162" s="41">
        <v>7.7896271186440671E-2</v>
      </c>
      <c r="AG162" s="41" t="s">
        <v>34</v>
      </c>
      <c r="AH162" s="42">
        <v>6.8188130563798204</v>
      </c>
      <c r="AI162" s="60" t="s">
        <v>366</v>
      </c>
    </row>
    <row r="163" spans="1:35" ht="47.25">
      <c r="A163" s="91" t="s">
        <v>701</v>
      </c>
      <c r="B163" s="2" t="s">
        <v>134</v>
      </c>
      <c r="C163" s="34" t="s">
        <v>2</v>
      </c>
      <c r="D163" s="2" t="s">
        <v>479</v>
      </c>
      <c r="E163" s="13" t="s">
        <v>34</v>
      </c>
      <c r="F163" s="30">
        <v>0</v>
      </c>
      <c r="G163" s="41" t="s">
        <v>34</v>
      </c>
      <c r="H163" s="13">
        <v>0.46144915254237284</v>
      </c>
      <c r="I163" s="41" t="s">
        <v>34</v>
      </c>
      <c r="J163" s="13">
        <v>0.46144915254237284</v>
      </c>
      <c r="K163" s="41" t="s">
        <v>34</v>
      </c>
      <c r="L163" s="13">
        <v>8.931E-2</v>
      </c>
      <c r="M163" s="41" t="s">
        <v>34</v>
      </c>
      <c r="N163" s="30">
        <v>0</v>
      </c>
      <c r="O163" s="41" t="s">
        <v>34</v>
      </c>
      <c r="P163" s="13">
        <v>0</v>
      </c>
      <c r="Q163" s="41" t="s">
        <v>34</v>
      </c>
      <c r="R163" s="13">
        <v>1.1423728813559323E-2</v>
      </c>
      <c r="S163" s="41" t="s">
        <v>34</v>
      </c>
      <c r="T163" s="13">
        <v>8.931E-2</v>
      </c>
      <c r="U163" s="41" t="s">
        <v>34</v>
      </c>
      <c r="V163" s="13">
        <v>0</v>
      </c>
      <c r="W163" s="41" t="s">
        <v>34</v>
      </c>
      <c r="X163" s="13">
        <v>0</v>
      </c>
      <c r="Y163" s="41" t="s">
        <v>34</v>
      </c>
      <c r="Z163" s="13">
        <v>0.45002542372881349</v>
      </c>
      <c r="AA163" s="41" t="s">
        <v>34</v>
      </c>
      <c r="AB163" s="13">
        <v>0</v>
      </c>
      <c r="AC163" s="41" t="s">
        <v>34</v>
      </c>
      <c r="AD163" s="13">
        <v>0.37213915254237284</v>
      </c>
      <c r="AE163" s="41" t="s">
        <v>34</v>
      </c>
      <c r="AF163" s="41">
        <v>7.7886271186440675E-2</v>
      </c>
      <c r="AG163" s="41" t="s">
        <v>34</v>
      </c>
      <c r="AH163" s="42">
        <v>6.8179376854599401</v>
      </c>
      <c r="AI163" s="60" t="s">
        <v>366</v>
      </c>
    </row>
    <row r="164" spans="1:35" ht="47.25">
      <c r="A164" s="91" t="s">
        <v>702</v>
      </c>
      <c r="B164" s="2" t="s">
        <v>135</v>
      </c>
      <c r="C164" s="34" t="s">
        <v>7</v>
      </c>
      <c r="D164" s="8">
        <v>1501942</v>
      </c>
      <c r="E164" s="24" t="s">
        <v>34</v>
      </c>
      <c r="F164" s="30">
        <v>0</v>
      </c>
      <c r="G164" s="41" t="s">
        <v>34</v>
      </c>
      <c r="H164" s="13">
        <v>0</v>
      </c>
      <c r="I164" s="41" t="s">
        <v>34</v>
      </c>
      <c r="J164" s="13">
        <v>0</v>
      </c>
      <c r="K164" s="41" t="s">
        <v>34</v>
      </c>
      <c r="L164" s="13">
        <v>0</v>
      </c>
      <c r="M164" s="41" t="s">
        <v>34</v>
      </c>
      <c r="N164" s="13">
        <v>0</v>
      </c>
      <c r="O164" s="41" t="s">
        <v>34</v>
      </c>
      <c r="P164" s="13">
        <v>0</v>
      </c>
      <c r="Q164" s="41" t="s">
        <v>34</v>
      </c>
      <c r="R164" s="13">
        <v>0</v>
      </c>
      <c r="S164" s="41" t="s">
        <v>34</v>
      </c>
      <c r="T164" s="13">
        <v>0</v>
      </c>
      <c r="U164" s="41" t="s">
        <v>34</v>
      </c>
      <c r="V164" s="13">
        <v>0</v>
      </c>
      <c r="W164" s="41" t="s">
        <v>34</v>
      </c>
      <c r="X164" s="13">
        <v>0</v>
      </c>
      <c r="Y164" s="41" t="s">
        <v>34</v>
      </c>
      <c r="Z164" s="13">
        <v>0</v>
      </c>
      <c r="AA164" s="41" t="s">
        <v>34</v>
      </c>
      <c r="AB164" s="13">
        <v>-2.2204460492503131E-16</v>
      </c>
      <c r="AC164" s="41" t="s">
        <v>34</v>
      </c>
      <c r="AD164" s="13">
        <v>0</v>
      </c>
      <c r="AE164" s="41" t="s">
        <v>34</v>
      </c>
      <c r="AF164" s="41">
        <v>0</v>
      </c>
      <c r="AG164" s="41" t="s">
        <v>34</v>
      </c>
      <c r="AH164" s="42"/>
      <c r="AI164" s="60" t="s">
        <v>232</v>
      </c>
    </row>
    <row r="165" spans="1:35" ht="47.25">
      <c r="A165" s="91" t="s">
        <v>703</v>
      </c>
      <c r="B165" s="2" t="s">
        <v>136</v>
      </c>
      <c r="C165" s="34" t="s">
        <v>7</v>
      </c>
      <c r="D165" s="8">
        <v>1501943</v>
      </c>
      <c r="E165" s="24" t="s">
        <v>34</v>
      </c>
      <c r="F165" s="30">
        <v>0</v>
      </c>
      <c r="G165" s="41" t="s">
        <v>34</v>
      </c>
      <c r="H165" s="13">
        <v>0</v>
      </c>
      <c r="I165" s="41" t="s">
        <v>34</v>
      </c>
      <c r="J165" s="13">
        <v>0</v>
      </c>
      <c r="K165" s="41" t="s">
        <v>34</v>
      </c>
      <c r="L165" s="13">
        <v>0</v>
      </c>
      <c r="M165" s="41" t="s">
        <v>34</v>
      </c>
      <c r="N165" s="13">
        <v>0</v>
      </c>
      <c r="O165" s="41" t="s">
        <v>34</v>
      </c>
      <c r="P165" s="13">
        <v>0</v>
      </c>
      <c r="Q165" s="41" t="s">
        <v>34</v>
      </c>
      <c r="R165" s="13">
        <v>0</v>
      </c>
      <c r="S165" s="41" t="s">
        <v>34</v>
      </c>
      <c r="T165" s="13">
        <v>0</v>
      </c>
      <c r="U165" s="41" t="s">
        <v>34</v>
      </c>
      <c r="V165" s="13">
        <v>0</v>
      </c>
      <c r="W165" s="41" t="s">
        <v>34</v>
      </c>
      <c r="X165" s="13">
        <v>0</v>
      </c>
      <c r="Y165" s="41" t="s">
        <v>34</v>
      </c>
      <c r="Z165" s="13">
        <v>0</v>
      </c>
      <c r="AA165" s="41" t="s">
        <v>34</v>
      </c>
      <c r="AB165" s="13">
        <v>-2.2204460492503131E-16</v>
      </c>
      <c r="AC165" s="41" t="s">
        <v>34</v>
      </c>
      <c r="AD165" s="13">
        <v>0</v>
      </c>
      <c r="AE165" s="41" t="s">
        <v>34</v>
      </c>
      <c r="AF165" s="41">
        <v>0</v>
      </c>
      <c r="AG165" s="41" t="s">
        <v>34</v>
      </c>
      <c r="AH165" s="42"/>
      <c r="AI165" s="60" t="s">
        <v>232</v>
      </c>
    </row>
    <row r="166" spans="1:35" ht="63">
      <c r="A166" s="91" t="s">
        <v>704</v>
      </c>
      <c r="B166" s="2" t="s">
        <v>137</v>
      </c>
      <c r="C166" s="34" t="s">
        <v>1</v>
      </c>
      <c r="D166" s="2" t="s">
        <v>480</v>
      </c>
      <c r="E166" s="13" t="s">
        <v>34</v>
      </c>
      <c r="F166" s="30">
        <v>0.42372756000000006</v>
      </c>
      <c r="G166" s="41" t="s">
        <v>34</v>
      </c>
      <c r="H166" s="13">
        <v>4.1282288135593568</v>
      </c>
      <c r="I166" s="41" t="s">
        <v>34</v>
      </c>
      <c r="J166" s="13">
        <v>4.128228813559323</v>
      </c>
      <c r="K166" s="41" t="s">
        <v>34</v>
      </c>
      <c r="L166" s="13">
        <v>15.699647839999999</v>
      </c>
      <c r="M166" s="41" t="s">
        <v>34</v>
      </c>
      <c r="N166" s="30">
        <v>0</v>
      </c>
      <c r="O166" s="41" t="s">
        <v>34</v>
      </c>
      <c r="P166" s="13">
        <v>0.41403875000000001</v>
      </c>
      <c r="Q166" s="41" t="s">
        <v>34</v>
      </c>
      <c r="R166" s="13">
        <v>4.128228813559323</v>
      </c>
      <c r="S166" s="41" t="s">
        <v>34</v>
      </c>
      <c r="T166" s="13">
        <v>15.285609089999999</v>
      </c>
      <c r="U166" s="41" t="s">
        <v>34</v>
      </c>
      <c r="V166" s="13">
        <v>0</v>
      </c>
      <c r="W166" s="41" t="s">
        <v>34</v>
      </c>
      <c r="X166" s="13">
        <v>0</v>
      </c>
      <c r="Y166" s="41" t="s">
        <v>34</v>
      </c>
      <c r="Z166" s="13">
        <v>0</v>
      </c>
      <c r="AA166" s="41" t="s">
        <v>34</v>
      </c>
      <c r="AB166" s="13">
        <v>3.4638958368304884E-14</v>
      </c>
      <c r="AC166" s="41" t="s">
        <v>34</v>
      </c>
      <c r="AD166" s="13">
        <v>-11.571419026440642</v>
      </c>
      <c r="AE166" s="41" t="s">
        <v>34</v>
      </c>
      <c r="AF166" s="41">
        <v>11.571419026440676</v>
      </c>
      <c r="AG166" s="41" t="s">
        <v>34</v>
      </c>
      <c r="AH166" s="42">
        <v>2.8029984647250932</v>
      </c>
      <c r="AI166" s="60" t="s">
        <v>382</v>
      </c>
    </row>
    <row r="167" spans="1:35" ht="15.75">
      <c r="A167" s="91" t="s">
        <v>705</v>
      </c>
      <c r="B167" s="2" t="s">
        <v>14</v>
      </c>
      <c r="C167" s="34" t="s">
        <v>2</v>
      </c>
      <c r="D167" s="2" t="s">
        <v>481</v>
      </c>
      <c r="E167" s="13" t="s">
        <v>34</v>
      </c>
      <c r="F167" s="30">
        <v>0</v>
      </c>
      <c r="G167" s="41" t="s">
        <v>34</v>
      </c>
      <c r="H167" s="13">
        <v>0.49382661030910169</v>
      </c>
      <c r="I167" s="41" t="s">
        <v>34</v>
      </c>
      <c r="J167" s="13">
        <v>0.4938292144447628</v>
      </c>
      <c r="K167" s="41" t="s">
        <v>34</v>
      </c>
      <c r="L167" s="13">
        <v>0</v>
      </c>
      <c r="M167" s="41" t="s">
        <v>34</v>
      </c>
      <c r="N167" s="30">
        <v>0</v>
      </c>
      <c r="O167" s="41" t="s">
        <v>34</v>
      </c>
      <c r="P167" s="13">
        <v>0</v>
      </c>
      <c r="Q167" s="41" t="s">
        <v>34</v>
      </c>
      <c r="R167" s="13">
        <v>0</v>
      </c>
      <c r="S167" s="41" t="s">
        <v>34</v>
      </c>
      <c r="T167" s="13">
        <v>0</v>
      </c>
      <c r="U167" s="41" t="s">
        <v>34</v>
      </c>
      <c r="V167" s="13">
        <v>0.4938292144447628</v>
      </c>
      <c r="W167" s="41" t="s">
        <v>34</v>
      </c>
      <c r="X167" s="13">
        <v>0</v>
      </c>
      <c r="Y167" s="41" t="s">
        <v>34</v>
      </c>
      <c r="Z167" s="13">
        <v>0</v>
      </c>
      <c r="AA167" s="41" t="s">
        <v>34</v>
      </c>
      <c r="AB167" s="13">
        <v>-2.6041356611106181E-6</v>
      </c>
      <c r="AC167" s="41" t="s">
        <v>34</v>
      </c>
      <c r="AD167" s="13">
        <v>0.49382661030910169</v>
      </c>
      <c r="AE167" s="41" t="s">
        <v>34</v>
      </c>
      <c r="AF167" s="41">
        <v>0</v>
      </c>
      <c r="AG167" s="41" t="s">
        <v>34</v>
      </c>
      <c r="AH167" s="42"/>
      <c r="AI167" s="63" t="s">
        <v>232</v>
      </c>
    </row>
    <row r="168" spans="1:35" ht="15.75">
      <c r="A168" s="91" t="s">
        <v>706</v>
      </c>
      <c r="B168" s="2" t="s">
        <v>148</v>
      </c>
      <c r="C168" s="34" t="s">
        <v>4</v>
      </c>
      <c r="D168" s="2" t="s">
        <v>482</v>
      </c>
      <c r="E168" s="13" t="s">
        <v>34</v>
      </c>
      <c r="F168" s="30">
        <v>0.33548947999999995</v>
      </c>
      <c r="G168" s="41" t="s">
        <v>34</v>
      </c>
      <c r="H168" s="13">
        <v>4.5186402735866018</v>
      </c>
      <c r="I168" s="41" t="s">
        <v>34</v>
      </c>
      <c r="J168" s="13">
        <v>4.5186378270537881</v>
      </c>
      <c r="K168" s="41" t="s">
        <v>34</v>
      </c>
      <c r="L168" s="13">
        <v>0</v>
      </c>
      <c r="M168" s="41" t="s">
        <v>34</v>
      </c>
      <c r="N168" s="13">
        <v>0</v>
      </c>
      <c r="O168" s="41" t="s">
        <v>34</v>
      </c>
      <c r="P168" s="13">
        <v>0</v>
      </c>
      <c r="Q168" s="41" t="s">
        <v>34</v>
      </c>
      <c r="R168" s="13">
        <v>0</v>
      </c>
      <c r="S168" s="41" t="s">
        <v>34</v>
      </c>
      <c r="T168" s="13">
        <v>0</v>
      </c>
      <c r="U168" s="41" t="s">
        <v>34</v>
      </c>
      <c r="V168" s="13">
        <v>0</v>
      </c>
      <c r="W168" s="41" t="s">
        <v>34</v>
      </c>
      <c r="X168" s="13">
        <v>0</v>
      </c>
      <c r="Y168" s="41" t="s">
        <v>34</v>
      </c>
      <c r="Z168" s="13">
        <v>4.5186378270537881</v>
      </c>
      <c r="AA168" s="41" t="s">
        <v>34</v>
      </c>
      <c r="AB168" s="13">
        <v>2.4465328136713538E-6</v>
      </c>
      <c r="AC168" s="41" t="s">
        <v>34</v>
      </c>
      <c r="AD168" s="13">
        <v>4.5186402735866018</v>
      </c>
      <c r="AE168" s="41" t="s">
        <v>34</v>
      </c>
      <c r="AF168" s="41">
        <v>0</v>
      </c>
      <c r="AG168" s="41" t="s">
        <v>34</v>
      </c>
      <c r="AH168" s="42"/>
      <c r="AI168" s="63" t="s">
        <v>229</v>
      </c>
    </row>
    <row r="169" spans="1:35" ht="15.75">
      <c r="A169" s="91" t="s">
        <v>707</v>
      </c>
      <c r="B169" s="2" t="s">
        <v>149</v>
      </c>
      <c r="C169" s="34" t="s">
        <v>2</v>
      </c>
      <c r="D169" s="2" t="s">
        <v>483</v>
      </c>
      <c r="E169" s="13" t="s">
        <v>34</v>
      </c>
      <c r="F169" s="30">
        <v>0</v>
      </c>
      <c r="G169" s="41" t="s">
        <v>34</v>
      </c>
      <c r="H169" s="13">
        <v>0.93894173428170336</v>
      </c>
      <c r="I169" s="41" t="s">
        <v>34</v>
      </c>
      <c r="J169" s="13">
        <v>0.5</v>
      </c>
      <c r="K169" s="41" t="s">
        <v>34</v>
      </c>
      <c r="L169" s="13">
        <v>0</v>
      </c>
      <c r="M169" s="41" t="s">
        <v>34</v>
      </c>
      <c r="N169" s="30">
        <v>0</v>
      </c>
      <c r="O169" s="41" t="s">
        <v>34</v>
      </c>
      <c r="P169" s="13">
        <v>0</v>
      </c>
      <c r="Q169" s="41" t="s">
        <v>34</v>
      </c>
      <c r="R169" s="13">
        <v>0</v>
      </c>
      <c r="S169" s="41" t="s">
        <v>34</v>
      </c>
      <c r="T169" s="13">
        <v>0</v>
      </c>
      <c r="U169" s="41" t="s">
        <v>34</v>
      </c>
      <c r="V169" s="13">
        <v>0.5</v>
      </c>
      <c r="W169" s="41" t="s">
        <v>34</v>
      </c>
      <c r="X169" s="13">
        <v>0</v>
      </c>
      <c r="Y169" s="41" t="s">
        <v>34</v>
      </c>
      <c r="Z169" s="13">
        <v>0</v>
      </c>
      <c r="AA169" s="41" t="s">
        <v>34</v>
      </c>
      <c r="AB169" s="13">
        <v>0</v>
      </c>
      <c r="AC169" s="41" t="s">
        <v>34</v>
      </c>
      <c r="AD169" s="13">
        <v>0.93894173428170336</v>
      </c>
      <c r="AE169" s="41" t="s">
        <v>34</v>
      </c>
      <c r="AF169" s="41">
        <v>0</v>
      </c>
      <c r="AG169" s="41" t="s">
        <v>34</v>
      </c>
      <c r="AH169" s="42"/>
      <c r="AI169" s="63" t="s">
        <v>232</v>
      </c>
    </row>
    <row r="170" spans="1:35" ht="47.25">
      <c r="A170" s="91" t="s">
        <v>708</v>
      </c>
      <c r="B170" s="2" t="s">
        <v>285</v>
      </c>
      <c r="C170" s="1" t="s">
        <v>5</v>
      </c>
      <c r="D170" s="8">
        <v>1600339</v>
      </c>
      <c r="E170" s="24" t="s">
        <v>34</v>
      </c>
      <c r="F170" s="30">
        <v>0</v>
      </c>
      <c r="G170" s="41" t="s">
        <v>34</v>
      </c>
      <c r="H170" s="13">
        <v>0</v>
      </c>
      <c r="I170" s="41" t="s">
        <v>34</v>
      </c>
      <c r="J170" s="13">
        <v>0</v>
      </c>
      <c r="K170" s="41" t="s">
        <v>34</v>
      </c>
      <c r="L170" s="13">
        <v>0.21186425</v>
      </c>
      <c r="M170" s="41" t="s">
        <v>34</v>
      </c>
      <c r="N170" s="13">
        <v>0</v>
      </c>
      <c r="O170" s="41" t="s">
        <v>34</v>
      </c>
      <c r="P170" s="13">
        <v>0</v>
      </c>
      <c r="Q170" s="41" t="s">
        <v>34</v>
      </c>
      <c r="R170" s="13">
        <v>0</v>
      </c>
      <c r="S170" s="41" t="s">
        <v>34</v>
      </c>
      <c r="T170" s="13">
        <v>0.21186425</v>
      </c>
      <c r="U170" s="41" t="s">
        <v>34</v>
      </c>
      <c r="V170" s="13">
        <v>0</v>
      </c>
      <c r="W170" s="41" t="s">
        <v>34</v>
      </c>
      <c r="X170" s="13">
        <v>0</v>
      </c>
      <c r="Y170" s="41" t="s">
        <v>34</v>
      </c>
      <c r="Z170" s="13">
        <v>0</v>
      </c>
      <c r="AA170" s="41" t="s">
        <v>34</v>
      </c>
      <c r="AB170" s="13">
        <v>0</v>
      </c>
      <c r="AC170" s="41" t="s">
        <v>34</v>
      </c>
      <c r="AD170" s="13">
        <v>-0.21186425</v>
      </c>
      <c r="AE170" s="41" t="s">
        <v>34</v>
      </c>
      <c r="AF170" s="41">
        <v>0.21186425</v>
      </c>
      <c r="AG170" s="41" t="s">
        <v>34</v>
      </c>
      <c r="AH170" s="42"/>
      <c r="AI170" s="30" t="s">
        <v>383</v>
      </c>
    </row>
    <row r="171" spans="1:35" ht="63">
      <c r="A171" s="91" t="s">
        <v>709</v>
      </c>
      <c r="B171" s="2" t="s">
        <v>206</v>
      </c>
      <c r="C171" s="1" t="s">
        <v>8</v>
      </c>
      <c r="D171" s="8" t="s">
        <v>207</v>
      </c>
      <c r="E171" s="13" t="s">
        <v>34</v>
      </c>
      <c r="F171" s="30">
        <v>0</v>
      </c>
      <c r="G171" s="41" t="s">
        <v>34</v>
      </c>
      <c r="H171" s="13">
        <v>0</v>
      </c>
      <c r="I171" s="41" t="s">
        <v>34</v>
      </c>
      <c r="J171" s="13">
        <v>0</v>
      </c>
      <c r="K171" s="41" t="s">
        <v>34</v>
      </c>
      <c r="L171" s="13">
        <v>12.0352116</v>
      </c>
      <c r="M171" s="41" t="s">
        <v>34</v>
      </c>
      <c r="N171" s="13">
        <v>0</v>
      </c>
      <c r="O171" s="41" t="s">
        <v>34</v>
      </c>
      <c r="P171" s="13">
        <v>6.6164243400000018</v>
      </c>
      <c r="Q171" s="41" t="s">
        <v>34</v>
      </c>
      <c r="R171" s="13">
        <v>0</v>
      </c>
      <c r="S171" s="41" t="s">
        <v>34</v>
      </c>
      <c r="T171" s="13">
        <v>5.4187872599999993</v>
      </c>
      <c r="U171" s="41" t="s">
        <v>34</v>
      </c>
      <c r="V171" s="13">
        <v>0</v>
      </c>
      <c r="W171" s="41" t="s">
        <v>34</v>
      </c>
      <c r="X171" s="13">
        <v>0</v>
      </c>
      <c r="Y171" s="41" t="s">
        <v>34</v>
      </c>
      <c r="Z171" s="13">
        <v>0</v>
      </c>
      <c r="AA171" s="41" t="s">
        <v>34</v>
      </c>
      <c r="AB171" s="13">
        <v>0</v>
      </c>
      <c r="AC171" s="41" t="s">
        <v>34</v>
      </c>
      <c r="AD171" s="13">
        <v>-12.0352116</v>
      </c>
      <c r="AE171" s="41" t="s">
        <v>34</v>
      </c>
      <c r="AF171" s="41">
        <v>12.0352116</v>
      </c>
      <c r="AG171" s="41" t="s">
        <v>34</v>
      </c>
      <c r="AH171" s="42"/>
      <c r="AI171" s="48" t="s">
        <v>374</v>
      </c>
    </row>
    <row r="172" spans="1:35" ht="47.25">
      <c r="A172" s="91" t="s">
        <v>710</v>
      </c>
      <c r="B172" s="2" t="s">
        <v>224</v>
      </c>
      <c r="C172" s="1" t="s">
        <v>1</v>
      </c>
      <c r="D172" s="8">
        <v>1500730</v>
      </c>
      <c r="E172" s="13" t="s">
        <v>34</v>
      </c>
      <c r="F172" s="30">
        <v>0</v>
      </c>
      <c r="G172" s="41" t="s">
        <v>34</v>
      </c>
      <c r="H172" s="13">
        <v>0</v>
      </c>
      <c r="I172" s="41" t="s">
        <v>34</v>
      </c>
      <c r="J172" s="13">
        <v>0</v>
      </c>
      <c r="K172" s="41" t="s">
        <v>34</v>
      </c>
      <c r="L172" s="13">
        <v>4.0931377900000001</v>
      </c>
      <c r="M172" s="41" t="s">
        <v>34</v>
      </c>
      <c r="N172" s="30">
        <v>0</v>
      </c>
      <c r="O172" s="41" t="s">
        <v>34</v>
      </c>
      <c r="P172" s="13">
        <v>4.0931377900000001</v>
      </c>
      <c r="Q172" s="41" t="s">
        <v>34</v>
      </c>
      <c r="R172" s="13">
        <v>0</v>
      </c>
      <c r="S172" s="41" t="s">
        <v>34</v>
      </c>
      <c r="T172" s="13">
        <v>0</v>
      </c>
      <c r="U172" s="41" t="s">
        <v>34</v>
      </c>
      <c r="V172" s="13">
        <v>0</v>
      </c>
      <c r="W172" s="41" t="s">
        <v>34</v>
      </c>
      <c r="X172" s="13">
        <v>0</v>
      </c>
      <c r="Y172" s="41" t="s">
        <v>34</v>
      </c>
      <c r="Z172" s="13">
        <v>0</v>
      </c>
      <c r="AA172" s="41" t="s">
        <v>34</v>
      </c>
      <c r="AB172" s="13">
        <v>0</v>
      </c>
      <c r="AC172" s="41" t="s">
        <v>34</v>
      </c>
      <c r="AD172" s="13">
        <v>-4.0931377900000001</v>
      </c>
      <c r="AE172" s="41" t="s">
        <v>34</v>
      </c>
      <c r="AF172" s="41">
        <v>4.0931377900000001</v>
      </c>
      <c r="AG172" s="41" t="s">
        <v>34</v>
      </c>
      <c r="AH172" s="42"/>
      <c r="AI172" s="60" t="s">
        <v>386</v>
      </c>
    </row>
    <row r="173" spans="1:35" ht="15.75">
      <c r="A173" s="91" t="s">
        <v>711</v>
      </c>
      <c r="B173" s="2" t="s">
        <v>151</v>
      </c>
      <c r="C173" s="34" t="s">
        <v>8</v>
      </c>
      <c r="D173" s="2" t="s">
        <v>484</v>
      </c>
      <c r="E173" s="13" t="s">
        <v>34</v>
      </c>
      <c r="F173" s="30">
        <v>0</v>
      </c>
      <c r="G173" s="41" t="s">
        <v>34</v>
      </c>
      <c r="H173" s="13">
        <v>25.423728813559322</v>
      </c>
      <c r="I173" s="41" t="s">
        <v>34</v>
      </c>
      <c r="J173" s="13">
        <v>4.2372881355932206</v>
      </c>
      <c r="K173" s="41" t="s">
        <v>34</v>
      </c>
      <c r="L173" s="13">
        <v>0</v>
      </c>
      <c r="M173" s="41" t="s">
        <v>34</v>
      </c>
      <c r="N173" s="13">
        <v>0</v>
      </c>
      <c r="O173" s="41" t="s">
        <v>34</v>
      </c>
      <c r="P173" s="13">
        <v>0</v>
      </c>
      <c r="Q173" s="41" t="s">
        <v>34</v>
      </c>
      <c r="R173" s="13">
        <v>0</v>
      </c>
      <c r="S173" s="41" t="s">
        <v>34</v>
      </c>
      <c r="T173" s="13">
        <v>0</v>
      </c>
      <c r="U173" s="41" t="s">
        <v>34</v>
      </c>
      <c r="V173" s="13">
        <v>0</v>
      </c>
      <c r="W173" s="41" t="s">
        <v>34</v>
      </c>
      <c r="X173" s="13">
        <v>0</v>
      </c>
      <c r="Y173" s="41" t="s">
        <v>34</v>
      </c>
      <c r="Z173" s="13">
        <v>4.2372881355932206</v>
      </c>
      <c r="AA173" s="41" t="s">
        <v>34</v>
      </c>
      <c r="AB173" s="13">
        <v>0</v>
      </c>
      <c r="AC173" s="41" t="s">
        <v>34</v>
      </c>
      <c r="AD173" s="13">
        <v>25.423728813559322</v>
      </c>
      <c r="AE173" s="41" t="s">
        <v>34</v>
      </c>
      <c r="AF173" s="41">
        <v>0</v>
      </c>
      <c r="AG173" s="41" t="s">
        <v>34</v>
      </c>
      <c r="AH173" s="42"/>
      <c r="AI173" s="30" t="s">
        <v>232</v>
      </c>
    </row>
    <row r="174" spans="1:35" ht="31.5">
      <c r="A174" s="91" t="s">
        <v>712</v>
      </c>
      <c r="B174" s="2" t="s">
        <v>152</v>
      </c>
      <c r="C174" s="34" t="s">
        <v>4</v>
      </c>
      <c r="D174" s="2" t="s">
        <v>485</v>
      </c>
      <c r="E174" s="13" t="s">
        <v>34</v>
      </c>
      <c r="F174" s="48">
        <v>0</v>
      </c>
      <c r="G174" s="41" t="s">
        <v>34</v>
      </c>
      <c r="H174" s="13">
        <v>1.3380909901873328</v>
      </c>
      <c r="I174" s="41" t="s">
        <v>34</v>
      </c>
      <c r="J174" s="13">
        <v>1.3380909901873328</v>
      </c>
      <c r="K174" s="41" t="s">
        <v>34</v>
      </c>
      <c r="L174" s="13">
        <v>0</v>
      </c>
      <c r="M174" s="41" t="s">
        <v>34</v>
      </c>
      <c r="N174" s="13">
        <v>1.3380909901873328</v>
      </c>
      <c r="O174" s="41" t="s">
        <v>34</v>
      </c>
      <c r="P174" s="13">
        <v>0</v>
      </c>
      <c r="Q174" s="41" t="s">
        <v>34</v>
      </c>
      <c r="R174" s="13">
        <v>0</v>
      </c>
      <c r="S174" s="41" t="s">
        <v>34</v>
      </c>
      <c r="T174" s="13">
        <v>0</v>
      </c>
      <c r="U174" s="41" t="s">
        <v>34</v>
      </c>
      <c r="V174" s="13">
        <v>0</v>
      </c>
      <c r="W174" s="41" t="s">
        <v>34</v>
      </c>
      <c r="X174" s="13">
        <v>0</v>
      </c>
      <c r="Y174" s="41" t="s">
        <v>34</v>
      </c>
      <c r="Z174" s="13">
        <v>0</v>
      </c>
      <c r="AA174" s="41" t="s">
        <v>34</v>
      </c>
      <c r="AB174" s="13">
        <v>0</v>
      </c>
      <c r="AC174" s="41" t="s">
        <v>34</v>
      </c>
      <c r="AD174" s="13">
        <v>1.3380909901873328</v>
      </c>
      <c r="AE174" s="41" t="s">
        <v>34</v>
      </c>
      <c r="AF174" s="41">
        <v>-1.3380909901873328</v>
      </c>
      <c r="AG174" s="41" t="s">
        <v>34</v>
      </c>
      <c r="AH174" s="42">
        <v>-1</v>
      </c>
      <c r="AI174" s="60" t="s">
        <v>257</v>
      </c>
    </row>
    <row r="175" spans="1:35" ht="31.5">
      <c r="A175" s="91" t="s">
        <v>713</v>
      </c>
      <c r="B175" s="2" t="s">
        <v>153</v>
      </c>
      <c r="C175" s="34" t="s">
        <v>4</v>
      </c>
      <c r="D175" s="2" t="s">
        <v>486</v>
      </c>
      <c r="E175" s="13" t="s">
        <v>34</v>
      </c>
      <c r="F175" s="30">
        <v>0</v>
      </c>
      <c r="G175" s="41" t="s">
        <v>34</v>
      </c>
      <c r="H175" s="13">
        <v>0.44603033006244425</v>
      </c>
      <c r="I175" s="41" t="s">
        <v>34</v>
      </c>
      <c r="J175" s="13">
        <v>0.44603033006244425</v>
      </c>
      <c r="K175" s="41" t="s">
        <v>34</v>
      </c>
      <c r="L175" s="13">
        <v>0</v>
      </c>
      <c r="M175" s="41" t="s">
        <v>34</v>
      </c>
      <c r="N175" s="13">
        <v>0</v>
      </c>
      <c r="O175" s="41" t="s">
        <v>34</v>
      </c>
      <c r="P175" s="13">
        <v>0</v>
      </c>
      <c r="Q175" s="41" t="s">
        <v>34</v>
      </c>
      <c r="R175" s="13">
        <v>0.44603033006244425</v>
      </c>
      <c r="S175" s="41" t="s">
        <v>34</v>
      </c>
      <c r="T175" s="13">
        <v>0</v>
      </c>
      <c r="U175" s="41" t="s">
        <v>34</v>
      </c>
      <c r="V175" s="13">
        <v>0</v>
      </c>
      <c r="W175" s="41" t="s">
        <v>34</v>
      </c>
      <c r="X175" s="13">
        <v>0</v>
      </c>
      <c r="Y175" s="41" t="s">
        <v>34</v>
      </c>
      <c r="Z175" s="13">
        <v>0</v>
      </c>
      <c r="AA175" s="41" t="s">
        <v>34</v>
      </c>
      <c r="AB175" s="13">
        <v>0</v>
      </c>
      <c r="AC175" s="41" t="s">
        <v>34</v>
      </c>
      <c r="AD175" s="13">
        <v>0.44603033006244425</v>
      </c>
      <c r="AE175" s="41" t="s">
        <v>34</v>
      </c>
      <c r="AF175" s="41">
        <v>-0.44603033006244425</v>
      </c>
      <c r="AG175" s="41" t="s">
        <v>34</v>
      </c>
      <c r="AH175" s="42">
        <v>-1</v>
      </c>
      <c r="AI175" s="60" t="s">
        <v>257</v>
      </c>
    </row>
    <row r="176" spans="1:35" ht="31.5">
      <c r="A176" s="91" t="s">
        <v>714</v>
      </c>
      <c r="B176" s="2" t="s">
        <v>154</v>
      </c>
      <c r="C176" s="34" t="s">
        <v>4</v>
      </c>
      <c r="D176" s="2" t="s">
        <v>487</v>
      </c>
      <c r="E176" s="13" t="s">
        <v>34</v>
      </c>
      <c r="F176" s="30">
        <v>0</v>
      </c>
      <c r="G176" s="41" t="s">
        <v>34</v>
      </c>
      <c r="H176" s="13">
        <v>0.89206066012488849</v>
      </c>
      <c r="I176" s="41" t="s">
        <v>34</v>
      </c>
      <c r="J176" s="13">
        <v>0.89206066012488849</v>
      </c>
      <c r="K176" s="41" t="s">
        <v>34</v>
      </c>
      <c r="L176" s="13">
        <v>0</v>
      </c>
      <c r="M176" s="41" t="s">
        <v>34</v>
      </c>
      <c r="N176" s="13">
        <v>0</v>
      </c>
      <c r="O176" s="41" t="s">
        <v>34</v>
      </c>
      <c r="P176" s="13">
        <v>0</v>
      </c>
      <c r="Q176" s="41" t="s">
        <v>34</v>
      </c>
      <c r="R176" s="13">
        <v>0.89206066012488849</v>
      </c>
      <c r="S176" s="41" t="s">
        <v>34</v>
      </c>
      <c r="T176" s="13">
        <v>0</v>
      </c>
      <c r="U176" s="41" t="s">
        <v>34</v>
      </c>
      <c r="V176" s="13">
        <v>0</v>
      </c>
      <c r="W176" s="41" t="s">
        <v>34</v>
      </c>
      <c r="X176" s="13">
        <v>0</v>
      </c>
      <c r="Y176" s="41" t="s">
        <v>34</v>
      </c>
      <c r="Z176" s="13">
        <v>0</v>
      </c>
      <c r="AA176" s="41" t="s">
        <v>34</v>
      </c>
      <c r="AB176" s="13">
        <v>0</v>
      </c>
      <c r="AC176" s="41" t="s">
        <v>34</v>
      </c>
      <c r="AD176" s="13">
        <v>0.89206066012488849</v>
      </c>
      <c r="AE176" s="41" t="s">
        <v>34</v>
      </c>
      <c r="AF176" s="41">
        <v>-0.89206066012488849</v>
      </c>
      <c r="AG176" s="41" t="s">
        <v>34</v>
      </c>
      <c r="AH176" s="42">
        <v>-1</v>
      </c>
      <c r="AI176" s="60" t="s">
        <v>257</v>
      </c>
    </row>
    <row r="177" spans="1:35" ht="31.5">
      <c r="A177" s="91" t="s">
        <v>715</v>
      </c>
      <c r="B177" s="2" t="s">
        <v>155</v>
      </c>
      <c r="C177" s="34" t="s">
        <v>56</v>
      </c>
      <c r="D177" s="2" t="s">
        <v>488</v>
      </c>
      <c r="E177" s="13" t="s">
        <v>34</v>
      </c>
      <c r="F177" s="30">
        <v>0</v>
      </c>
      <c r="G177" s="41" t="s">
        <v>34</v>
      </c>
      <c r="H177" s="13">
        <v>0.89206066012488849</v>
      </c>
      <c r="I177" s="41" t="s">
        <v>34</v>
      </c>
      <c r="J177" s="13">
        <v>0.89206066012488849</v>
      </c>
      <c r="K177" s="41" t="s">
        <v>34</v>
      </c>
      <c r="L177" s="13">
        <v>0</v>
      </c>
      <c r="M177" s="41" t="s">
        <v>34</v>
      </c>
      <c r="N177" s="13">
        <v>0</v>
      </c>
      <c r="O177" s="41" t="s">
        <v>34</v>
      </c>
      <c r="P177" s="13">
        <v>0</v>
      </c>
      <c r="Q177" s="41" t="s">
        <v>34</v>
      </c>
      <c r="R177" s="13">
        <v>0</v>
      </c>
      <c r="S177" s="41" t="s">
        <v>34</v>
      </c>
      <c r="T177" s="13">
        <v>0</v>
      </c>
      <c r="U177" s="41" t="s">
        <v>34</v>
      </c>
      <c r="V177" s="13">
        <v>0.89206066012488849</v>
      </c>
      <c r="W177" s="41" t="s">
        <v>34</v>
      </c>
      <c r="X177" s="13">
        <v>0</v>
      </c>
      <c r="Y177" s="41" t="s">
        <v>34</v>
      </c>
      <c r="Z177" s="13">
        <v>0</v>
      </c>
      <c r="AA177" s="41" t="s">
        <v>34</v>
      </c>
      <c r="AB177" s="13">
        <v>0</v>
      </c>
      <c r="AC177" s="41" t="s">
        <v>34</v>
      </c>
      <c r="AD177" s="13">
        <v>0.89206066012488849</v>
      </c>
      <c r="AE177" s="41" t="s">
        <v>34</v>
      </c>
      <c r="AF177" s="41">
        <v>0</v>
      </c>
      <c r="AG177" s="41" t="s">
        <v>34</v>
      </c>
      <c r="AH177" s="42"/>
      <c r="AI177" s="63" t="s">
        <v>232</v>
      </c>
    </row>
    <row r="178" spans="1:35" ht="31.5">
      <c r="A178" s="91" t="s">
        <v>716</v>
      </c>
      <c r="B178" s="2" t="s">
        <v>156</v>
      </c>
      <c r="C178" s="34" t="s">
        <v>1</v>
      </c>
      <c r="D178" s="2" t="s">
        <v>489</v>
      </c>
      <c r="E178" s="13" t="s">
        <v>34</v>
      </c>
      <c r="F178" s="30">
        <v>0</v>
      </c>
      <c r="G178" s="41" t="s">
        <v>34</v>
      </c>
      <c r="H178" s="13">
        <v>1.3380909901873328</v>
      </c>
      <c r="I178" s="41" t="s">
        <v>34</v>
      </c>
      <c r="J178" s="13">
        <v>1.3380909901873328</v>
      </c>
      <c r="K178" s="41" t="s">
        <v>34</v>
      </c>
      <c r="L178" s="13">
        <v>1.2835799999999999</v>
      </c>
      <c r="M178" s="41" t="s">
        <v>34</v>
      </c>
      <c r="N178" s="30">
        <v>0</v>
      </c>
      <c r="O178" s="41" t="s">
        <v>34</v>
      </c>
      <c r="P178" s="13">
        <v>0</v>
      </c>
      <c r="Q178" s="41" t="s">
        <v>34</v>
      </c>
      <c r="R178" s="13">
        <v>0</v>
      </c>
      <c r="S178" s="41" t="s">
        <v>34</v>
      </c>
      <c r="T178" s="13">
        <v>1.2835799999999999</v>
      </c>
      <c r="U178" s="41" t="s">
        <v>34</v>
      </c>
      <c r="V178" s="13">
        <v>1.3380909901873328</v>
      </c>
      <c r="W178" s="41" t="s">
        <v>34</v>
      </c>
      <c r="X178" s="13">
        <v>0</v>
      </c>
      <c r="Y178" s="41" t="s">
        <v>34</v>
      </c>
      <c r="Z178" s="13">
        <v>0</v>
      </c>
      <c r="AA178" s="41" t="s">
        <v>34</v>
      </c>
      <c r="AB178" s="13">
        <v>0</v>
      </c>
      <c r="AC178" s="41" t="s">
        <v>34</v>
      </c>
      <c r="AD178" s="13">
        <v>5.4510990187332853E-2</v>
      </c>
      <c r="AE178" s="41" t="s">
        <v>34</v>
      </c>
      <c r="AF178" s="41">
        <v>1.2835799999999999</v>
      </c>
      <c r="AG178" s="41" t="s">
        <v>34</v>
      </c>
      <c r="AH178" s="42"/>
      <c r="AI178" s="63" t="s">
        <v>232</v>
      </c>
    </row>
    <row r="179" spans="1:35" ht="31.5">
      <c r="A179" s="91" t="s">
        <v>717</v>
      </c>
      <c r="B179" s="2" t="s">
        <v>157</v>
      </c>
      <c r="C179" s="34" t="s">
        <v>1</v>
      </c>
      <c r="D179" s="2" t="s">
        <v>490</v>
      </c>
      <c r="E179" s="13" t="s">
        <v>34</v>
      </c>
      <c r="F179" s="30">
        <v>0</v>
      </c>
      <c r="G179" s="41" t="s">
        <v>34</v>
      </c>
      <c r="H179" s="13">
        <v>0.89206066012488849</v>
      </c>
      <c r="I179" s="41" t="s">
        <v>34</v>
      </c>
      <c r="J179" s="13">
        <v>0.89206066012488849</v>
      </c>
      <c r="K179" s="41" t="s">
        <v>34</v>
      </c>
      <c r="L179" s="13">
        <v>0.85572000000000004</v>
      </c>
      <c r="M179" s="41" t="s">
        <v>34</v>
      </c>
      <c r="N179" s="30">
        <v>0</v>
      </c>
      <c r="O179" s="41" t="s">
        <v>34</v>
      </c>
      <c r="P179" s="13">
        <v>0</v>
      </c>
      <c r="Q179" s="41" t="s">
        <v>34</v>
      </c>
      <c r="R179" s="13">
        <v>0</v>
      </c>
      <c r="S179" s="41" t="s">
        <v>34</v>
      </c>
      <c r="T179" s="13">
        <v>0.85572000000000004</v>
      </c>
      <c r="U179" s="41" t="s">
        <v>34</v>
      </c>
      <c r="V179" s="13">
        <v>0.89206066012488849</v>
      </c>
      <c r="W179" s="41" t="s">
        <v>34</v>
      </c>
      <c r="X179" s="13">
        <v>0</v>
      </c>
      <c r="Y179" s="41" t="s">
        <v>34</v>
      </c>
      <c r="Z179" s="13">
        <v>0</v>
      </c>
      <c r="AA179" s="41" t="s">
        <v>34</v>
      </c>
      <c r="AB179" s="13">
        <v>0</v>
      </c>
      <c r="AC179" s="41" t="s">
        <v>34</v>
      </c>
      <c r="AD179" s="13">
        <v>3.6340660124888458E-2</v>
      </c>
      <c r="AE179" s="41" t="s">
        <v>34</v>
      </c>
      <c r="AF179" s="41">
        <v>0.85572000000000004</v>
      </c>
      <c r="AG179" s="41" t="s">
        <v>34</v>
      </c>
      <c r="AH179" s="42"/>
      <c r="AI179" s="63" t="s">
        <v>232</v>
      </c>
    </row>
    <row r="180" spans="1:35" ht="31.5">
      <c r="A180" s="91" t="s">
        <v>718</v>
      </c>
      <c r="B180" s="2" t="s">
        <v>158</v>
      </c>
      <c r="C180" s="34" t="s">
        <v>1</v>
      </c>
      <c r="D180" s="2" t="s">
        <v>491</v>
      </c>
      <c r="E180" s="13" t="s">
        <v>34</v>
      </c>
      <c r="F180" s="30">
        <v>0</v>
      </c>
      <c r="G180" s="41" t="s">
        <v>34</v>
      </c>
      <c r="H180" s="13">
        <v>0.89206066012488849</v>
      </c>
      <c r="I180" s="41" t="s">
        <v>34</v>
      </c>
      <c r="J180" s="13">
        <v>0.89206066012488849</v>
      </c>
      <c r="K180" s="41" t="s">
        <v>34</v>
      </c>
      <c r="L180" s="13">
        <v>0.88639999999999997</v>
      </c>
      <c r="M180" s="41" t="s">
        <v>34</v>
      </c>
      <c r="N180" s="30">
        <v>0</v>
      </c>
      <c r="O180" s="41" t="s">
        <v>34</v>
      </c>
      <c r="P180" s="13">
        <v>0</v>
      </c>
      <c r="Q180" s="41" t="s">
        <v>34</v>
      </c>
      <c r="R180" s="13">
        <v>0</v>
      </c>
      <c r="S180" s="41" t="s">
        <v>34</v>
      </c>
      <c r="T180" s="13">
        <v>0.88639999999999997</v>
      </c>
      <c r="U180" s="41" t="s">
        <v>34</v>
      </c>
      <c r="V180" s="13">
        <v>0</v>
      </c>
      <c r="W180" s="41" t="s">
        <v>34</v>
      </c>
      <c r="X180" s="13">
        <v>0</v>
      </c>
      <c r="Y180" s="41" t="s">
        <v>34</v>
      </c>
      <c r="Z180" s="13">
        <v>0.89206066012488849</v>
      </c>
      <c r="AA180" s="41" t="s">
        <v>34</v>
      </c>
      <c r="AB180" s="13">
        <v>0</v>
      </c>
      <c r="AC180" s="41" t="s">
        <v>34</v>
      </c>
      <c r="AD180" s="13">
        <v>5.660660124888528E-3</v>
      </c>
      <c r="AE180" s="41" t="s">
        <v>34</v>
      </c>
      <c r="AF180" s="41">
        <v>0.88639999999999997</v>
      </c>
      <c r="AG180" s="41" t="s">
        <v>34</v>
      </c>
      <c r="AH180" s="42"/>
      <c r="AI180" s="63" t="s">
        <v>232</v>
      </c>
    </row>
    <row r="181" spans="1:35" ht="31.5">
      <c r="A181" s="91" t="s">
        <v>719</v>
      </c>
      <c r="B181" s="2" t="s">
        <v>159</v>
      </c>
      <c r="C181" s="34" t="s">
        <v>1</v>
      </c>
      <c r="D181" s="2" t="s">
        <v>492</v>
      </c>
      <c r="E181" s="13" t="s">
        <v>34</v>
      </c>
      <c r="F181" s="30">
        <v>0</v>
      </c>
      <c r="G181" s="41" t="s">
        <v>34</v>
      </c>
      <c r="H181" s="13">
        <v>0.89206066012488849</v>
      </c>
      <c r="I181" s="41" t="s">
        <v>34</v>
      </c>
      <c r="J181" s="13">
        <v>0.89206066012488849</v>
      </c>
      <c r="K181" s="41" t="s">
        <v>34</v>
      </c>
      <c r="L181" s="13">
        <v>0.88639999999999997</v>
      </c>
      <c r="M181" s="41" t="s">
        <v>34</v>
      </c>
      <c r="N181" s="30">
        <v>0</v>
      </c>
      <c r="O181" s="41" t="s">
        <v>34</v>
      </c>
      <c r="P181" s="13">
        <v>0</v>
      </c>
      <c r="Q181" s="41" t="s">
        <v>34</v>
      </c>
      <c r="R181" s="13">
        <v>0</v>
      </c>
      <c r="S181" s="41" t="s">
        <v>34</v>
      </c>
      <c r="T181" s="13">
        <v>0.88639999999999997</v>
      </c>
      <c r="U181" s="41" t="s">
        <v>34</v>
      </c>
      <c r="V181" s="13">
        <v>0</v>
      </c>
      <c r="W181" s="41" t="s">
        <v>34</v>
      </c>
      <c r="X181" s="13">
        <v>0</v>
      </c>
      <c r="Y181" s="41" t="s">
        <v>34</v>
      </c>
      <c r="Z181" s="13">
        <v>0.89206066012488849</v>
      </c>
      <c r="AA181" s="41" t="s">
        <v>34</v>
      </c>
      <c r="AB181" s="13">
        <v>0</v>
      </c>
      <c r="AC181" s="41" t="s">
        <v>34</v>
      </c>
      <c r="AD181" s="13">
        <v>5.660660124888528E-3</v>
      </c>
      <c r="AE181" s="41" t="s">
        <v>34</v>
      </c>
      <c r="AF181" s="41">
        <v>0.88639999999999997</v>
      </c>
      <c r="AG181" s="41" t="s">
        <v>34</v>
      </c>
      <c r="AH181" s="42"/>
      <c r="AI181" s="63" t="s">
        <v>232</v>
      </c>
    </row>
    <row r="182" spans="1:35" ht="31.5">
      <c r="A182" s="91" t="s">
        <v>720</v>
      </c>
      <c r="B182" s="32" t="s">
        <v>286</v>
      </c>
      <c r="C182" s="34" t="s">
        <v>5</v>
      </c>
      <c r="D182" s="8" t="s">
        <v>493</v>
      </c>
      <c r="E182" s="24" t="s">
        <v>34</v>
      </c>
      <c r="F182" s="30">
        <v>0</v>
      </c>
      <c r="G182" s="41" t="s">
        <v>34</v>
      </c>
      <c r="H182" s="13">
        <v>0</v>
      </c>
      <c r="I182" s="41" t="s">
        <v>34</v>
      </c>
      <c r="J182" s="13">
        <v>0</v>
      </c>
      <c r="K182" s="41" t="s">
        <v>34</v>
      </c>
      <c r="L182" s="13">
        <v>0</v>
      </c>
      <c r="M182" s="41" t="s">
        <v>34</v>
      </c>
      <c r="N182" s="30">
        <v>0</v>
      </c>
      <c r="O182" s="41" t="s">
        <v>34</v>
      </c>
      <c r="P182" s="13">
        <v>0</v>
      </c>
      <c r="Q182" s="41" t="s">
        <v>34</v>
      </c>
      <c r="R182" s="13">
        <v>0</v>
      </c>
      <c r="S182" s="41" t="s">
        <v>34</v>
      </c>
      <c r="T182" s="13">
        <v>0</v>
      </c>
      <c r="U182" s="41" t="s">
        <v>34</v>
      </c>
      <c r="V182" s="13">
        <v>0</v>
      </c>
      <c r="W182" s="41" t="s">
        <v>34</v>
      </c>
      <c r="X182" s="13">
        <v>0</v>
      </c>
      <c r="Y182" s="41" t="s">
        <v>34</v>
      </c>
      <c r="Z182" s="13">
        <v>0</v>
      </c>
      <c r="AA182" s="41" t="s">
        <v>34</v>
      </c>
      <c r="AB182" s="13">
        <v>0</v>
      </c>
      <c r="AC182" s="41" t="s">
        <v>34</v>
      </c>
      <c r="AD182" s="13">
        <v>0</v>
      </c>
      <c r="AE182" s="41" t="s">
        <v>34</v>
      </c>
      <c r="AF182" s="41">
        <v>0</v>
      </c>
      <c r="AG182" s="41" t="s">
        <v>34</v>
      </c>
      <c r="AH182" s="42"/>
      <c r="AI182" s="63" t="s">
        <v>256</v>
      </c>
    </row>
    <row r="183" spans="1:35" ht="31.5">
      <c r="A183" s="91" t="s">
        <v>721</v>
      </c>
      <c r="B183" s="2" t="s">
        <v>160</v>
      </c>
      <c r="C183" s="34" t="s">
        <v>8</v>
      </c>
      <c r="D183" s="2" t="s">
        <v>494</v>
      </c>
      <c r="E183" s="13" t="s">
        <v>34</v>
      </c>
      <c r="F183" s="30">
        <v>0</v>
      </c>
      <c r="G183" s="41" t="s">
        <v>34</v>
      </c>
      <c r="H183" s="13">
        <v>4.2372881355936061</v>
      </c>
      <c r="I183" s="41" t="s">
        <v>34</v>
      </c>
      <c r="J183" s="13">
        <v>4.2372881355936061</v>
      </c>
      <c r="K183" s="41" t="s">
        <v>34</v>
      </c>
      <c r="L183" s="13">
        <v>0</v>
      </c>
      <c r="M183" s="41" t="s">
        <v>34</v>
      </c>
      <c r="N183" s="13">
        <v>0</v>
      </c>
      <c r="O183" s="41" t="s">
        <v>34</v>
      </c>
      <c r="P183" s="13">
        <v>0</v>
      </c>
      <c r="Q183" s="41" t="s">
        <v>34</v>
      </c>
      <c r="R183" s="13">
        <v>0</v>
      </c>
      <c r="S183" s="41" t="s">
        <v>34</v>
      </c>
      <c r="T183" s="13">
        <v>0</v>
      </c>
      <c r="U183" s="41" t="s">
        <v>34</v>
      </c>
      <c r="V183" s="13">
        <v>4.2372881355936061</v>
      </c>
      <c r="W183" s="41" t="s">
        <v>34</v>
      </c>
      <c r="X183" s="13">
        <v>0</v>
      </c>
      <c r="Y183" s="41" t="s">
        <v>34</v>
      </c>
      <c r="Z183" s="13">
        <v>0</v>
      </c>
      <c r="AA183" s="41" t="s">
        <v>34</v>
      </c>
      <c r="AB183" s="13">
        <v>0</v>
      </c>
      <c r="AC183" s="41" t="s">
        <v>34</v>
      </c>
      <c r="AD183" s="13">
        <v>4.2372881355936061</v>
      </c>
      <c r="AE183" s="41" t="s">
        <v>34</v>
      </c>
      <c r="AF183" s="41">
        <v>0</v>
      </c>
      <c r="AG183" s="41" t="s">
        <v>34</v>
      </c>
      <c r="AH183" s="42"/>
      <c r="AI183" s="63" t="s">
        <v>232</v>
      </c>
    </row>
    <row r="184" spans="1:35" ht="31.5">
      <c r="A184" s="91" t="s">
        <v>722</v>
      </c>
      <c r="B184" s="2" t="s">
        <v>161</v>
      </c>
      <c r="C184" s="34" t="s">
        <v>8</v>
      </c>
      <c r="D184" s="2" t="s">
        <v>495</v>
      </c>
      <c r="E184" s="13" t="s">
        <v>34</v>
      </c>
      <c r="F184" s="30">
        <v>0</v>
      </c>
      <c r="G184" s="41" t="s">
        <v>34</v>
      </c>
      <c r="H184" s="13">
        <v>64.497479417405572</v>
      </c>
      <c r="I184" s="41" t="s">
        <v>34</v>
      </c>
      <c r="J184" s="13">
        <v>12.296610169491526</v>
      </c>
      <c r="K184" s="41" t="s">
        <v>34</v>
      </c>
      <c r="L184" s="13">
        <v>0</v>
      </c>
      <c r="M184" s="41" t="s">
        <v>34</v>
      </c>
      <c r="N184" s="13">
        <v>0</v>
      </c>
      <c r="O184" s="41" t="s">
        <v>34</v>
      </c>
      <c r="P184" s="13">
        <v>0</v>
      </c>
      <c r="Q184" s="41" t="s">
        <v>34</v>
      </c>
      <c r="R184" s="13">
        <v>6.148305084745763</v>
      </c>
      <c r="S184" s="41" t="s">
        <v>34</v>
      </c>
      <c r="T184" s="13">
        <v>0</v>
      </c>
      <c r="U184" s="41" t="s">
        <v>34</v>
      </c>
      <c r="V184" s="13">
        <v>6.148305084745763</v>
      </c>
      <c r="W184" s="41" t="s">
        <v>34</v>
      </c>
      <c r="X184" s="13">
        <v>0</v>
      </c>
      <c r="Y184" s="41" t="s">
        <v>34</v>
      </c>
      <c r="Z184" s="13">
        <v>0</v>
      </c>
      <c r="AA184" s="41" t="s">
        <v>34</v>
      </c>
      <c r="AB184" s="13">
        <v>0</v>
      </c>
      <c r="AC184" s="41" t="s">
        <v>34</v>
      </c>
      <c r="AD184" s="13">
        <v>64.497479417405572</v>
      </c>
      <c r="AE184" s="41" t="s">
        <v>34</v>
      </c>
      <c r="AF184" s="41">
        <v>-6.148305084745763</v>
      </c>
      <c r="AG184" s="41" t="s">
        <v>34</v>
      </c>
      <c r="AH184" s="42">
        <v>-1</v>
      </c>
      <c r="AI184" s="63" t="s">
        <v>257</v>
      </c>
    </row>
    <row r="185" spans="1:35" ht="47.25">
      <c r="A185" s="91" t="s">
        <v>723</v>
      </c>
      <c r="B185" s="2" t="s">
        <v>162</v>
      </c>
      <c r="C185" s="34" t="s">
        <v>8</v>
      </c>
      <c r="D185" s="2" t="s">
        <v>496</v>
      </c>
      <c r="E185" s="13" t="s">
        <v>34</v>
      </c>
      <c r="F185" s="30">
        <v>0</v>
      </c>
      <c r="G185" s="41" t="s">
        <v>34</v>
      </c>
      <c r="H185" s="13">
        <v>27.731372881355941</v>
      </c>
      <c r="I185" s="41" t="s">
        <v>34</v>
      </c>
      <c r="J185" s="13">
        <v>4.6525423728813564</v>
      </c>
      <c r="K185" s="41" t="s">
        <v>34</v>
      </c>
      <c r="L185" s="13">
        <v>0</v>
      </c>
      <c r="M185" s="41" t="s">
        <v>34</v>
      </c>
      <c r="N185" s="13">
        <v>0</v>
      </c>
      <c r="O185" s="41" t="s">
        <v>34</v>
      </c>
      <c r="P185" s="13">
        <v>0</v>
      </c>
      <c r="Q185" s="41" t="s">
        <v>34</v>
      </c>
      <c r="R185" s="13">
        <v>0</v>
      </c>
      <c r="S185" s="41" t="s">
        <v>34</v>
      </c>
      <c r="T185" s="13">
        <v>0</v>
      </c>
      <c r="U185" s="41" t="s">
        <v>34</v>
      </c>
      <c r="V185" s="13">
        <v>4.6525423728813564</v>
      </c>
      <c r="W185" s="41" t="s">
        <v>34</v>
      </c>
      <c r="X185" s="13">
        <v>0</v>
      </c>
      <c r="Y185" s="41" t="s">
        <v>34</v>
      </c>
      <c r="Z185" s="13">
        <v>0</v>
      </c>
      <c r="AA185" s="41" t="s">
        <v>34</v>
      </c>
      <c r="AB185" s="13">
        <v>0</v>
      </c>
      <c r="AC185" s="41" t="s">
        <v>34</v>
      </c>
      <c r="AD185" s="13">
        <v>27.731372881355941</v>
      </c>
      <c r="AE185" s="41" t="s">
        <v>34</v>
      </c>
      <c r="AF185" s="41">
        <v>0</v>
      </c>
      <c r="AG185" s="41" t="s">
        <v>34</v>
      </c>
      <c r="AH185" s="42"/>
      <c r="AI185" s="63" t="s">
        <v>232</v>
      </c>
    </row>
    <row r="186" spans="1:35" ht="47.25">
      <c r="A186" s="91" t="s">
        <v>724</v>
      </c>
      <c r="B186" s="2" t="s">
        <v>12</v>
      </c>
      <c r="C186" s="34" t="s">
        <v>3</v>
      </c>
      <c r="D186" s="2" t="s">
        <v>497</v>
      </c>
      <c r="E186" s="13" t="s">
        <v>34</v>
      </c>
      <c r="F186" s="30">
        <v>0.42044999999999999</v>
      </c>
      <c r="G186" s="41" t="s">
        <v>34</v>
      </c>
      <c r="H186" s="13">
        <v>7.8542789967669826</v>
      </c>
      <c r="I186" s="41" t="s">
        <v>34</v>
      </c>
      <c r="J186" s="13">
        <v>7.8542789967669826</v>
      </c>
      <c r="K186" s="41" t="s">
        <v>34</v>
      </c>
      <c r="L186" s="13">
        <v>2.3E-2</v>
      </c>
      <c r="M186" s="41" t="s">
        <v>34</v>
      </c>
      <c r="N186" s="13">
        <v>0</v>
      </c>
      <c r="O186" s="41" t="s">
        <v>34</v>
      </c>
      <c r="P186" s="13">
        <v>1.7999999999999999E-2</v>
      </c>
      <c r="Q186" s="41" t="s">
        <v>34</v>
      </c>
      <c r="R186" s="13">
        <v>0</v>
      </c>
      <c r="S186" s="41" t="s">
        <v>34</v>
      </c>
      <c r="T186" s="13">
        <v>5.0000000000000001E-3</v>
      </c>
      <c r="U186" s="41" t="s">
        <v>34</v>
      </c>
      <c r="V186" s="13">
        <v>2.3562836990300946</v>
      </c>
      <c r="W186" s="41" t="s">
        <v>34</v>
      </c>
      <c r="X186" s="13">
        <v>0</v>
      </c>
      <c r="Y186" s="41" t="s">
        <v>34</v>
      </c>
      <c r="Z186" s="13">
        <v>5.4979952977368871</v>
      </c>
      <c r="AA186" s="41" t="s">
        <v>34</v>
      </c>
      <c r="AB186" s="13">
        <v>0</v>
      </c>
      <c r="AC186" s="41" t="s">
        <v>34</v>
      </c>
      <c r="AD186" s="13">
        <v>7.8312789967669829</v>
      </c>
      <c r="AE186" s="41" t="s">
        <v>34</v>
      </c>
      <c r="AF186" s="41">
        <v>2.3E-2</v>
      </c>
      <c r="AG186" s="41" t="s">
        <v>34</v>
      </c>
      <c r="AH186" s="42"/>
      <c r="AI186" s="63" t="s">
        <v>387</v>
      </c>
    </row>
    <row r="187" spans="1:35" ht="63">
      <c r="A187" s="91" t="s">
        <v>725</v>
      </c>
      <c r="B187" s="2" t="s">
        <v>163</v>
      </c>
      <c r="C187" s="34" t="s">
        <v>8</v>
      </c>
      <c r="D187" s="2" t="s">
        <v>498</v>
      </c>
      <c r="E187" s="13" t="s">
        <v>34</v>
      </c>
      <c r="F187" s="30">
        <v>0</v>
      </c>
      <c r="G187" s="41" t="s">
        <v>34</v>
      </c>
      <c r="H187" s="13">
        <v>14.703389830508474</v>
      </c>
      <c r="I187" s="41" t="s">
        <v>34</v>
      </c>
      <c r="J187" s="13">
        <v>5.5084745762711869</v>
      </c>
      <c r="K187" s="41" t="s">
        <v>34</v>
      </c>
      <c r="L187" s="13">
        <v>0</v>
      </c>
      <c r="M187" s="41" t="s">
        <v>34</v>
      </c>
      <c r="N187" s="13">
        <v>0</v>
      </c>
      <c r="O187" s="41" t="s">
        <v>34</v>
      </c>
      <c r="P187" s="13">
        <v>0</v>
      </c>
      <c r="Q187" s="41" t="s">
        <v>34</v>
      </c>
      <c r="R187" s="13">
        <v>1.2131355932203391</v>
      </c>
      <c r="S187" s="41" t="s">
        <v>34</v>
      </c>
      <c r="T187" s="13">
        <v>0</v>
      </c>
      <c r="U187" s="41" t="s">
        <v>34</v>
      </c>
      <c r="V187" s="13">
        <v>1.2711864406779663</v>
      </c>
      <c r="W187" s="41" t="s">
        <v>34</v>
      </c>
      <c r="X187" s="13">
        <v>0</v>
      </c>
      <c r="Y187" s="41" t="s">
        <v>34</v>
      </c>
      <c r="Z187" s="13">
        <v>3.0241525423728817</v>
      </c>
      <c r="AA187" s="41" t="s">
        <v>34</v>
      </c>
      <c r="AB187" s="13">
        <v>0</v>
      </c>
      <c r="AC187" s="41" t="s">
        <v>34</v>
      </c>
      <c r="AD187" s="13">
        <v>14.703389830508474</v>
      </c>
      <c r="AE187" s="41" t="s">
        <v>34</v>
      </c>
      <c r="AF187" s="41">
        <v>-1.2131355932203391</v>
      </c>
      <c r="AG187" s="41" t="s">
        <v>34</v>
      </c>
      <c r="AH187" s="42">
        <v>-1</v>
      </c>
      <c r="AI187" s="60" t="s">
        <v>257</v>
      </c>
    </row>
    <row r="188" spans="1:35" ht="63">
      <c r="A188" s="91" t="s">
        <v>726</v>
      </c>
      <c r="B188" s="27" t="s">
        <v>306</v>
      </c>
      <c r="C188" s="34" t="s">
        <v>8</v>
      </c>
      <c r="D188" s="8" t="s">
        <v>499</v>
      </c>
      <c r="E188" s="13" t="s">
        <v>34</v>
      </c>
      <c r="F188" s="30">
        <v>32.384832640000006</v>
      </c>
      <c r="G188" s="41" t="s">
        <v>34</v>
      </c>
      <c r="H188" s="13">
        <v>0</v>
      </c>
      <c r="I188" s="41" t="s">
        <v>34</v>
      </c>
      <c r="J188" s="13">
        <v>0</v>
      </c>
      <c r="K188" s="41" t="s">
        <v>34</v>
      </c>
      <c r="L188" s="13">
        <v>2.2000000000000002</v>
      </c>
      <c r="M188" s="41" t="s">
        <v>34</v>
      </c>
      <c r="N188" s="13">
        <v>0</v>
      </c>
      <c r="O188" s="41" t="s">
        <v>34</v>
      </c>
      <c r="P188" s="13">
        <v>0</v>
      </c>
      <c r="Q188" s="41" t="s">
        <v>34</v>
      </c>
      <c r="R188" s="13">
        <v>0</v>
      </c>
      <c r="S188" s="41" t="s">
        <v>34</v>
      </c>
      <c r="T188" s="13">
        <v>2.2000000000000002</v>
      </c>
      <c r="U188" s="41" t="s">
        <v>34</v>
      </c>
      <c r="V188" s="13">
        <v>0</v>
      </c>
      <c r="W188" s="41" t="s">
        <v>34</v>
      </c>
      <c r="X188" s="13">
        <v>0</v>
      </c>
      <c r="Y188" s="41" t="s">
        <v>34</v>
      </c>
      <c r="Z188" s="13">
        <v>0</v>
      </c>
      <c r="AA188" s="41" t="s">
        <v>34</v>
      </c>
      <c r="AB188" s="13">
        <v>0</v>
      </c>
      <c r="AC188" s="41" t="s">
        <v>34</v>
      </c>
      <c r="AD188" s="13">
        <v>-2.2000000000000002</v>
      </c>
      <c r="AE188" s="41" t="s">
        <v>34</v>
      </c>
      <c r="AF188" s="41">
        <v>2.2000000000000002</v>
      </c>
      <c r="AG188" s="41" t="s">
        <v>34</v>
      </c>
      <c r="AH188" s="42"/>
      <c r="AI188" s="64" t="s">
        <v>388</v>
      </c>
    </row>
    <row r="189" spans="1:35" ht="63">
      <c r="A189" s="91" t="s">
        <v>727</v>
      </c>
      <c r="B189" s="2" t="s">
        <v>164</v>
      </c>
      <c r="C189" s="34" t="s">
        <v>8</v>
      </c>
      <c r="D189" s="2" t="s">
        <v>500</v>
      </c>
      <c r="E189" s="13" t="s">
        <v>34</v>
      </c>
      <c r="F189" s="30">
        <v>0</v>
      </c>
      <c r="G189" s="41" t="s">
        <v>34</v>
      </c>
      <c r="H189" s="13">
        <v>13.766525423728815</v>
      </c>
      <c r="I189" s="41" t="s">
        <v>34</v>
      </c>
      <c r="J189" s="13">
        <v>7.2033898305084749</v>
      </c>
      <c r="K189" s="41" t="s">
        <v>34</v>
      </c>
      <c r="L189" s="13">
        <v>0</v>
      </c>
      <c r="M189" s="41" t="s">
        <v>34</v>
      </c>
      <c r="N189" s="13">
        <v>0</v>
      </c>
      <c r="O189" s="41" t="s">
        <v>34</v>
      </c>
      <c r="P189" s="13">
        <v>0</v>
      </c>
      <c r="Q189" s="41" t="s">
        <v>34</v>
      </c>
      <c r="R189" s="13">
        <v>1.3292372881355934</v>
      </c>
      <c r="S189" s="41" t="s">
        <v>34</v>
      </c>
      <c r="T189" s="13">
        <v>0</v>
      </c>
      <c r="U189" s="41" t="s">
        <v>34</v>
      </c>
      <c r="V189" s="13">
        <v>2.5423728813559325</v>
      </c>
      <c r="W189" s="41" t="s">
        <v>34</v>
      </c>
      <c r="X189" s="13">
        <v>0</v>
      </c>
      <c r="Y189" s="41" t="s">
        <v>34</v>
      </c>
      <c r="Z189" s="13">
        <v>3.3317796610169492</v>
      </c>
      <c r="AA189" s="41" t="s">
        <v>34</v>
      </c>
      <c r="AB189" s="13">
        <v>0</v>
      </c>
      <c r="AC189" s="41" t="s">
        <v>34</v>
      </c>
      <c r="AD189" s="13">
        <v>13.766525423728815</v>
      </c>
      <c r="AE189" s="41" t="s">
        <v>34</v>
      </c>
      <c r="AF189" s="41">
        <v>-1.3292372881355934</v>
      </c>
      <c r="AG189" s="41" t="s">
        <v>34</v>
      </c>
      <c r="AH189" s="42">
        <v>-1</v>
      </c>
      <c r="AI189" s="60" t="s">
        <v>257</v>
      </c>
    </row>
    <row r="190" spans="1:35" ht="47.25">
      <c r="A190" s="91" t="s">
        <v>728</v>
      </c>
      <c r="B190" s="2" t="s">
        <v>209</v>
      </c>
      <c r="C190" s="34" t="s">
        <v>8</v>
      </c>
      <c r="D190" s="8" t="s">
        <v>501</v>
      </c>
      <c r="E190" s="13" t="s">
        <v>34</v>
      </c>
      <c r="F190" s="48">
        <v>0</v>
      </c>
      <c r="G190" s="41" t="s">
        <v>34</v>
      </c>
      <c r="H190" s="13">
        <v>0</v>
      </c>
      <c r="I190" s="41" t="s">
        <v>34</v>
      </c>
      <c r="J190" s="13">
        <v>0</v>
      </c>
      <c r="K190" s="41" t="s">
        <v>34</v>
      </c>
      <c r="L190" s="13">
        <v>0</v>
      </c>
      <c r="M190" s="41" t="s">
        <v>34</v>
      </c>
      <c r="N190" s="13">
        <v>0</v>
      </c>
      <c r="O190" s="41" t="s">
        <v>34</v>
      </c>
      <c r="P190" s="13">
        <v>0</v>
      </c>
      <c r="Q190" s="41" t="s">
        <v>34</v>
      </c>
      <c r="R190" s="13">
        <v>0</v>
      </c>
      <c r="S190" s="41" t="s">
        <v>34</v>
      </c>
      <c r="T190" s="13">
        <v>0</v>
      </c>
      <c r="U190" s="41" t="s">
        <v>34</v>
      </c>
      <c r="V190" s="13">
        <v>0</v>
      </c>
      <c r="W190" s="41" t="s">
        <v>34</v>
      </c>
      <c r="X190" s="13">
        <v>0</v>
      </c>
      <c r="Y190" s="41" t="s">
        <v>34</v>
      </c>
      <c r="Z190" s="13">
        <v>0</v>
      </c>
      <c r="AA190" s="41" t="s">
        <v>34</v>
      </c>
      <c r="AB190" s="13">
        <v>0</v>
      </c>
      <c r="AC190" s="41" t="s">
        <v>34</v>
      </c>
      <c r="AD190" s="13">
        <v>0</v>
      </c>
      <c r="AE190" s="41" t="s">
        <v>34</v>
      </c>
      <c r="AF190" s="41">
        <v>0</v>
      </c>
      <c r="AG190" s="41" t="s">
        <v>34</v>
      </c>
      <c r="AH190" s="42"/>
      <c r="AI190" s="45" t="s">
        <v>237</v>
      </c>
    </row>
    <row r="191" spans="1:35" ht="173.25">
      <c r="A191" s="91" t="s">
        <v>729</v>
      </c>
      <c r="B191" s="2" t="s">
        <v>204</v>
      </c>
      <c r="C191" s="34" t="s">
        <v>7</v>
      </c>
      <c r="D191" s="8" t="s">
        <v>502</v>
      </c>
      <c r="E191" s="13" t="s">
        <v>34</v>
      </c>
      <c r="F191" s="30">
        <v>5.8205400000000003</v>
      </c>
      <c r="G191" s="41" t="s">
        <v>34</v>
      </c>
      <c r="H191" s="13">
        <v>2.4588100000000002</v>
      </c>
      <c r="I191" s="41" t="s">
        <v>34</v>
      </c>
      <c r="J191" s="13">
        <v>0</v>
      </c>
      <c r="K191" s="41" t="s">
        <v>34</v>
      </c>
      <c r="L191" s="13">
        <v>2.5099999999999996E-3</v>
      </c>
      <c r="M191" s="41" t="s">
        <v>34</v>
      </c>
      <c r="N191" s="13">
        <v>0</v>
      </c>
      <c r="O191" s="41" t="s">
        <v>34</v>
      </c>
      <c r="P191" s="13">
        <v>1.4599999999999999E-3</v>
      </c>
      <c r="Q191" s="41" t="s">
        <v>34</v>
      </c>
      <c r="R191" s="13">
        <v>0</v>
      </c>
      <c r="S191" s="41" t="s">
        <v>34</v>
      </c>
      <c r="T191" s="13">
        <v>1.0499999999999997E-3</v>
      </c>
      <c r="U191" s="41" t="s">
        <v>34</v>
      </c>
      <c r="V191" s="13">
        <v>0</v>
      </c>
      <c r="W191" s="41" t="s">
        <v>34</v>
      </c>
      <c r="X191" s="13">
        <v>0</v>
      </c>
      <c r="Y191" s="41" t="s">
        <v>34</v>
      </c>
      <c r="Z191" s="13">
        <v>0</v>
      </c>
      <c r="AA191" s="41" t="s">
        <v>34</v>
      </c>
      <c r="AB191" s="13">
        <v>0</v>
      </c>
      <c r="AC191" s="41" t="s">
        <v>34</v>
      </c>
      <c r="AD191" s="13">
        <v>2.4563000000000001</v>
      </c>
      <c r="AE191" s="41" t="s">
        <v>34</v>
      </c>
      <c r="AF191" s="41">
        <v>2.5099999999999996E-3</v>
      </c>
      <c r="AG191" s="41" t="s">
        <v>34</v>
      </c>
      <c r="AH191" s="42"/>
      <c r="AI191" s="63" t="s">
        <v>375</v>
      </c>
    </row>
    <row r="192" spans="1:35" ht="31.5">
      <c r="A192" s="91" t="s">
        <v>730</v>
      </c>
      <c r="B192" s="2" t="s">
        <v>252</v>
      </c>
      <c r="C192" s="34" t="s">
        <v>7</v>
      </c>
      <c r="D192" s="8" t="s">
        <v>503</v>
      </c>
      <c r="E192" s="13" t="s">
        <v>34</v>
      </c>
      <c r="F192" s="30">
        <v>0.41650999999999999</v>
      </c>
      <c r="G192" s="41" t="s">
        <v>34</v>
      </c>
      <c r="H192" s="13">
        <v>0</v>
      </c>
      <c r="I192" s="41" t="s">
        <v>34</v>
      </c>
      <c r="J192" s="13">
        <v>0</v>
      </c>
      <c r="K192" s="41" t="s">
        <v>34</v>
      </c>
      <c r="L192" s="13">
        <v>0</v>
      </c>
      <c r="M192" s="41" t="s">
        <v>34</v>
      </c>
      <c r="N192" s="13">
        <v>0</v>
      </c>
      <c r="O192" s="41" t="s">
        <v>34</v>
      </c>
      <c r="P192" s="13">
        <v>0</v>
      </c>
      <c r="Q192" s="41" t="s">
        <v>34</v>
      </c>
      <c r="R192" s="13">
        <v>0</v>
      </c>
      <c r="S192" s="41" t="s">
        <v>34</v>
      </c>
      <c r="T192" s="13">
        <v>0</v>
      </c>
      <c r="U192" s="41" t="s">
        <v>34</v>
      </c>
      <c r="V192" s="13">
        <v>0</v>
      </c>
      <c r="W192" s="41" t="s">
        <v>34</v>
      </c>
      <c r="X192" s="13">
        <v>0</v>
      </c>
      <c r="Y192" s="41" t="s">
        <v>34</v>
      </c>
      <c r="Z192" s="13">
        <v>0</v>
      </c>
      <c r="AA192" s="41" t="s">
        <v>34</v>
      </c>
      <c r="AB192" s="13">
        <v>0</v>
      </c>
      <c r="AC192" s="41" t="s">
        <v>34</v>
      </c>
      <c r="AD192" s="13">
        <v>0</v>
      </c>
      <c r="AE192" s="41" t="s">
        <v>34</v>
      </c>
      <c r="AF192" s="41">
        <v>0</v>
      </c>
      <c r="AG192" s="41" t="s">
        <v>34</v>
      </c>
      <c r="AH192" s="42"/>
      <c r="AI192" s="63" t="s">
        <v>232</v>
      </c>
    </row>
    <row r="193" spans="1:35" ht="31.5">
      <c r="A193" s="91" t="s">
        <v>731</v>
      </c>
      <c r="B193" s="2" t="s">
        <v>253</v>
      </c>
      <c r="C193" s="34" t="s">
        <v>7</v>
      </c>
      <c r="D193" s="8" t="s">
        <v>504</v>
      </c>
      <c r="E193" s="13" t="s">
        <v>34</v>
      </c>
      <c r="F193" s="30">
        <v>0.43307000000000007</v>
      </c>
      <c r="G193" s="41" t="s">
        <v>34</v>
      </c>
      <c r="H193" s="13">
        <v>0</v>
      </c>
      <c r="I193" s="41" t="s">
        <v>34</v>
      </c>
      <c r="J193" s="13">
        <v>0</v>
      </c>
      <c r="K193" s="41" t="s">
        <v>34</v>
      </c>
      <c r="L193" s="13">
        <v>0</v>
      </c>
      <c r="M193" s="41" t="s">
        <v>34</v>
      </c>
      <c r="N193" s="13">
        <v>0</v>
      </c>
      <c r="O193" s="41" t="s">
        <v>34</v>
      </c>
      <c r="P193" s="13">
        <v>0</v>
      </c>
      <c r="Q193" s="41" t="s">
        <v>34</v>
      </c>
      <c r="R193" s="13">
        <v>0</v>
      </c>
      <c r="S193" s="41" t="s">
        <v>34</v>
      </c>
      <c r="T193" s="13">
        <v>0</v>
      </c>
      <c r="U193" s="41" t="s">
        <v>34</v>
      </c>
      <c r="V193" s="13">
        <v>0</v>
      </c>
      <c r="W193" s="41" t="s">
        <v>34</v>
      </c>
      <c r="X193" s="13">
        <v>0</v>
      </c>
      <c r="Y193" s="41" t="s">
        <v>34</v>
      </c>
      <c r="Z193" s="13">
        <v>0</v>
      </c>
      <c r="AA193" s="41" t="s">
        <v>34</v>
      </c>
      <c r="AB193" s="13">
        <v>0</v>
      </c>
      <c r="AC193" s="41" t="s">
        <v>34</v>
      </c>
      <c r="AD193" s="13">
        <v>0</v>
      </c>
      <c r="AE193" s="41" t="s">
        <v>34</v>
      </c>
      <c r="AF193" s="41">
        <v>0</v>
      </c>
      <c r="AG193" s="41" t="s">
        <v>34</v>
      </c>
      <c r="AH193" s="42"/>
      <c r="AI193" s="63" t="s">
        <v>232</v>
      </c>
    </row>
    <row r="194" spans="1:35" ht="47.25">
      <c r="A194" s="91" t="s">
        <v>732</v>
      </c>
      <c r="B194" s="2" t="s">
        <v>208</v>
      </c>
      <c r="C194" s="34" t="s">
        <v>8</v>
      </c>
      <c r="D194" s="8" t="s">
        <v>505</v>
      </c>
      <c r="E194" s="13" t="s">
        <v>34</v>
      </c>
      <c r="F194" s="30">
        <v>0</v>
      </c>
      <c r="G194" s="41" t="s">
        <v>34</v>
      </c>
      <c r="H194" s="13">
        <v>0</v>
      </c>
      <c r="I194" s="41" t="s">
        <v>34</v>
      </c>
      <c r="J194" s="13">
        <v>0</v>
      </c>
      <c r="K194" s="41" t="s">
        <v>34</v>
      </c>
      <c r="L194" s="13">
        <v>0.250834</v>
      </c>
      <c r="M194" s="41" t="s">
        <v>34</v>
      </c>
      <c r="N194" s="13">
        <v>0</v>
      </c>
      <c r="O194" s="41" t="s">
        <v>34</v>
      </c>
      <c r="P194" s="13">
        <v>0.250834</v>
      </c>
      <c r="Q194" s="41" t="s">
        <v>34</v>
      </c>
      <c r="R194" s="13">
        <v>0</v>
      </c>
      <c r="S194" s="41" t="s">
        <v>34</v>
      </c>
      <c r="T194" s="13">
        <v>0</v>
      </c>
      <c r="U194" s="41" t="s">
        <v>34</v>
      </c>
      <c r="V194" s="13">
        <v>0</v>
      </c>
      <c r="W194" s="41" t="s">
        <v>34</v>
      </c>
      <c r="X194" s="13">
        <v>0</v>
      </c>
      <c r="Y194" s="41" t="s">
        <v>34</v>
      </c>
      <c r="Z194" s="13">
        <v>0</v>
      </c>
      <c r="AA194" s="41" t="s">
        <v>34</v>
      </c>
      <c r="AB194" s="13">
        <v>0</v>
      </c>
      <c r="AC194" s="41" t="s">
        <v>34</v>
      </c>
      <c r="AD194" s="13">
        <v>-0.250834</v>
      </c>
      <c r="AE194" s="41" t="s">
        <v>34</v>
      </c>
      <c r="AF194" s="41">
        <v>0.250834</v>
      </c>
      <c r="AG194" s="41" t="s">
        <v>34</v>
      </c>
      <c r="AH194" s="42"/>
      <c r="AI194" s="60" t="s">
        <v>376</v>
      </c>
    </row>
    <row r="195" spans="1:35" ht="31.5">
      <c r="A195" s="91" t="s">
        <v>733</v>
      </c>
      <c r="B195" s="2" t="s">
        <v>250</v>
      </c>
      <c r="C195" s="34" t="s">
        <v>8</v>
      </c>
      <c r="D195" s="8" t="s">
        <v>506</v>
      </c>
      <c r="E195" s="13" t="s">
        <v>34</v>
      </c>
      <c r="F195" s="30">
        <v>0.156808</v>
      </c>
      <c r="G195" s="41" t="s">
        <v>34</v>
      </c>
      <c r="H195" s="13">
        <v>0</v>
      </c>
      <c r="I195" s="41" t="s">
        <v>34</v>
      </c>
      <c r="J195" s="13">
        <v>0</v>
      </c>
      <c r="K195" s="41" t="s">
        <v>34</v>
      </c>
      <c r="L195" s="13">
        <v>1.81247442</v>
      </c>
      <c r="M195" s="41" t="s">
        <v>34</v>
      </c>
      <c r="N195" s="13">
        <v>0</v>
      </c>
      <c r="O195" s="41" t="s">
        <v>34</v>
      </c>
      <c r="P195" s="13">
        <v>1.7031240000000001</v>
      </c>
      <c r="Q195" s="41" t="s">
        <v>34</v>
      </c>
      <c r="R195" s="13">
        <v>0</v>
      </c>
      <c r="S195" s="41" t="s">
        <v>34</v>
      </c>
      <c r="T195" s="13">
        <v>0.10935041999999999</v>
      </c>
      <c r="U195" s="41" t="s">
        <v>34</v>
      </c>
      <c r="V195" s="13">
        <v>0</v>
      </c>
      <c r="W195" s="41" t="s">
        <v>34</v>
      </c>
      <c r="X195" s="13">
        <v>0</v>
      </c>
      <c r="Y195" s="41" t="s">
        <v>34</v>
      </c>
      <c r="Z195" s="13">
        <v>0</v>
      </c>
      <c r="AA195" s="41" t="s">
        <v>34</v>
      </c>
      <c r="AB195" s="13">
        <v>0</v>
      </c>
      <c r="AC195" s="41" t="s">
        <v>34</v>
      </c>
      <c r="AD195" s="13">
        <v>-1.81247442</v>
      </c>
      <c r="AE195" s="41" t="s">
        <v>34</v>
      </c>
      <c r="AF195" s="41">
        <v>1.81247442</v>
      </c>
      <c r="AG195" s="41" t="s">
        <v>34</v>
      </c>
      <c r="AH195" s="42"/>
      <c r="AI195" s="60" t="s">
        <v>256</v>
      </c>
    </row>
    <row r="196" spans="1:35" ht="47.25">
      <c r="A196" s="91" t="s">
        <v>734</v>
      </c>
      <c r="B196" s="2" t="s">
        <v>314</v>
      </c>
      <c r="C196" s="34" t="s">
        <v>8</v>
      </c>
      <c r="D196" s="8">
        <v>1502657</v>
      </c>
      <c r="E196" s="13" t="s">
        <v>34</v>
      </c>
      <c r="F196" s="30">
        <v>0</v>
      </c>
      <c r="G196" s="41" t="s">
        <v>34</v>
      </c>
      <c r="H196" s="13">
        <v>0</v>
      </c>
      <c r="I196" s="41" t="s">
        <v>34</v>
      </c>
      <c r="J196" s="13">
        <v>0</v>
      </c>
      <c r="K196" s="41" t="s">
        <v>34</v>
      </c>
      <c r="L196" s="13">
        <v>6.8000000000000005E-2</v>
      </c>
      <c r="M196" s="41" t="s">
        <v>34</v>
      </c>
      <c r="N196" s="13">
        <v>0</v>
      </c>
      <c r="O196" s="41" t="s">
        <v>34</v>
      </c>
      <c r="P196" s="13">
        <v>0</v>
      </c>
      <c r="Q196" s="41" t="s">
        <v>34</v>
      </c>
      <c r="R196" s="13">
        <v>0</v>
      </c>
      <c r="S196" s="41" t="s">
        <v>34</v>
      </c>
      <c r="T196" s="13">
        <v>6.8000000000000005E-2</v>
      </c>
      <c r="U196" s="41" t="s">
        <v>34</v>
      </c>
      <c r="V196" s="13">
        <v>0</v>
      </c>
      <c r="W196" s="41" t="s">
        <v>34</v>
      </c>
      <c r="X196" s="13">
        <v>0</v>
      </c>
      <c r="Y196" s="41" t="s">
        <v>34</v>
      </c>
      <c r="Z196" s="13">
        <v>0</v>
      </c>
      <c r="AA196" s="41" t="s">
        <v>34</v>
      </c>
      <c r="AB196" s="13">
        <v>0</v>
      </c>
      <c r="AC196" s="41" t="s">
        <v>34</v>
      </c>
      <c r="AD196" s="13">
        <v>-6.8000000000000005E-2</v>
      </c>
      <c r="AE196" s="41" t="s">
        <v>34</v>
      </c>
      <c r="AF196" s="41">
        <v>6.8000000000000005E-2</v>
      </c>
      <c r="AG196" s="41" t="s">
        <v>34</v>
      </c>
      <c r="AH196" s="42"/>
      <c r="AI196" s="60" t="s">
        <v>232</v>
      </c>
    </row>
    <row r="197" spans="1:35" ht="15.75">
      <c r="A197" s="91" t="s">
        <v>815</v>
      </c>
      <c r="B197" s="2" t="s">
        <v>259</v>
      </c>
      <c r="C197" s="34"/>
      <c r="D197" s="8" t="s">
        <v>34</v>
      </c>
      <c r="E197" s="13" t="s">
        <v>34</v>
      </c>
      <c r="F197" s="30">
        <v>928.32535275999999</v>
      </c>
      <c r="G197" s="41" t="s">
        <v>34</v>
      </c>
      <c r="H197" s="13"/>
      <c r="I197" s="41" t="s">
        <v>34</v>
      </c>
      <c r="J197" s="13"/>
      <c r="K197" s="41" t="s">
        <v>34</v>
      </c>
      <c r="L197" s="13"/>
      <c r="M197" s="41" t="s">
        <v>34</v>
      </c>
      <c r="N197" s="13"/>
      <c r="O197" s="41" t="s">
        <v>34</v>
      </c>
      <c r="P197" s="13"/>
      <c r="Q197" s="41" t="s">
        <v>34</v>
      </c>
      <c r="R197" s="13"/>
      <c r="S197" s="41" t="s">
        <v>34</v>
      </c>
      <c r="T197" s="13"/>
      <c r="U197" s="41" t="s">
        <v>34</v>
      </c>
      <c r="V197" s="13"/>
      <c r="W197" s="41" t="s">
        <v>34</v>
      </c>
      <c r="X197" s="13"/>
      <c r="Y197" s="41" t="s">
        <v>34</v>
      </c>
      <c r="Z197" s="13"/>
      <c r="AA197" s="41" t="s">
        <v>34</v>
      </c>
      <c r="AB197" s="13"/>
      <c r="AC197" s="41" t="s">
        <v>34</v>
      </c>
      <c r="AD197" s="13"/>
      <c r="AE197" s="41" t="s">
        <v>34</v>
      </c>
      <c r="AF197" s="41"/>
      <c r="AG197" s="41" t="s">
        <v>34</v>
      </c>
      <c r="AH197" s="42"/>
      <c r="AI197" s="60"/>
    </row>
    <row r="198" spans="1:35" ht="31.5">
      <c r="A198" s="91" t="s">
        <v>816</v>
      </c>
      <c r="B198" s="2" t="s">
        <v>165</v>
      </c>
      <c r="C198" s="34"/>
      <c r="D198" s="8"/>
      <c r="E198" s="13" t="s">
        <v>34</v>
      </c>
      <c r="F198" s="30">
        <v>603.46539000000007</v>
      </c>
      <c r="G198" s="41" t="s">
        <v>34</v>
      </c>
      <c r="H198" s="13"/>
      <c r="I198" s="41" t="s">
        <v>34</v>
      </c>
      <c r="J198" s="13"/>
      <c r="K198" s="41" t="s">
        <v>34</v>
      </c>
      <c r="L198" s="13"/>
      <c r="M198" s="41" t="s">
        <v>34</v>
      </c>
      <c r="N198" s="13"/>
      <c r="O198" s="41" t="s">
        <v>34</v>
      </c>
      <c r="P198" s="13"/>
      <c r="Q198" s="41" t="s">
        <v>34</v>
      </c>
      <c r="R198" s="13"/>
      <c r="S198" s="41" t="s">
        <v>34</v>
      </c>
      <c r="T198" s="13"/>
      <c r="U198" s="41" t="s">
        <v>34</v>
      </c>
      <c r="V198" s="13"/>
      <c r="W198" s="41" t="s">
        <v>34</v>
      </c>
      <c r="X198" s="13"/>
      <c r="Y198" s="41" t="s">
        <v>34</v>
      </c>
      <c r="Z198" s="13"/>
      <c r="AA198" s="41" t="s">
        <v>34</v>
      </c>
      <c r="AB198" s="13"/>
      <c r="AC198" s="41" t="s">
        <v>34</v>
      </c>
      <c r="AD198" s="13"/>
      <c r="AE198" s="41" t="s">
        <v>34</v>
      </c>
      <c r="AF198" s="41"/>
      <c r="AG198" s="41" t="s">
        <v>34</v>
      </c>
      <c r="AH198" s="42"/>
      <c r="AI198" s="60"/>
    </row>
    <row r="199" spans="1:35" s="40" customFormat="1" ht="15.75">
      <c r="A199" s="96">
        <v>2</v>
      </c>
      <c r="B199" s="72" t="s">
        <v>270</v>
      </c>
      <c r="C199" s="70"/>
      <c r="D199" s="70" t="s">
        <v>34</v>
      </c>
      <c r="E199" s="41" t="s">
        <v>34</v>
      </c>
      <c r="F199" s="41">
        <f t="shared" ref="F199:AB199" si="43">F200+F206</f>
        <v>477.27725691999996</v>
      </c>
      <c r="G199" s="41" t="s">
        <v>34</v>
      </c>
      <c r="H199" s="41">
        <f t="shared" si="43"/>
        <v>10469.928935620102</v>
      </c>
      <c r="I199" s="41" t="s">
        <v>34</v>
      </c>
      <c r="J199" s="41">
        <f t="shared" si="43"/>
        <v>1952.7849787248424</v>
      </c>
      <c r="K199" s="41" t="s">
        <v>34</v>
      </c>
      <c r="L199" s="41">
        <f t="shared" si="43"/>
        <v>1410.6733925099998</v>
      </c>
      <c r="M199" s="41" t="s">
        <v>34</v>
      </c>
      <c r="N199" s="41">
        <f t="shared" si="43"/>
        <v>98.197635792708013</v>
      </c>
      <c r="O199" s="41" t="s">
        <v>34</v>
      </c>
      <c r="P199" s="41">
        <f t="shared" si="43"/>
        <v>578.54297816000008</v>
      </c>
      <c r="Q199" s="41" t="s">
        <v>34</v>
      </c>
      <c r="R199" s="41">
        <f t="shared" si="43"/>
        <v>350.04088705933003</v>
      </c>
      <c r="S199" s="41" t="s">
        <v>34</v>
      </c>
      <c r="T199" s="41">
        <f t="shared" si="43"/>
        <v>832.13041434999957</v>
      </c>
      <c r="U199" s="41" t="s">
        <v>34</v>
      </c>
      <c r="V199" s="41">
        <f t="shared" si="43"/>
        <v>707.29683740786425</v>
      </c>
      <c r="W199" s="41" t="s">
        <v>34</v>
      </c>
      <c r="X199" s="41">
        <f t="shared" si="43"/>
        <v>0</v>
      </c>
      <c r="Y199" s="41" t="s">
        <v>34</v>
      </c>
      <c r="Z199" s="41">
        <f t="shared" si="43"/>
        <v>797.24961846493966</v>
      </c>
      <c r="AA199" s="41" t="s">
        <v>34</v>
      </c>
      <c r="AB199" s="41">
        <f t="shared" si="43"/>
        <v>0</v>
      </c>
      <c r="AC199" s="41" t="s">
        <v>34</v>
      </c>
      <c r="AD199" s="41"/>
      <c r="AE199" s="41" t="s">
        <v>34</v>
      </c>
      <c r="AF199" s="41"/>
      <c r="AG199" s="41" t="s">
        <v>34</v>
      </c>
      <c r="AH199" s="42"/>
      <c r="AI199" s="41"/>
    </row>
    <row r="200" spans="1:35" s="40" customFormat="1" ht="31.5">
      <c r="A200" s="96" t="s">
        <v>50</v>
      </c>
      <c r="B200" s="72" t="s">
        <v>262</v>
      </c>
      <c r="C200" s="70"/>
      <c r="D200" s="70" t="s">
        <v>34</v>
      </c>
      <c r="E200" s="41" t="s">
        <v>34</v>
      </c>
      <c r="F200" s="41">
        <f t="shared" ref="F200:AB200" si="44">F201+F202+F203+F204+F205</f>
        <v>16.548527910000001</v>
      </c>
      <c r="G200" s="41" t="s">
        <v>34</v>
      </c>
      <c r="H200" s="41">
        <f t="shared" si="44"/>
        <v>360.13964588669836</v>
      </c>
      <c r="I200" s="41" t="s">
        <v>34</v>
      </c>
      <c r="J200" s="41">
        <f t="shared" si="44"/>
        <v>270.00804046296952</v>
      </c>
      <c r="K200" s="41" t="s">
        <v>34</v>
      </c>
      <c r="L200" s="41">
        <f t="shared" si="44"/>
        <v>490.38041099999998</v>
      </c>
      <c r="M200" s="41" t="s">
        <v>34</v>
      </c>
      <c r="N200" s="41">
        <f t="shared" si="44"/>
        <v>76.271186440677965</v>
      </c>
      <c r="O200" s="41" t="s">
        <v>34</v>
      </c>
      <c r="P200" s="41">
        <f t="shared" si="44"/>
        <v>246.75774999999999</v>
      </c>
      <c r="Q200" s="41" t="s">
        <v>34</v>
      </c>
      <c r="R200" s="41">
        <f t="shared" si="44"/>
        <v>160.44524385280005</v>
      </c>
      <c r="S200" s="41" t="s">
        <v>34</v>
      </c>
      <c r="T200" s="41">
        <f t="shared" si="44"/>
        <v>243.62266099999997</v>
      </c>
      <c r="U200" s="41" t="s">
        <v>34</v>
      </c>
      <c r="V200" s="41">
        <f t="shared" si="44"/>
        <v>33.291610169491527</v>
      </c>
      <c r="W200" s="41" t="s">
        <v>34</v>
      </c>
      <c r="X200" s="41">
        <f t="shared" si="44"/>
        <v>0</v>
      </c>
      <c r="Y200" s="41" t="s">
        <v>34</v>
      </c>
      <c r="Z200" s="41">
        <f t="shared" si="44"/>
        <v>0</v>
      </c>
      <c r="AA200" s="41" t="s">
        <v>34</v>
      </c>
      <c r="AB200" s="41">
        <f t="shared" si="44"/>
        <v>0</v>
      </c>
      <c r="AC200" s="41" t="s">
        <v>34</v>
      </c>
      <c r="AD200" s="41"/>
      <c r="AE200" s="41" t="s">
        <v>34</v>
      </c>
      <c r="AF200" s="41"/>
      <c r="AG200" s="41" t="s">
        <v>34</v>
      </c>
      <c r="AH200" s="42"/>
      <c r="AI200" s="41"/>
    </row>
    <row r="201" spans="1:35" ht="47.25">
      <c r="A201" s="91" t="s">
        <v>735</v>
      </c>
      <c r="B201" s="2" t="s">
        <v>49</v>
      </c>
      <c r="C201" s="34" t="s">
        <v>4</v>
      </c>
      <c r="D201" s="2" t="s">
        <v>507</v>
      </c>
      <c r="E201" s="13" t="s">
        <v>34</v>
      </c>
      <c r="F201" s="30">
        <v>16.548527910000001</v>
      </c>
      <c r="G201" s="41" t="s">
        <v>34</v>
      </c>
      <c r="H201" s="13">
        <v>194.85727051555156</v>
      </c>
      <c r="I201" s="41" t="s">
        <v>34</v>
      </c>
      <c r="J201" s="13">
        <v>189.71719051555155</v>
      </c>
      <c r="K201" s="41" t="s">
        <v>34</v>
      </c>
      <c r="L201" s="13">
        <v>448.38777999999996</v>
      </c>
      <c r="M201" s="41" t="s">
        <v>34</v>
      </c>
      <c r="N201" s="30">
        <v>76.271186440677965</v>
      </c>
      <c r="O201" s="41" t="s">
        <v>34</v>
      </c>
      <c r="P201" s="13">
        <v>246.75774999999999</v>
      </c>
      <c r="Q201" s="41" t="s">
        <v>34</v>
      </c>
      <c r="R201" s="13">
        <v>113.44600407487358</v>
      </c>
      <c r="S201" s="41" t="s">
        <v>34</v>
      </c>
      <c r="T201" s="13">
        <v>201.63002999999998</v>
      </c>
      <c r="U201" s="41" t="s">
        <v>34</v>
      </c>
      <c r="V201" s="13">
        <v>0</v>
      </c>
      <c r="W201" s="41" t="s">
        <v>34</v>
      </c>
      <c r="X201" s="13">
        <v>0</v>
      </c>
      <c r="Y201" s="41" t="s">
        <v>34</v>
      </c>
      <c r="Z201" s="13">
        <v>0</v>
      </c>
      <c r="AA201" s="41" t="s">
        <v>34</v>
      </c>
      <c r="AB201" s="13">
        <v>0</v>
      </c>
      <c r="AC201" s="41" t="s">
        <v>34</v>
      </c>
      <c r="AD201" s="13">
        <v>-253.5305094844484</v>
      </c>
      <c r="AE201" s="41" t="s">
        <v>34</v>
      </c>
      <c r="AF201" s="41">
        <v>258.67058948444844</v>
      </c>
      <c r="AG201" s="41" t="s">
        <v>34</v>
      </c>
      <c r="AH201" s="42">
        <v>1.3634536163091906</v>
      </c>
      <c r="AI201" s="30" t="s">
        <v>237</v>
      </c>
    </row>
    <row r="202" spans="1:35" ht="63">
      <c r="A202" s="91" t="s">
        <v>736</v>
      </c>
      <c r="B202" s="2" t="s">
        <v>283</v>
      </c>
      <c r="C202" s="34" t="s">
        <v>4</v>
      </c>
      <c r="D202" s="8" t="s">
        <v>507</v>
      </c>
      <c r="E202" s="13" t="s">
        <v>34</v>
      </c>
      <c r="F202" s="30">
        <v>0</v>
      </c>
      <c r="G202" s="41" t="s">
        <v>34</v>
      </c>
      <c r="H202" s="13">
        <v>84.991525423728802</v>
      </c>
      <c r="I202" s="41" t="s">
        <v>34</v>
      </c>
      <c r="J202" s="13">
        <v>0</v>
      </c>
      <c r="K202" s="41" t="s">
        <v>34</v>
      </c>
      <c r="L202" s="13">
        <v>41.992630999999996</v>
      </c>
      <c r="M202" s="41" t="s">
        <v>34</v>
      </c>
      <c r="N202" s="30">
        <v>0</v>
      </c>
      <c r="O202" s="41" t="s">
        <v>34</v>
      </c>
      <c r="P202" s="13">
        <v>0</v>
      </c>
      <c r="Q202" s="41" t="s">
        <v>34</v>
      </c>
      <c r="R202" s="13">
        <v>0</v>
      </c>
      <c r="S202" s="41" t="s">
        <v>34</v>
      </c>
      <c r="T202" s="13">
        <v>41.992630999999996</v>
      </c>
      <c r="U202" s="41" t="s">
        <v>34</v>
      </c>
      <c r="V202" s="13">
        <v>0</v>
      </c>
      <c r="W202" s="41" t="s">
        <v>34</v>
      </c>
      <c r="X202" s="13">
        <v>0</v>
      </c>
      <c r="Y202" s="41" t="s">
        <v>34</v>
      </c>
      <c r="Z202" s="13">
        <v>0</v>
      </c>
      <c r="AA202" s="41" t="s">
        <v>34</v>
      </c>
      <c r="AB202" s="13">
        <v>0</v>
      </c>
      <c r="AC202" s="41" t="s">
        <v>34</v>
      </c>
      <c r="AD202" s="13">
        <v>42.998894423728807</v>
      </c>
      <c r="AE202" s="41" t="s">
        <v>34</v>
      </c>
      <c r="AF202" s="41">
        <v>41.992630999999996</v>
      </c>
      <c r="AG202" s="41" t="s">
        <v>34</v>
      </c>
      <c r="AH202" s="42"/>
      <c r="AI202" s="30" t="s">
        <v>330</v>
      </c>
    </row>
    <row r="203" spans="1:35" ht="78.75">
      <c r="A203" s="91" t="s">
        <v>737</v>
      </c>
      <c r="B203" s="2" t="s">
        <v>80</v>
      </c>
      <c r="C203" s="34" t="s">
        <v>4</v>
      </c>
      <c r="D203" s="2" t="s">
        <v>508</v>
      </c>
      <c r="E203" s="13" t="s">
        <v>34</v>
      </c>
      <c r="F203" s="30">
        <v>0</v>
      </c>
      <c r="G203" s="41" t="s">
        <v>34</v>
      </c>
      <c r="H203" s="13">
        <v>42.155256727078985</v>
      </c>
      <c r="I203" s="41" t="s">
        <v>34</v>
      </c>
      <c r="J203" s="13">
        <v>42.155256727078985</v>
      </c>
      <c r="K203" s="41" t="s">
        <v>34</v>
      </c>
      <c r="L203" s="13">
        <v>0</v>
      </c>
      <c r="M203" s="41" t="s">
        <v>34</v>
      </c>
      <c r="N203" s="13">
        <v>0</v>
      </c>
      <c r="O203" s="41" t="s">
        <v>34</v>
      </c>
      <c r="P203" s="13">
        <v>0</v>
      </c>
      <c r="Q203" s="41" t="s">
        <v>34</v>
      </c>
      <c r="R203" s="13">
        <v>42.155256727078985</v>
      </c>
      <c r="S203" s="41" t="s">
        <v>34</v>
      </c>
      <c r="T203" s="13">
        <v>0</v>
      </c>
      <c r="U203" s="41" t="s">
        <v>34</v>
      </c>
      <c r="V203" s="13">
        <v>0</v>
      </c>
      <c r="W203" s="41" t="s">
        <v>34</v>
      </c>
      <c r="X203" s="13">
        <v>0</v>
      </c>
      <c r="Y203" s="41" t="s">
        <v>34</v>
      </c>
      <c r="Z203" s="13">
        <v>0</v>
      </c>
      <c r="AA203" s="41" t="s">
        <v>34</v>
      </c>
      <c r="AB203" s="13">
        <v>0</v>
      </c>
      <c r="AC203" s="41" t="s">
        <v>34</v>
      </c>
      <c r="AD203" s="13">
        <v>42.155256727078985</v>
      </c>
      <c r="AE203" s="41" t="s">
        <v>34</v>
      </c>
      <c r="AF203" s="41">
        <v>-42.155256727078985</v>
      </c>
      <c r="AG203" s="41" t="s">
        <v>34</v>
      </c>
      <c r="AH203" s="42">
        <v>-1</v>
      </c>
      <c r="AI203" s="30" t="s">
        <v>349</v>
      </c>
    </row>
    <row r="204" spans="1:35" ht="78.75">
      <c r="A204" s="91" t="s">
        <v>738</v>
      </c>
      <c r="B204" s="2" t="s">
        <v>146</v>
      </c>
      <c r="C204" s="34" t="s">
        <v>171</v>
      </c>
      <c r="D204" s="2" t="s">
        <v>509</v>
      </c>
      <c r="E204" s="13" t="s">
        <v>34</v>
      </c>
      <c r="F204" s="30">
        <v>0</v>
      </c>
      <c r="G204" s="41" t="s">
        <v>34</v>
      </c>
      <c r="H204" s="13">
        <v>5.4799999999999986</v>
      </c>
      <c r="I204" s="41" t="s">
        <v>34</v>
      </c>
      <c r="J204" s="13">
        <v>5.4799999999999986</v>
      </c>
      <c r="K204" s="41" t="s">
        <v>34</v>
      </c>
      <c r="L204" s="13">
        <v>0</v>
      </c>
      <c r="M204" s="41" t="s">
        <v>34</v>
      </c>
      <c r="N204" s="13">
        <v>0</v>
      </c>
      <c r="O204" s="41" t="s">
        <v>34</v>
      </c>
      <c r="P204" s="13">
        <v>0</v>
      </c>
      <c r="Q204" s="41" t="s">
        <v>34</v>
      </c>
      <c r="R204" s="13">
        <v>0.69606779661016949</v>
      </c>
      <c r="S204" s="41" t="s">
        <v>34</v>
      </c>
      <c r="T204" s="13">
        <v>0</v>
      </c>
      <c r="U204" s="41" t="s">
        <v>34</v>
      </c>
      <c r="V204" s="13">
        <v>4.7839322033898295</v>
      </c>
      <c r="W204" s="41" t="s">
        <v>34</v>
      </c>
      <c r="X204" s="13">
        <v>0</v>
      </c>
      <c r="Y204" s="41" t="s">
        <v>34</v>
      </c>
      <c r="Z204" s="13">
        <v>0</v>
      </c>
      <c r="AA204" s="41" t="s">
        <v>34</v>
      </c>
      <c r="AB204" s="13">
        <v>0</v>
      </c>
      <c r="AC204" s="41" t="s">
        <v>34</v>
      </c>
      <c r="AD204" s="13">
        <v>5.4799999999999986</v>
      </c>
      <c r="AE204" s="41" t="s">
        <v>34</v>
      </c>
      <c r="AF204" s="41">
        <v>-0.69606779661016949</v>
      </c>
      <c r="AG204" s="41" t="s">
        <v>34</v>
      </c>
      <c r="AH204" s="42">
        <v>-1</v>
      </c>
      <c r="AI204" s="60" t="s">
        <v>372</v>
      </c>
    </row>
    <row r="205" spans="1:35" ht="78.75">
      <c r="A205" s="91" t="s">
        <v>739</v>
      </c>
      <c r="B205" s="2" t="s">
        <v>147</v>
      </c>
      <c r="C205" s="34" t="s">
        <v>171</v>
      </c>
      <c r="D205" s="2" t="s">
        <v>510</v>
      </c>
      <c r="E205" s="13" t="s">
        <v>34</v>
      </c>
      <c r="F205" s="30">
        <v>0</v>
      </c>
      <c r="G205" s="41" t="s">
        <v>34</v>
      </c>
      <c r="H205" s="13">
        <v>32.655593220338986</v>
      </c>
      <c r="I205" s="41" t="s">
        <v>34</v>
      </c>
      <c r="J205" s="13">
        <v>32.655593220338986</v>
      </c>
      <c r="K205" s="41" t="s">
        <v>34</v>
      </c>
      <c r="L205" s="13">
        <v>0</v>
      </c>
      <c r="M205" s="41" t="s">
        <v>34</v>
      </c>
      <c r="N205" s="13">
        <v>0</v>
      </c>
      <c r="O205" s="41" t="s">
        <v>34</v>
      </c>
      <c r="P205" s="13">
        <v>0</v>
      </c>
      <c r="Q205" s="41" t="s">
        <v>34</v>
      </c>
      <c r="R205" s="13">
        <v>4.1479152542372875</v>
      </c>
      <c r="S205" s="41" t="s">
        <v>34</v>
      </c>
      <c r="T205" s="13">
        <v>0</v>
      </c>
      <c r="U205" s="41" t="s">
        <v>34</v>
      </c>
      <c r="V205" s="13">
        <v>28.507677966101696</v>
      </c>
      <c r="W205" s="41" t="s">
        <v>34</v>
      </c>
      <c r="X205" s="13">
        <v>0</v>
      </c>
      <c r="Y205" s="41" t="s">
        <v>34</v>
      </c>
      <c r="Z205" s="13">
        <v>0</v>
      </c>
      <c r="AA205" s="41" t="s">
        <v>34</v>
      </c>
      <c r="AB205" s="13">
        <v>0</v>
      </c>
      <c r="AC205" s="41" t="s">
        <v>34</v>
      </c>
      <c r="AD205" s="13">
        <v>32.655593220338986</v>
      </c>
      <c r="AE205" s="41" t="s">
        <v>34</v>
      </c>
      <c r="AF205" s="41">
        <v>-4.1479152542372875</v>
      </c>
      <c r="AG205" s="41" t="s">
        <v>34</v>
      </c>
      <c r="AH205" s="42">
        <v>-1</v>
      </c>
      <c r="AI205" s="60" t="s">
        <v>372</v>
      </c>
    </row>
    <row r="206" spans="1:35" s="40" customFormat="1" ht="15.75">
      <c r="A206" s="96" t="s">
        <v>51</v>
      </c>
      <c r="B206" s="72" t="s">
        <v>271</v>
      </c>
      <c r="C206" s="70"/>
      <c r="D206" s="70" t="s">
        <v>34</v>
      </c>
      <c r="E206" s="41" t="s">
        <v>34</v>
      </c>
      <c r="F206" s="41">
        <f t="shared" ref="F206:AB206" si="45">SUM(F207:F281)</f>
        <v>460.72872900999994</v>
      </c>
      <c r="G206" s="41" t="s">
        <v>34</v>
      </c>
      <c r="H206" s="41">
        <f t="shared" si="45"/>
        <v>10109.789289733404</v>
      </c>
      <c r="I206" s="41" t="s">
        <v>34</v>
      </c>
      <c r="J206" s="41">
        <f t="shared" si="45"/>
        <v>1682.7769382618728</v>
      </c>
      <c r="K206" s="41" t="s">
        <v>34</v>
      </c>
      <c r="L206" s="41">
        <f t="shared" si="45"/>
        <v>920.29298150999966</v>
      </c>
      <c r="M206" s="41" t="s">
        <v>34</v>
      </c>
      <c r="N206" s="41">
        <f t="shared" si="45"/>
        <v>21.926449352030051</v>
      </c>
      <c r="O206" s="41" t="s">
        <v>34</v>
      </c>
      <c r="P206" s="41">
        <f t="shared" si="45"/>
        <v>331.78522816000003</v>
      </c>
      <c r="Q206" s="41" t="s">
        <v>34</v>
      </c>
      <c r="R206" s="41">
        <f t="shared" si="45"/>
        <v>189.59564320652999</v>
      </c>
      <c r="S206" s="41" t="s">
        <v>34</v>
      </c>
      <c r="T206" s="41">
        <f t="shared" si="45"/>
        <v>588.50775334999958</v>
      </c>
      <c r="U206" s="41" t="s">
        <v>34</v>
      </c>
      <c r="V206" s="41">
        <f t="shared" si="45"/>
        <v>674.00522723837275</v>
      </c>
      <c r="W206" s="41" t="s">
        <v>34</v>
      </c>
      <c r="X206" s="41">
        <f t="shared" si="45"/>
        <v>0</v>
      </c>
      <c r="Y206" s="41" t="s">
        <v>34</v>
      </c>
      <c r="Z206" s="41">
        <f t="shared" si="45"/>
        <v>797.24961846493966</v>
      </c>
      <c r="AA206" s="41" t="s">
        <v>34</v>
      </c>
      <c r="AB206" s="41">
        <f t="shared" si="45"/>
        <v>0</v>
      </c>
      <c r="AC206" s="41" t="s">
        <v>34</v>
      </c>
      <c r="AD206" s="41"/>
      <c r="AE206" s="41" t="s">
        <v>34</v>
      </c>
      <c r="AF206" s="41"/>
      <c r="AG206" s="41" t="s">
        <v>34</v>
      </c>
      <c r="AH206" s="42"/>
      <c r="AI206" s="41"/>
    </row>
    <row r="207" spans="1:35" ht="47.25">
      <c r="A207" s="91" t="s">
        <v>740</v>
      </c>
      <c r="B207" s="2" t="s">
        <v>46</v>
      </c>
      <c r="C207" s="34" t="s">
        <v>4</v>
      </c>
      <c r="D207" s="2" t="s">
        <v>511</v>
      </c>
      <c r="E207" s="13" t="s">
        <v>34</v>
      </c>
      <c r="F207" s="30">
        <v>0</v>
      </c>
      <c r="G207" s="41" t="s">
        <v>34</v>
      </c>
      <c r="H207" s="13">
        <v>264.78512025928984</v>
      </c>
      <c r="I207" s="41" t="s">
        <v>34</v>
      </c>
      <c r="J207" s="13">
        <v>16.949152542372882</v>
      </c>
      <c r="K207" s="41" t="s">
        <v>34</v>
      </c>
      <c r="L207" s="13">
        <v>0</v>
      </c>
      <c r="M207" s="41" t="s">
        <v>34</v>
      </c>
      <c r="N207" s="13">
        <v>0</v>
      </c>
      <c r="O207" s="41" t="s">
        <v>34</v>
      </c>
      <c r="P207" s="13">
        <v>0</v>
      </c>
      <c r="Q207" s="41" t="s">
        <v>34</v>
      </c>
      <c r="R207" s="13">
        <v>16.949152542372882</v>
      </c>
      <c r="S207" s="41" t="s">
        <v>34</v>
      </c>
      <c r="T207" s="13">
        <v>0</v>
      </c>
      <c r="U207" s="41" t="s">
        <v>34</v>
      </c>
      <c r="V207" s="13">
        <v>0</v>
      </c>
      <c r="W207" s="41" t="s">
        <v>34</v>
      </c>
      <c r="X207" s="13">
        <v>0</v>
      </c>
      <c r="Y207" s="41" t="s">
        <v>34</v>
      </c>
      <c r="Z207" s="13">
        <v>0</v>
      </c>
      <c r="AA207" s="41" t="s">
        <v>34</v>
      </c>
      <c r="AB207" s="13">
        <v>0</v>
      </c>
      <c r="AC207" s="41" t="s">
        <v>34</v>
      </c>
      <c r="AD207" s="13">
        <v>264.78512025928984</v>
      </c>
      <c r="AE207" s="41" t="s">
        <v>34</v>
      </c>
      <c r="AF207" s="41">
        <v>-16.949152542372882</v>
      </c>
      <c r="AG207" s="41" t="s">
        <v>34</v>
      </c>
      <c r="AH207" s="42">
        <v>-1</v>
      </c>
      <c r="AI207" s="48" t="s">
        <v>378</v>
      </c>
    </row>
    <row r="208" spans="1:35" ht="94.5">
      <c r="A208" s="91" t="s">
        <v>741</v>
      </c>
      <c r="B208" s="2" t="s">
        <v>47</v>
      </c>
      <c r="C208" s="34" t="s">
        <v>4</v>
      </c>
      <c r="D208" s="2" t="s">
        <v>512</v>
      </c>
      <c r="E208" s="13" t="s">
        <v>34</v>
      </c>
      <c r="F208" s="30">
        <v>0</v>
      </c>
      <c r="G208" s="41" t="s">
        <v>34</v>
      </c>
      <c r="H208" s="13">
        <v>492.83872881355927</v>
      </c>
      <c r="I208" s="41" t="s">
        <v>34</v>
      </c>
      <c r="J208" s="13">
        <v>290.77485000000007</v>
      </c>
      <c r="K208" s="41" t="s">
        <v>34</v>
      </c>
      <c r="L208" s="13">
        <v>0.33849000000000001</v>
      </c>
      <c r="M208" s="41" t="s">
        <v>34</v>
      </c>
      <c r="N208" s="13">
        <v>0</v>
      </c>
      <c r="O208" s="41" t="s">
        <v>34</v>
      </c>
      <c r="P208" s="13">
        <v>0</v>
      </c>
      <c r="Q208" s="41" t="s">
        <v>34</v>
      </c>
      <c r="R208" s="13">
        <v>49.283872881355926</v>
      </c>
      <c r="S208" s="41" t="s">
        <v>34</v>
      </c>
      <c r="T208" s="13">
        <v>0.33849000000000001</v>
      </c>
      <c r="U208" s="41" t="s">
        <v>34</v>
      </c>
      <c r="V208" s="13">
        <v>144.33050847457628</v>
      </c>
      <c r="W208" s="41" t="s">
        <v>34</v>
      </c>
      <c r="X208" s="13">
        <v>0</v>
      </c>
      <c r="Y208" s="41" t="s">
        <v>34</v>
      </c>
      <c r="Z208" s="13">
        <v>97.160468644067862</v>
      </c>
      <c r="AA208" s="41" t="s">
        <v>34</v>
      </c>
      <c r="AB208" s="13">
        <v>0</v>
      </c>
      <c r="AC208" s="41" t="s">
        <v>34</v>
      </c>
      <c r="AD208" s="13">
        <v>492.50023881355929</v>
      </c>
      <c r="AE208" s="41" t="s">
        <v>34</v>
      </c>
      <c r="AF208" s="41">
        <v>-48.945382881355926</v>
      </c>
      <c r="AG208" s="41" t="s">
        <v>34</v>
      </c>
      <c r="AH208" s="42">
        <v>-0.99313183034915153</v>
      </c>
      <c r="AI208" s="48" t="s">
        <v>325</v>
      </c>
    </row>
    <row r="209" spans="1:35" ht="126">
      <c r="A209" s="91" t="s">
        <v>742</v>
      </c>
      <c r="B209" s="2" t="s">
        <v>48</v>
      </c>
      <c r="C209" s="34" t="s">
        <v>4</v>
      </c>
      <c r="D209" s="2" t="s">
        <v>513</v>
      </c>
      <c r="E209" s="13" t="s">
        <v>34</v>
      </c>
      <c r="F209" s="30">
        <v>0</v>
      </c>
      <c r="G209" s="41" t="s">
        <v>34</v>
      </c>
      <c r="H209" s="13">
        <v>292.64000847457629</v>
      </c>
      <c r="I209" s="41" t="s">
        <v>34</v>
      </c>
      <c r="J209" s="13">
        <v>131.68800381355933</v>
      </c>
      <c r="K209" s="41" t="s">
        <v>34</v>
      </c>
      <c r="L209" s="13">
        <v>0</v>
      </c>
      <c r="M209" s="41" t="s">
        <v>34</v>
      </c>
      <c r="N209" s="13">
        <v>0</v>
      </c>
      <c r="O209" s="41" t="s">
        <v>34</v>
      </c>
      <c r="P209" s="13">
        <v>0</v>
      </c>
      <c r="Q209" s="41" t="s">
        <v>34</v>
      </c>
      <c r="R209" s="13">
        <v>29.264000847457634</v>
      </c>
      <c r="S209" s="41" t="s">
        <v>34</v>
      </c>
      <c r="T209" s="13">
        <v>0</v>
      </c>
      <c r="U209" s="41" t="s">
        <v>34</v>
      </c>
      <c r="V209" s="13">
        <v>44.050847457627121</v>
      </c>
      <c r="W209" s="41" t="s">
        <v>34</v>
      </c>
      <c r="X209" s="13">
        <v>0</v>
      </c>
      <c r="Y209" s="41" t="s">
        <v>34</v>
      </c>
      <c r="Z209" s="13">
        <v>58.373155508474603</v>
      </c>
      <c r="AA209" s="41" t="s">
        <v>34</v>
      </c>
      <c r="AB209" s="13">
        <v>0</v>
      </c>
      <c r="AC209" s="41" t="s">
        <v>34</v>
      </c>
      <c r="AD209" s="13">
        <v>292.64000847457629</v>
      </c>
      <c r="AE209" s="41" t="s">
        <v>34</v>
      </c>
      <c r="AF209" s="41">
        <v>-29.264000847457634</v>
      </c>
      <c r="AG209" s="41" t="s">
        <v>34</v>
      </c>
      <c r="AH209" s="42">
        <v>-1</v>
      </c>
      <c r="AI209" s="30" t="s">
        <v>331</v>
      </c>
    </row>
    <row r="210" spans="1:35" ht="15.75">
      <c r="A210" s="91" t="s">
        <v>743</v>
      </c>
      <c r="B210" s="2" t="s">
        <v>246</v>
      </c>
      <c r="C210" s="34" t="s">
        <v>62</v>
      </c>
      <c r="D210" s="8" t="s">
        <v>513</v>
      </c>
      <c r="E210" s="13" t="s">
        <v>34</v>
      </c>
      <c r="F210" s="30">
        <v>0.41542999999999997</v>
      </c>
      <c r="G210" s="41" t="s">
        <v>34</v>
      </c>
      <c r="H210" s="13">
        <v>1.5359999999999999E-2</v>
      </c>
      <c r="I210" s="41" t="s">
        <v>34</v>
      </c>
      <c r="J210" s="13">
        <v>0</v>
      </c>
      <c r="K210" s="41" t="s">
        <v>34</v>
      </c>
      <c r="L210" s="13">
        <v>2.5400000000000002E-3</v>
      </c>
      <c r="M210" s="41" t="s">
        <v>34</v>
      </c>
      <c r="N210" s="30">
        <v>0</v>
      </c>
      <c r="O210" s="41" t="s">
        <v>34</v>
      </c>
      <c r="P210" s="13">
        <v>1.2800000000000001E-3</v>
      </c>
      <c r="Q210" s="41" t="s">
        <v>34</v>
      </c>
      <c r="R210" s="13">
        <v>0</v>
      </c>
      <c r="S210" s="41" t="s">
        <v>34</v>
      </c>
      <c r="T210" s="13">
        <v>1.2600000000000001E-3</v>
      </c>
      <c r="U210" s="41" t="s">
        <v>34</v>
      </c>
      <c r="V210" s="13">
        <v>0</v>
      </c>
      <c r="W210" s="41" t="s">
        <v>34</v>
      </c>
      <c r="X210" s="13">
        <v>0</v>
      </c>
      <c r="Y210" s="41" t="s">
        <v>34</v>
      </c>
      <c r="Z210" s="13">
        <v>0</v>
      </c>
      <c r="AA210" s="41" t="s">
        <v>34</v>
      </c>
      <c r="AB210" s="13">
        <v>0</v>
      </c>
      <c r="AC210" s="41" t="s">
        <v>34</v>
      </c>
      <c r="AD210" s="13">
        <v>1.2819999999999998E-2</v>
      </c>
      <c r="AE210" s="41" t="s">
        <v>34</v>
      </c>
      <c r="AF210" s="41">
        <v>2.5400000000000002E-3</v>
      </c>
      <c r="AG210" s="41" t="s">
        <v>34</v>
      </c>
      <c r="AH210" s="42"/>
      <c r="AI210" s="30" t="s">
        <v>229</v>
      </c>
    </row>
    <row r="211" spans="1:35" ht="63">
      <c r="A211" s="91" t="s">
        <v>744</v>
      </c>
      <c r="B211" s="2" t="s">
        <v>79</v>
      </c>
      <c r="C211" s="34" t="s">
        <v>2</v>
      </c>
      <c r="D211" s="2" t="s">
        <v>514</v>
      </c>
      <c r="E211" s="13" t="s">
        <v>34</v>
      </c>
      <c r="F211" s="30">
        <v>0</v>
      </c>
      <c r="G211" s="41" t="s">
        <v>34</v>
      </c>
      <c r="H211" s="13">
        <v>149.36340671061612</v>
      </c>
      <c r="I211" s="41" t="s">
        <v>34</v>
      </c>
      <c r="J211" s="13">
        <v>149.36340671061612</v>
      </c>
      <c r="K211" s="41" t="s">
        <v>34</v>
      </c>
      <c r="L211" s="13">
        <v>0</v>
      </c>
      <c r="M211" s="41" t="s">
        <v>34</v>
      </c>
      <c r="N211" s="30">
        <v>2.9138561316910674</v>
      </c>
      <c r="O211" s="41" t="s">
        <v>34</v>
      </c>
      <c r="P211" s="13">
        <v>0</v>
      </c>
      <c r="Q211" s="41" t="s">
        <v>34</v>
      </c>
      <c r="R211" s="13">
        <v>29.872681342123226</v>
      </c>
      <c r="S211" s="41" t="s">
        <v>34</v>
      </c>
      <c r="T211" s="13">
        <v>0</v>
      </c>
      <c r="U211" s="41" t="s">
        <v>34</v>
      </c>
      <c r="V211" s="13">
        <v>44.809022013184837</v>
      </c>
      <c r="W211" s="41" t="s">
        <v>34</v>
      </c>
      <c r="X211" s="13">
        <v>0</v>
      </c>
      <c r="Y211" s="41" t="s">
        <v>34</v>
      </c>
      <c r="Z211" s="13">
        <v>71.767847223616982</v>
      </c>
      <c r="AA211" s="41" t="s">
        <v>34</v>
      </c>
      <c r="AB211" s="13">
        <v>0</v>
      </c>
      <c r="AC211" s="41" t="s">
        <v>34</v>
      </c>
      <c r="AD211" s="13">
        <v>149.36340671061612</v>
      </c>
      <c r="AE211" s="41" t="s">
        <v>34</v>
      </c>
      <c r="AF211" s="41">
        <v>-32.786537473814292</v>
      </c>
      <c r="AG211" s="41" t="s">
        <v>34</v>
      </c>
      <c r="AH211" s="42">
        <v>-1</v>
      </c>
      <c r="AI211" s="59" t="s">
        <v>347</v>
      </c>
    </row>
    <row r="212" spans="1:35" ht="47.25">
      <c r="A212" s="91" t="s">
        <v>745</v>
      </c>
      <c r="B212" s="2" t="s">
        <v>198</v>
      </c>
      <c r="C212" s="34" t="s">
        <v>56</v>
      </c>
      <c r="D212" s="8">
        <v>1400639</v>
      </c>
      <c r="E212" s="13" t="s">
        <v>34</v>
      </c>
      <c r="F212" s="30">
        <v>0</v>
      </c>
      <c r="G212" s="41" t="s">
        <v>34</v>
      </c>
      <c r="H212" s="13">
        <v>0</v>
      </c>
      <c r="I212" s="41" t="s">
        <v>34</v>
      </c>
      <c r="J212" s="13">
        <v>0</v>
      </c>
      <c r="K212" s="41" t="s">
        <v>34</v>
      </c>
      <c r="L212" s="13">
        <v>-8.8232299999999988</v>
      </c>
      <c r="M212" s="41" t="s">
        <v>34</v>
      </c>
      <c r="N212" s="13">
        <v>0</v>
      </c>
      <c r="O212" s="41" t="s">
        <v>34</v>
      </c>
      <c r="P212" s="13">
        <v>0</v>
      </c>
      <c r="Q212" s="41" t="s">
        <v>34</v>
      </c>
      <c r="R212" s="13">
        <v>0</v>
      </c>
      <c r="S212" s="41" t="s">
        <v>34</v>
      </c>
      <c r="T212" s="13">
        <v>-8.8232299999999988</v>
      </c>
      <c r="U212" s="41" t="s">
        <v>34</v>
      </c>
      <c r="V212" s="13">
        <v>0</v>
      </c>
      <c r="W212" s="41" t="s">
        <v>34</v>
      </c>
      <c r="X212" s="13">
        <v>0</v>
      </c>
      <c r="Y212" s="41" t="s">
        <v>34</v>
      </c>
      <c r="Z212" s="13">
        <v>0</v>
      </c>
      <c r="AA212" s="41" t="s">
        <v>34</v>
      </c>
      <c r="AB212" s="13">
        <v>0</v>
      </c>
      <c r="AC212" s="41" t="s">
        <v>34</v>
      </c>
      <c r="AD212" s="13">
        <v>8.8232299999999988</v>
      </c>
      <c r="AE212" s="41" t="s">
        <v>34</v>
      </c>
      <c r="AF212" s="41">
        <v>-8.8232299999999988</v>
      </c>
      <c r="AG212" s="41" t="s">
        <v>34</v>
      </c>
      <c r="AH212" s="42"/>
      <c r="AI212" s="59" t="s">
        <v>348</v>
      </c>
    </row>
    <row r="213" spans="1:35" ht="126">
      <c r="A213" s="91" t="s">
        <v>746</v>
      </c>
      <c r="B213" s="2" t="s">
        <v>81</v>
      </c>
      <c r="C213" s="34" t="s">
        <v>4</v>
      </c>
      <c r="D213" s="2" t="s">
        <v>515</v>
      </c>
      <c r="E213" s="13" t="s">
        <v>34</v>
      </c>
      <c r="F213" s="30">
        <v>0</v>
      </c>
      <c r="G213" s="41" t="s">
        <v>34</v>
      </c>
      <c r="H213" s="13">
        <v>224.29554237288139</v>
      </c>
      <c r="I213" s="41" t="s">
        <v>34</v>
      </c>
      <c r="J213" s="13">
        <v>100.9329940677966</v>
      </c>
      <c r="K213" s="41" t="s">
        <v>34</v>
      </c>
      <c r="L213" s="13">
        <v>0</v>
      </c>
      <c r="M213" s="41" t="s">
        <v>34</v>
      </c>
      <c r="N213" s="13">
        <v>0</v>
      </c>
      <c r="O213" s="41" t="s">
        <v>34</v>
      </c>
      <c r="P213" s="13">
        <v>0</v>
      </c>
      <c r="Q213" s="41" t="s">
        <v>34</v>
      </c>
      <c r="R213" s="13">
        <v>22.429554237288141</v>
      </c>
      <c r="S213" s="41" t="s">
        <v>34</v>
      </c>
      <c r="T213" s="13">
        <v>0</v>
      </c>
      <c r="U213" s="41" t="s">
        <v>34</v>
      </c>
      <c r="V213" s="13">
        <v>34.906779661016948</v>
      </c>
      <c r="W213" s="41" t="s">
        <v>34</v>
      </c>
      <c r="X213" s="13">
        <v>0</v>
      </c>
      <c r="Y213" s="41" t="s">
        <v>34</v>
      </c>
      <c r="Z213" s="13">
        <v>43.596660169491514</v>
      </c>
      <c r="AA213" s="41" t="s">
        <v>34</v>
      </c>
      <c r="AB213" s="13">
        <v>0</v>
      </c>
      <c r="AC213" s="41" t="s">
        <v>34</v>
      </c>
      <c r="AD213" s="13">
        <v>224.29554237288139</v>
      </c>
      <c r="AE213" s="41" t="s">
        <v>34</v>
      </c>
      <c r="AF213" s="41">
        <v>-22.429554237288141</v>
      </c>
      <c r="AG213" s="41" t="s">
        <v>34</v>
      </c>
      <c r="AH213" s="42">
        <v>-1</v>
      </c>
      <c r="AI213" s="30" t="s">
        <v>350</v>
      </c>
    </row>
    <row r="214" spans="1:35" ht="31.5">
      <c r="A214" s="91" t="s">
        <v>747</v>
      </c>
      <c r="B214" s="2" t="s">
        <v>82</v>
      </c>
      <c r="C214" s="34" t="s">
        <v>56</v>
      </c>
      <c r="D214" s="2" t="s">
        <v>516</v>
      </c>
      <c r="E214" s="13" t="s">
        <v>34</v>
      </c>
      <c r="F214" s="30">
        <v>0</v>
      </c>
      <c r="G214" s="41" t="s">
        <v>34</v>
      </c>
      <c r="H214" s="13">
        <v>3561.8046278806301</v>
      </c>
      <c r="I214" s="41" t="s">
        <v>34</v>
      </c>
      <c r="J214" s="13">
        <v>377.3802657270316</v>
      </c>
      <c r="K214" s="41" t="s">
        <v>34</v>
      </c>
      <c r="L214" s="13">
        <v>0</v>
      </c>
      <c r="M214" s="41" t="s">
        <v>34</v>
      </c>
      <c r="N214" s="13">
        <v>0</v>
      </c>
      <c r="O214" s="41" t="s">
        <v>34</v>
      </c>
      <c r="P214" s="13">
        <v>0</v>
      </c>
      <c r="Q214" s="41" t="s">
        <v>34</v>
      </c>
      <c r="R214" s="13">
        <v>0</v>
      </c>
      <c r="S214" s="41" t="s">
        <v>34</v>
      </c>
      <c r="T214" s="13">
        <v>0</v>
      </c>
      <c r="U214" s="41" t="s">
        <v>34</v>
      </c>
      <c r="V214" s="13">
        <v>148.02959542988054</v>
      </c>
      <c r="W214" s="41" t="s">
        <v>34</v>
      </c>
      <c r="X214" s="13">
        <v>0</v>
      </c>
      <c r="Y214" s="41" t="s">
        <v>34</v>
      </c>
      <c r="Z214" s="13">
        <v>229.35067029715105</v>
      </c>
      <c r="AA214" s="41" t="s">
        <v>34</v>
      </c>
      <c r="AB214" s="13">
        <v>0</v>
      </c>
      <c r="AC214" s="41" t="s">
        <v>34</v>
      </c>
      <c r="AD214" s="13">
        <v>3561.8046278806301</v>
      </c>
      <c r="AE214" s="41" t="s">
        <v>34</v>
      </c>
      <c r="AF214" s="41">
        <v>0</v>
      </c>
      <c r="AG214" s="41" t="s">
        <v>34</v>
      </c>
      <c r="AH214" s="42"/>
      <c r="AI214" s="65" t="s">
        <v>232</v>
      </c>
    </row>
    <row r="215" spans="1:35" ht="31.5">
      <c r="A215" s="91" t="s">
        <v>748</v>
      </c>
      <c r="B215" s="2" t="s">
        <v>83</v>
      </c>
      <c r="C215" s="34" t="s">
        <v>56</v>
      </c>
      <c r="D215" s="2" t="s">
        <v>517</v>
      </c>
      <c r="E215" s="13" t="s">
        <v>34</v>
      </c>
      <c r="F215" s="30">
        <v>0</v>
      </c>
      <c r="G215" s="41" t="s">
        <v>34</v>
      </c>
      <c r="H215" s="13">
        <v>1909.964848747167</v>
      </c>
      <c r="I215" s="41" t="s">
        <v>34</v>
      </c>
      <c r="J215" s="13">
        <v>190.03075572157135</v>
      </c>
      <c r="K215" s="41" t="s">
        <v>34</v>
      </c>
      <c r="L215" s="13">
        <v>0</v>
      </c>
      <c r="M215" s="41" t="s">
        <v>34</v>
      </c>
      <c r="N215" s="13">
        <v>0</v>
      </c>
      <c r="O215" s="41" t="s">
        <v>34</v>
      </c>
      <c r="P215" s="13">
        <v>0</v>
      </c>
      <c r="Q215" s="41" t="s">
        <v>34</v>
      </c>
      <c r="R215" s="13">
        <v>0</v>
      </c>
      <c r="S215" s="41" t="s">
        <v>34</v>
      </c>
      <c r="T215" s="13">
        <v>0</v>
      </c>
      <c r="U215" s="41" t="s">
        <v>34</v>
      </c>
      <c r="V215" s="13">
        <v>63.081445616702538</v>
      </c>
      <c r="W215" s="41" t="s">
        <v>34</v>
      </c>
      <c r="X215" s="13">
        <v>0</v>
      </c>
      <c r="Y215" s="41" t="s">
        <v>34</v>
      </c>
      <c r="Z215" s="13">
        <v>126.94931010486883</v>
      </c>
      <c r="AA215" s="41" t="s">
        <v>34</v>
      </c>
      <c r="AB215" s="13">
        <v>0</v>
      </c>
      <c r="AC215" s="41" t="s">
        <v>34</v>
      </c>
      <c r="AD215" s="13">
        <v>1909.964848747167</v>
      </c>
      <c r="AE215" s="41" t="s">
        <v>34</v>
      </c>
      <c r="AF215" s="41">
        <v>0</v>
      </c>
      <c r="AG215" s="41" t="s">
        <v>34</v>
      </c>
      <c r="AH215" s="42"/>
      <c r="AI215" s="65" t="s">
        <v>237</v>
      </c>
    </row>
    <row r="216" spans="1:35" ht="78.75">
      <c r="A216" s="91" t="s">
        <v>749</v>
      </c>
      <c r="B216" s="2" t="s">
        <v>84</v>
      </c>
      <c r="C216" s="34" t="s">
        <v>1</v>
      </c>
      <c r="D216" s="2" t="s">
        <v>518</v>
      </c>
      <c r="E216" s="13" t="s">
        <v>34</v>
      </c>
      <c r="F216" s="30">
        <v>0</v>
      </c>
      <c r="G216" s="41" t="s">
        <v>34</v>
      </c>
      <c r="H216" s="13">
        <v>2.3323305084745765</v>
      </c>
      <c r="I216" s="41" t="s">
        <v>34</v>
      </c>
      <c r="J216" s="13">
        <v>2.3323305084745765</v>
      </c>
      <c r="K216" s="41" t="s">
        <v>34</v>
      </c>
      <c r="L216" s="13">
        <v>0.42370260000000004</v>
      </c>
      <c r="M216" s="41" t="s">
        <v>34</v>
      </c>
      <c r="N216" s="30">
        <v>0.1123813559322034</v>
      </c>
      <c r="O216" s="41" t="s">
        <v>34</v>
      </c>
      <c r="P216" s="13">
        <v>0.42368697999999999</v>
      </c>
      <c r="Q216" s="41" t="s">
        <v>34</v>
      </c>
      <c r="R216" s="13">
        <v>0.33299237288135591</v>
      </c>
      <c r="S216" s="41" t="s">
        <v>34</v>
      </c>
      <c r="T216" s="13">
        <v>1.5620000000012624E-5</v>
      </c>
      <c r="U216" s="41" t="s">
        <v>34</v>
      </c>
      <c r="V216" s="13">
        <v>0.66598474576271183</v>
      </c>
      <c r="W216" s="41" t="s">
        <v>34</v>
      </c>
      <c r="X216" s="13">
        <v>0</v>
      </c>
      <c r="Y216" s="41" t="s">
        <v>34</v>
      </c>
      <c r="Z216" s="13">
        <v>1.2209720338983048</v>
      </c>
      <c r="AA216" s="41" t="s">
        <v>34</v>
      </c>
      <c r="AB216" s="13">
        <v>0</v>
      </c>
      <c r="AC216" s="41" t="s">
        <v>34</v>
      </c>
      <c r="AD216" s="13">
        <v>1.9086279084745765</v>
      </c>
      <c r="AE216" s="41" t="s">
        <v>34</v>
      </c>
      <c r="AF216" s="41">
        <v>-2.1671128813559259E-2</v>
      </c>
      <c r="AG216" s="41" t="s">
        <v>34</v>
      </c>
      <c r="AH216" s="42">
        <v>-4.8658300684437439E-2</v>
      </c>
      <c r="AI216" s="48" t="s">
        <v>237</v>
      </c>
    </row>
    <row r="217" spans="1:35" ht="126">
      <c r="A217" s="91" t="s">
        <v>750</v>
      </c>
      <c r="B217" s="2" t="s">
        <v>85</v>
      </c>
      <c r="C217" s="34" t="s">
        <v>1</v>
      </c>
      <c r="D217" s="2" t="s">
        <v>519</v>
      </c>
      <c r="E217" s="13" t="s">
        <v>34</v>
      </c>
      <c r="F217" s="30">
        <v>0</v>
      </c>
      <c r="G217" s="41" t="s">
        <v>34</v>
      </c>
      <c r="H217" s="13">
        <v>25.447161016949156</v>
      </c>
      <c r="I217" s="41" t="s">
        <v>34</v>
      </c>
      <c r="J217" s="13">
        <v>25.447161016949156</v>
      </c>
      <c r="K217" s="41" t="s">
        <v>34</v>
      </c>
      <c r="L217" s="13">
        <v>0</v>
      </c>
      <c r="M217" s="41" t="s">
        <v>34</v>
      </c>
      <c r="N217" s="30">
        <v>2.7820084745762714</v>
      </c>
      <c r="O217" s="41" t="s">
        <v>34</v>
      </c>
      <c r="P217" s="13">
        <v>0</v>
      </c>
      <c r="Q217" s="41" t="s">
        <v>34</v>
      </c>
      <c r="R217" s="13">
        <v>3.3997728813559327</v>
      </c>
      <c r="S217" s="41" t="s">
        <v>34</v>
      </c>
      <c r="T217" s="13">
        <v>0</v>
      </c>
      <c r="U217" s="41" t="s">
        <v>34</v>
      </c>
      <c r="V217" s="13">
        <v>6.7995457627118654</v>
      </c>
      <c r="W217" s="41" t="s">
        <v>34</v>
      </c>
      <c r="X217" s="13">
        <v>0</v>
      </c>
      <c r="Y217" s="41" t="s">
        <v>34</v>
      </c>
      <c r="Z217" s="13">
        <v>12.465833898305085</v>
      </c>
      <c r="AA217" s="41" t="s">
        <v>34</v>
      </c>
      <c r="AB217" s="13">
        <v>0</v>
      </c>
      <c r="AC217" s="41" t="s">
        <v>34</v>
      </c>
      <c r="AD217" s="13">
        <v>25.447161016949156</v>
      </c>
      <c r="AE217" s="41" t="s">
        <v>34</v>
      </c>
      <c r="AF217" s="41">
        <v>-6.1817813559322037</v>
      </c>
      <c r="AG217" s="41" t="s">
        <v>34</v>
      </c>
      <c r="AH217" s="42">
        <v>-1</v>
      </c>
      <c r="AI217" s="30" t="s">
        <v>354</v>
      </c>
    </row>
    <row r="218" spans="1:35" ht="94.5">
      <c r="A218" s="91" t="s">
        <v>751</v>
      </c>
      <c r="B218" s="2" t="s">
        <v>86</v>
      </c>
      <c r="C218" s="34" t="s">
        <v>1</v>
      </c>
      <c r="D218" s="2" t="s">
        <v>520</v>
      </c>
      <c r="E218" s="13" t="s">
        <v>34</v>
      </c>
      <c r="F218" s="30">
        <v>0</v>
      </c>
      <c r="G218" s="41" t="s">
        <v>34</v>
      </c>
      <c r="H218" s="13">
        <v>6.1386186440677966</v>
      </c>
      <c r="I218" s="41" t="s">
        <v>34</v>
      </c>
      <c r="J218" s="13">
        <v>6.1386186440677966</v>
      </c>
      <c r="K218" s="41" t="s">
        <v>34</v>
      </c>
      <c r="L218" s="13">
        <v>0</v>
      </c>
      <c r="M218" s="41" t="s">
        <v>34</v>
      </c>
      <c r="N218" s="30">
        <v>0.30037288135593221</v>
      </c>
      <c r="O218" s="41" t="s">
        <v>34</v>
      </c>
      <c r="P218" s="13">
        <v>0</v>
      </c>
      <c r="Q218" s="41" t="s">
        <v>34</v>
      </c>
      <c r="R218" s="13">
        <v>0.87573686440677956</v>
      </c>
      <c r="S218" s="41" t="s">
        <v>34</v>
      </c>
      <c r="T218" s="13">
        <v>0</v>
      </c>
      <c r="U218" s="41" t="s">
        <v>34</v>
      </c>
      <c r="V218" s="13">
        <v>1.7514737288135591</v>
      </c>
      <c r="W218" s="41" t="s">
        <v>34</v>
      </c>
      <c r="X218" s="13">
        <v>0</v>
      </c>
      <c r="Y218" s="41" t="s">
        <v>34</v>
      </c>
      <c r="Z218" s="13">
        <v>3.211035169491526</v>
      </c>
      <c r="AA218" s="41" t="s">
        <v>34</v>
      </c>
      <c r="AB218" s="13">
        <v>0</v>
      </c>
      <c r="AC218" s="41" t="s">
        <v>34</v>
      </c>
      <c r="AD218" s="13">
        <v>6.1386186440677966</v>
      </c>
      <c r="AE218" s="41" t="s">
        <v>34</v>
      </c>
      <c r="AF218" s="41">
        <v>-1.1761097457627119</v>
      </c>
      <c r="AG218" s="41" t="s">
        <v>34</v>
      </c>
      <c r="AH218" s="42">
        <v>-1</v>
      </c>
      <c r="AI218" s="30" t="s">
        <v>355</v>
      </c>
    </row>
    <row r="219" spans="1:35" ht="110.25">
      <c r="A219" s="91" t="s">
        <v>752</v>
      </c>
      <c r="B219" s="2" t="s">
        <v>87</v>
      </c>
      <c r="C219" s="34" t="s">
        <v>1</v>
      </c>
      <c r="D219" s="2" t="s">
        <v>521</v>
      </c>
      <c r="E219" s="13" t="s">
        <v>34</v>
      </c>
      <c r="F219" s="30">
        <v>0</v>
      </c>
      <c r="G219" s="41" t="s">
        <v>34</v>
      </c>
      <c r="H219" s="13">
        <v>35.895618644067802</v>
      </c>
      <c r="I219" s="41" t="s">
        <v>34</v>
      </c>
      <c r="J219" s="13">
        <v>35.895618644067802</v>
      </c>
      <c r="K219" s="41" t="s">
        <v>34</v>
      </c>
      <c r="L219" s="13">
        <v>0</v>
      </c>
      <c r="M219" s="41" t="s">
        <v>34</v>
      </c>
      <c r="N219" s="30">
        <v>1.7291610169491527</v>
      </c>
      <c r="O219" s="41" t="s">
        <v>34</v>
      </c>
      <c r="P219" s="13">
        <v>0</v>
      </c>
      <c r="Q219" s="41" t="s">
        <v>34</v>
      </c>
      <c r="R219" s="13">
        <v>5.1249686440677964</v>
      </c>
      <c r="S219" s="41" t="s">
        <v>34</v>
      </c>
      <c r="T219" s="13">
        <v>0</v>
      </c>
      <c r="U219" s="41" t="s">
        <v>34</v>
      </c>
      <c r="V219" s="13">
        <v>10.249937288135593</v>
      </c>
      <c r="W219" s="41" t="s">
        <v>34</v>
      </c>
      <c r="X219" s="13">
        <v>0</v>
      </c>
      <c r="Y219" s="41" t="s">
        <v>34</v>
      </c>
      <c r="Z219" s="13">
        <v>18.791551694915256</v>
      </c>
      <c r="AA219" s="41" t="s">
        <v>34</v>
      </c>
      <c r="AB219" s="13">
        <v>0</v>
      </c>
      <c r="AC219" s="41" t="s">
        <v>34</v>
      </c>
      <c r="AD219" s="13">
        <v>35.895618644067802</v>
      </c>
      <c r="AE219" s="41" t="s">
        <v>34</v>
      </c>
      <c r="AF219" s="41">
        <v>-6.8541296610169491</v>
      </c>
      <c r="AG219" s="41" t="s">
        <v>34</v>
      </c>
      <c r="AH219" s="42">
        <v>-1</v>
      </c>
      <c r="AI219" s="30" t="s">
        <v>356</v>
      </c>
    </row>
    <row r="220" spans="1:35" ht="63">
      <c r="A220" s="91" t="s">
        <v>753</v>
      </c>
      <c r="B220" s="2" t="s">
        <v>210</v>
      </c>
      <c r="C220" s="34" t="s">
        <v>1</v>
      </c>
      <c r="D220" s="8" t="s">
        <v>521</v>
      </c>
      <c r="E220" s="13" t="s">
        <v>34</v>
      </c>
      <c r="F220" s="30">
        <v>0</v>
      </c>
      <c r="G220" s="41" t="s">
        <v>34</v>
      </c>
      <c r="H220" s="13">
        <v>0</v>
      </c>
      <c r="I220" s="41" t="s">
        <v>34</v>
      </c>
      <c r="J220" s="13">
        <v>0</v>
      </c>
      <c r="K220" s="41" t="s">
        <v>34</v>
      </c>
      <c r="L220" s="13">
        <v>0</v>
      </c>
      <c r="M220" s="41" t="s">
        <v>34</v>
      </c>
      <c r="N220" s="30">
        <v>0</v>
      </c>
      <c r="O220" s="41" t="s">
        <v>34</v>
      </c>
      <c r="P220" s="13">
        <v>0</v>
      </c>
      <c r="Q220" s="41" t="s">
        <v>34</v>
      </c>
      <c r="R220" s="13">
        <v>0</v>
      </c>
      <c r="S220" s="41" t="s">
        <v>34</v>
      </c>
      <c r="T220" s="13">
        <v>0</v>
      </c>
      <c r="U220" s="41" t="s">
        <v>34</v>
      </c>
      <c r="V220" s="13">
        <v>0</v>
      </c>
      <c r="W220" s="41" t="s">
        <v>34</v>
      </c>
      <c r="X220" s="13">
        <v>0</v>
      </c>
      <c r="Y220" s="41" t="s">
        <v>34</v>
      </c>
      <c r="Z220" s="13">
        <v>0</v>
      </c>
      <c r="AA220" s="41" t="s">
        <v>34</v>
      </c>
      <c r="AB220" s="13">
        <v>0</v>
      </c>
      <c r="AC220" s="41" t="s">
        <v>34</v>
      </c>
      <c r="AD220" s="13">
        <v>0</v>
      </c>
      <c r="AE220" s="41" t="s">
        <v>34</v>
      </c>
      <c r="AF220" s="41">
        <v>0</v>
      </c>
      <c r="AG220" s="41" t="s">
        <v>34</v>
      </c>
      <c r="AH220" s="42"/>
      <c r="AI220" s="65" t="s">
        <v>237</v>
      </c>
    </row>
    <row r="221" spans="1:35" ht="78.75">
      <c r="A221" s="91" t="s">
        <v>754</v>
      </c>
      <c r="B221" s="2" t="s">
        <v>211</v>
      </c>
      <c r="C221" s="34" t="s">
        <v>1</v>
      </c>
      <c r="D221" s="8" t="s">
        <v>521</v>
      </c>
      <c r="E221" s="13" t="s">
        <v>34</v>
      </c>
      <c r="F221" s="30">
        <v>0</v>
      </c>
      <c r="G221" s="41" t="s">
        <v>34</v>
      </c>
      <c r="H221" s="13">
        <v>0</v>
      </c>
      <c r="I221" s="41" t="s">
        <v>34</v>
      </c>
      <c r="J221" s="13">
        <v>0</v>
      </c>
      <c r="K221" s="41" t="s">
        <v>34</v>
      </c>
      <c r="L221" s="13">
        <v>0</v>
      </c>
      <c r="M221" s="41" t="s">
        <v>34</v>
      </c>
      <c r="N221" s="30">
        <v>0</v>
      </c>
      <c r="O221" s="41" t="s">
        <v>34</v>
      </c>
      <c r="P221" s="13">
        <v>0</v>
      </c>
      <c r="Q221" s="41" t="s">
        <v>34</v>
      </c>
      <c r="R221" s="13">
        <v>0</v>
      </c>
      <c r="S221" s="41" t="s">
        <v>34</v>
      </c>
      <c r="T221" s="13">
        <v>0</v>
      </c>
      <c r="U221" s="41" t="s">
        <v>34</v>
      </c>
      <c r="V221" s="13">
        <v>0</v>
      </c>
      <c r="W221" s="41" t="s">
        <v>34</v>
      </c>
      <c r="X221" s="13">
        <v>0</v>
      </c>
      <c r="Y221" s="41" t="s">
        <v>34</v>
      </c>
      <c r="Z221" s="13">
        <v>0</v>
      </c>
      <c r="AA221" s="41" t="s">
        <v>34</v>
      </c>
      <c r="AB221" s="13">
        <v>0</v>
      </c>
      <c r="AC221" s="41" t="s">
        <v>34</v>
      </c>
      <c r="AD221" s="13">
        <v>0</v>
      </c>
      <c r="AE221" s="41" t="s">
        <v>34</v>
      </c>
      <c r="AF221" s="41">
        <v>0</v>
      </c>
      <c r="AG221" s="41" t="s">
        <v>34</v>
      </c>
      <c r="AH221" s="42"/>
      <c r="AI221" s="65" t="s">
        <v>237</v>
      </c>
    </row>
    <row r="222" spans="1:35" ht="78.75">
      <c r="A222" s="91" t="s">
        <v>755</v>
      </c>
      <c r="B222" s="2" t="s">
        <v>241</v>
      </c>
      <c r="C222" s="34" t="s">
        <v>1</v>
      </c>
      <c r="D222" s="8" t="s">
        <v>521</v>
      </c>
      <c r="E222" s="13" t="s">
        <v>34</v>
      </c>
      <c r="F222" s="30">
        <v>0</v>
      </c>
      <c r="G222" s="41" t="s">
        <v>34</v>
      </c>
      <c r="H222" s="13">
        <v>0</v>
      </c>
      <c r="I222" s="41" t="s">
        <v>34</v>
      </c>
      <c r="J222" s="13">
        <v>0</v>
      </c>
      <c r="K222" s="41" t="s">
        <v>34</v>
      </c>
      <c r="L222" s="13">
        <v>3.8698525399999997</v>
      </c>
      <c r="M222" s="41" t="s">
        <v>34</v>
      </c>
      <c r="N222" s="30">
        <v>0</v>
      </c>
      <c r="O222" s="41" t="s">
        <v>34</v>
      </c>
      <c r="P222" s="13">
        <v>3.8698525399999997</v>
      </c>
      <c r="Q222" s="41" t="s">
        <v>34</v>
      </c>
      <c r="R222" s="13">
        <v>0</v>
      </c>
      <c r="S222" s="41" t="s">
        <v>34</v>
      </c>
      <c r="T222" s="13">
        <v>0</v>
      </c>
      <c r="U222" s="41" t="s">
        <v>34</v>
      </c>
      <c r="V222" s="13">
        <v>0</v>
      </c>
      <c r="W222" s="41" t="s">
        <v>34</v>
      </c>
      <c r="X222" s="13">
        <v>0</v>
      </c>
      <c r="Y222" s="41" t="s">
        <v>34</v>
      </c>
      <c r="Z222" s="13">
        <v>0</v>
      </c>
      <c r="AA222" s="41" t="s">
        <v>34</v>
      </c>
      <c r="AB222" s="13">
        <v>0</v>
      </c>
      <c r="AC222" s="41" t="s">
        <v>34</v>
      </c>
      <c r="AD222" s="13">
        <v>-3.8698525399999997</v>
      </c>
      <c r="AE222" s="41" t="s">
        <v>34</v>
      </c>
      <c r="AF222" s="41">
        <v>3.8698525399999997</v>
      </c>
      <c r="AG222" s="41" t="s">
        <v>34</v>
      </c>
      <c r="AH222" s="42"/>
      <c r="AI222" s="30" t="s">
        <v>237</v>
      </c>
    </row>
    <row r="223" spans="1:35" ht="78.75">
      <c r="A223" s="91" t="s">
        <v>756</v>
      </c>
      <c r="B223" s="2" t="s">
        <v>318</v>
      </c>
      <c r="C223" s="34" t="s">
        <v>1</v>
      </c>
      <c r="D223" s="8">
        <v>1402127</v>
      </c>
      <c r="E223" s="13" t="s">
        <v>34</v>
      </c>
      <c r="F223" s="30">
        <v>0</v>
      </c>
      <c r="G223" s="41" t="s">
        <v>34</v>
      </c>
      <c r="H223" s="13">
        <v>0</v>
      </c>
      <c r="I223" s="41" t="s">
        <v>34</v>
      </c>
      <c r="J223" s="13">
        <v>0</v>
      </c>
      <c r="K223" s="41" t="s">
        <v>34</v>
      </c>
      <c r="L223" s="13">
        <v>0.42344093999999999</v>
      </c>
      <c r="M223" s="41" t="s">
        <v>34</v>
      </c>
      <c r="N223" s="30">
        <v>0</v>
      </c>
      <c r="O223" s="41" t="s">
        <v>34</v>
      </c>
      <c r="P223" s="13">
        <v>0</v>
      </c>
      <c r="Q223" s="41" t="s">
        <v>34</v>
      </c>
      <c r="R223" s="13">
        <v>0</v>
      </c>
      <c r="S223" s="41" t="s">
        <v>34</v>
      </c>
      <c r="T223" s="13">
        <v>0.42344093999999999</v>
      </c>
      <c r="U223" s="41" t="s">
        <v>34</v>
      </c>
      <c r="V223" s="13">
        <v>0</v>
      </c>
      <c r="W223" s="41" t="s">
        <v>34</v>
      </c>
      <c r="X223" s="13">
        <v>0</v>
      </c>
      <c r="Y223" s="41" t="s">
        <v>34</v>
      </c>
      <c r="Z223" s="13">
        <v>0</v>
      </c>
      <c r="AA223" s="41" t="s">
        <v>34</v>
      </c>
      <c r="AB223" s="13">
        <v>0</v>
      </c>
      <c r="AC223" s="41" t="s">
        <v>34</v>
      </c>
      <c r="AD223" s="13">
        <v>-0.42344093999999999</v>
      </c>
      <c r="AE223" s="41" t="s">
        <v>34</v>
      </c>
      <c r="AF223" s="41">
        <v>0.42344093999999999</v>
      </c>
      <c r="AG223" s="41" t="s">
        <v>34</v>
      </c>
      <c r="AH223" s="42"/>
      <c r="AI223" s="30" t="s">
        <v>232</v>
      </c>
    </row>
    <row r="224" spans="1:35" ht="110.25">
      <c r="A224" s="91" t="s">
        <v>757</v>
      </c>
      <c r="B224" s="2" t="s">
        <v>242</v>
      </c>
      <c r="C224" s="34" t="s">
        <v>1</v>
      </c>
      <c r="D224" s="49">
        <v>1402128.1200043</v>
      </c>
      <c r="E224" s="13" t="s">
        <v>34</v>
      </c>
      <c r="F224" s="30">
        <v>0</v>
      </c>
      <c r="G224" s="41" t="s">
        <v>34</v>
      </c>
      <c r="H224" s="13">
        <v>0</v>
      </c>
      <c r="I224" s="41" t="s">
        <v>34</v>
      </c>
      <c r="J224" s="13">
        <v>0</v>
      </c>
      <c r="K224" s="41" t="s">
        <v>34</v>
      </c>
      <c r="L224" s="13">
        <v>1.4151464599999999</v>
      </c>
      <c r="M224" s="41" t="s">
        <v>34</v>
      </c>
      <c r="N224" s="30">
        <v>0</v>
      </c>
      <c r="O224" s="41" t="s">
        <v>34</v>
      </c>
      <c r="P224" s="13">
        <v>0.42368697999999999</v>
      </c>
      <c r="Q224" s="41" t="s">
        <v>34</v>
      </c>
      <c r="R224" s="13">
        <v>0</v>
      </c>
      <c r="S224" s="41" t="s">
        <v>34</v>
      </c>
      <c r="T224" s="13">
        <v>0.99145947999999995</v>
      </c>
      <c r="U224" s="41" t="s">
        <v>34</v>
      </c>
      <c r="V224" s="13">
        <v>0</v>
      </c>
      <c r="W224" s="41" t="s">
        <v>34</v>
      </c>
      <c r="X224" s="13">
        <v>0</v>
      </c>
      <c r="Y224" s="41" t="s">
        <v>34</v>
      </c>
      <c r="Z224" s="13">
        <v>0</v>
      </c>
      <c r="AA224" s="41" t="s">
        <v>34</v>
      </c>
      <c r="AB224" s="13">
        <v>0</v>
      </c>
      <c r="AC224" s="41" t="s">
        <v>34</v>
      </c>
      <c r="AD224" s="13">
        <v>-1.4151464599999999</v>
      </c>
      <c r="AE224" s="41" t="s">
        <v>34</v>
      </c>
      <c r="AF224" s="41">
        <v>1.4151464599999999</v>
      </c>
      <c r="AG224" s="41" t="s">
        <v>34</v>
      </c>
      <c r="AH224" s="42"/>
      <c r="AI224" s="30" t="s">
        <v>258</v>
      </c>
    </row>
    <row r="225" spans="1:35" ht="47.25">
      <c r="A225" s="91" t="s">
        <v>758</v>
      </c>
      <c r="B225" s="2" t="s">
        <v>88</v>
      </c>
      <c r="C225" s="34" t="s">
        <v>56</v>
      </c>
      <c r="D225" s="2" t="s">
        <v>522</v>
      </c>
      <c r="E225" s="13" t="s">
        <v>34</v>
      </c>
      <c r="F225" s="30">
        <v>0</v>
      </c>
      <c r="G225" s="41" t="s">
        <v>34</v>
      </c>
      <c r="H225" s="13">
        <v>688.28330412560547</v>
      </c>
      <c r="I225" s="41" t="s">
        <v>34</v>
      </c>
      <c r="J225" s="13">
        <v>68.488005081707499</v>
      </c>
      <c r="K225" s="41" t="s">
        <v>34</v>
      </c>
      <c r="L225" s="13">
        <v>0</v>
      </c>
      <c r="M225" s="41" t="s">
        <v>34</v>
      </c>
      <c r="N225" s="13">
        <v>0</v>
      </c>
      <c r="O225" s="41" t="s">
        <v>34</v>
      </c>
      <c r="P225" s="13">
        <v>0</v>
      </c>
      <c r="Q225" s="41" t="s">
        <v>34</v>
      </c>
      <c r="R225" s="13">
        <v>0</v>
      </c>
      <c r="S225" s="41" t="s">
        <v>34</v>
      </c>
      <c r="T225" s="13">
        <v>0</v>
      </c>
      <c r="U225" s="41" t="s">
        <v>34</v>
      </c>
      <c r="V225" s="13">
        <v>22.564637547683393</v>
      </c>
      <c r="W225" s="41" t="s">
        <v>34</v>
      </c>
      <c r="X225" s="13">
        <v>0</v>
      </c>
      <c r="Y225" s="41" t="s">
        <v>34</v>
      </c>
      <c r="Z225" s="13">
        <v>45.923367534024109</v>
      </c>
      <c r="AA225" s="41" t="s">
        <v>34</v>
      </c>
      <c r="AB225" s="13">
        <v>0</v>
      </c>
      <c r="AC225" s="41" t="s">
        <v>34</v>
      </c>
      <c r="AD225" s="13">
        <v>688.28330412560547</v>
      </c>
      <c r="AE225" s="41" t="s">
        <v>34</v>
      </c>
      <c r="AF225" s="41">
        <v>0</v>
      </c>
      <c r="AG225" s="41" t="s">
        <v>34</v>
      </c>
      <c r="AH225" s="42"/>
      <c r="AI225" s="65" t="s">
        <v>229</v>
      </c>
    </row>
    <row r="226" spans="1:35" ht="31.5">
      <c r="A226" s="91" t="s">
        <v>759</v>
      </c>
      <c r="B226" s="2" t="s">
        <v>89</v>
      </c>
      <c r="C226" s="34" t="s">
        <v>56</v>
      </c>
      <c r="D226" s="2" t="s">
        <v>523</v>
      </c>
      <c r="E226" s="13" t="s">
        <v>34</v>
      </c>
      <c r="F226" s="30">
        <v>0</v>
      </c>
      <c r="G226" s="41" t="s">
        <v>34</v>
      </c>
      <c r="H226" s="13">
        <v>216.37834533478332</v>
      </c>
      <c r="I226" s="41" t="s">
        <v>34</v>
      </c>
      <c r="J226" s="13">
        <v>21.489180844483844</v>
      </c>
      <c r="K226" s="41" t="s">
        <v>34</v>
      </c>
      <c r="L226" s="13">
        <v>5.6907300000000003</v>
      </c>
      <c r="M226" s="41" t="s">
        <v>34</v>
      </c>
      <c r="N226" s="13">
        <v>0</v>
      </c>
      <c r="O226" s="41" t="s">
        <v>34</v>
      </c>
      <c r="P226" s="13">
        <v>0</v>
      </c>
      <c r="Q226" s="41" t="s">
        <v>34</v>
      </c>
      <c r="R226" s="13">
        <v>0</v>
      </c>
      <c r="S226" s="41" t="s">
        <v>34</v>
      </c>
      <c r="T226" s="13">
        <v>5.6907300000000003</v>
      </c>
      <c r="U226" s="41" t="s">
        <v>34</v>
      </c>
      <c r="V226" s="13">
        <v>7.0474407456099311</v>
      </c>
      <c r="W226" s="41" t="s">
        <v>34</v>
      </c>
      <c r="X226" s="13">
        <v>0</v>
      </c>
      <c r="Y226" s="41" t="s">
        <v>34</v>
      </c>
      <c r="Z226" s="13">
        <v>14.441740098873909</v>
      </c>
      <c r="AA226" s="41" t="s">
        <v>34</v>
      </c>
      <c r="AB226" s="13">
        <v>0</v>
      </c>
      <c r="AC226" s="41" t="s">
        <v>34</v>
      </c>
      <c r="AD226" s="13">
        <v>210.68761533478332</v>
      </c>
      <c r="AE226" s="41" t="s">
        <v>34</v>
      </c>
      <c r="AF226" s="41">
        <v>5.6907300000000003</v>
      </c>
      <c r="AG226" s="41" t="s">
        <v>34</v>
      </c>
      <c r="AH226" s="42"/>
      <c r="AI226" s="30" t="s">
        <v>258</v>
      </c>
    </row>
    <row r="227" spans="1:35" ht="47.25">
      <c r="A227" s="91" t="s">
        <v>760</v>
      </c>
      <c r="B227" s="2" t="s">
        <v>90</v>
      </c>
      <c r="C227" s="34" t="s">
        <v>56</v>
      </c>
      <c r="D227" s="2" t="s">
        <v>524</v>
      </c>
      <c r="E227" s="13" t="s">
        <v>34</v>
      </c>
      <c r="F227" s="30">
        <v>0</v>
      </c>
      <c r="G227" s="41" t="s">
        <v>34</v>
      </c>
      <c r="H227" s="13">
        <v>126.4819917265436</v>
      </c>
      <c r="I227" s="41" t="s">
        <v>34</v>
      </c>
      <c r="J227" s="13">
        <v>12.567412723818034</v>
      </c>
      <c r="K227" s="41" t="s">
        <v>34</v>
      </c>
      <c r="L227" s="13">
        <v>0</v>
      </c>
      <c r="M227" s="41" t="s">
        <v>34</v>
      </c>
      <c r="N227" s="13">
        <v>0</v>
      </c>
      <c r="O227" s="41" t="s">
        <v>34</v>
      </c>
      <c r="P227" s="13">
        <v>0</v>
      </c>
      <c r="Q227" s="41" t="s">
        <v>34</v>
      </c>
      <c r="R227" s="13">
        <v>0</v>
      </c>
      <c r="S227" s="41" t="s">
        <v>34</v>
      </c>
      <c r="T227" s="13">
        <v>0</v>
      </c>
      <c r="U227" s="41" t="s">
        <v>34</v>
      </c>
      <c r="V227" s="13">
        <v>4.1263036699555258</v>
      </c>
      <c r="W227" s="41" t="s">
        <v>34</v>
      </c>
      <c r="X227" s="13">
        <v>0</v>
      </c>
      <c r="Y227" s="41" t="s">
        <v>34</v>
      </c>
      <c r="Z227" s="13">
        <v>8.44110905386251</v>
      </c>
      <c r="AA227" s="41" t="s">
        <v>34</v>
      </c>
      <c r="AB227" s="13">
        <v>0</v>
      </c>
      <c r="AC227" s="41" t="s">
        <v>34</v>
      </c>
      <c r="AD227" s="13">
        <v>126.4819917265436</v>
      </c>
      <c r="AE227" s="41" t="s">
        <v>34</v>
      </c>
      <c r="AF227" s="41">
        <v>0</v>
      </c>
      <c r="AG227" s="41" t="s">
        <v>34</v>
      </c>
      <c r="AH227" s="42"/>
      <c r="AI227" s="65" t="s">
        <v>229</v>
      </c>
    </row>
    <row r="228" spans="1:35" ht="47.25">
      <c r="A228" s="91" t="s">
        <v>761</v>
      </c>
      <c r="B228" s="2" t="s">
        <v>315</v>
      </c>
      <c r="C228" s="34" t="s">
        <v>56</v>
      </c>
      <c r="D228" s="8">
        <v>1400811</v>
      </c>
      <c r="E228" s="13" t="s">
        <v>34</v>
      </c>
      <c r="F228" s="30">
        <v>22.920300000000001</v>
      </c>
      <c r="G228" s="41" t="s">
        <v>34</v>
      </c>
      <c r="H228" s="13">
        <v>12.483754000000001</v>
      </c>
      <c r="I228" s="41" t="s">
        <v>34</v>
      </c>
      <c r="J228" s="13">
        <v>0</v>
      </c>
      <c r="K228" s="41" t="s">
        <v>34</v>
      </c>
      <c r="L228" s="13">
        <v>5.4867299999999997</v>
      </c>
      <c r="M228" s="41" t="s">
        <v>34</v>
      </c>
      <c r="N228" s="13">
        <v>0</v>
      </c>
      <c r="O228" s="41" t="s">
        <v>34</v>
      </c>
      <c r="P228" s="13">
        <v>0.42397999999999997</v>
      </c>
      <c r="Q228" s="41" t="s">
        <v>34</v>
      </c>
      <c r="R228" s="13">
        <v>0</v>
      </c>
      <c r="S228" s="41" t="s">
        <v>34</v>
      </c>
      <c r="T228" s="13">
        <v>5.0627500000000003</v>
      </c>
      <c r="U228" s="41" t="s">
        <v>34</v>
      </c>
      <c r="V228" s="13">
        <v>0</v>
      </c>
      <c r="W228" s="41" t="s">
        <v>34</v>
      </c>
      <c r="X228" s="13">
        <v>0</v>
      </c>
      <c r="Y228" s="41" t="s">
        <v>34</v>
      </c>
      <c r="Z228" s="13">
        <v>0</v>
      </c>
      <c r="AA228" s="41" t="s">
        <v>34</v>
      </c>
      <c r="AB228" s="13">
        <v>0</v>
      </c>
      <c r="AC228" s="41" t="s">
        <v>34</v>
      </c>
      <c r="AD228" s="13">
        <v>6.9970240000000015</v>
      </c>
      <c r="AE228" s="41" t="s">
        <v>34</v>
      </c>
      <c r="AF228" s="41">
        <v>5.4867299999999997</v>
      </c>
      <c r="AG228" s="41" t="s">
        <v>34</v>
      </c>
      <c r="AH228" s="42"/>
      <c r="AI228" s="59" t="s">
        <v>357</v>
      </c>
    </row>
    <row r="229" spans="1:35" ht="47.25">
      <c r="A229" s="91" t="s">
        <v>762</v>
      </c>
      <c r="B229" s="2" t="s">
        <v>248</v>
      </c>
      <c r="C229" s="34" t="s">
        <v>56</v>
      </c>
      <c r="D229" s="8">
        <v>1300650</v>
      </c>
      <c r="E229" s="13" t="s">
        <v>34</v>
      </c>
      <c r="F229" s="30">
        <v>26.429599999999997</v>
      </c>
      <c r="G229" s="41" t="s">
        <v>34</v>
      </c>
      <c r="H229" s="13">
        <v>0</v>
      </c>
      <c r="I229" s="41" t="s">
        <v>34</v>
      </c>
      <c r="J229" s="13">
        <v>0</v>
      </c>
      <c r="K229" s="41" t="s">
        <v>34</v>
      </c>
      <c r="L229" s="13">
        <v>83.290569999999988</v>
      </c>
      <c r="M229" s="41" t="s">
        <v>34</v>
      </c>
      <c r="N229" s="13">
        <v>0</v>
      </c>
      <c r="O229" s="41" t="s">
        <v>34</v>
      </c>
      <c r="P229" s="13">
        <v>0.94435999999999998</v>
      </c>
      <c r="Q229" s="41" t="s">
        <v>34</v>
      </c>
      <c r="R229" s="13">
        <v>0</v>
      </c>
      <c r="S229" s="41" t="s">
        <v>34</v>
      </c>
      <c r="T229" s="13">
        <v>82.346209999999985</v>
      </c>
      <c r="U229" s="41" t="s">
        <v>34</v>
      </c>
      <c r="V229" s="13">
        <v>0</v>
      </c>
      <c r="W229" s="41" t="s">
        <v>34</v>
      </c>
      <c r="X229" s="13">
        <v>0</v>
      </c>
      <c r="Y229" s="41" t="s">
        <v>34</v>
      </c>
      <c r="Z229" s="13">
        <v>0</v>
      </c>
      <c r="AA229" s="41" t="s">
        <v>34</v>
      </c>
      <c r="AB229" s="13">
        <v>0</v>
      </c>
      <c r="AC229" s="41" t="s">
        <v>34</v>
      </c>
      <c r="AD229" s="13">
        <v>-83.290569999999988</v>
      </c>
      <c r="AE229" s="41" t="s">
        <v>34</v>
      </c>
      <c r="AF229" s="41">
        <v>83.290569999999988</v>
      </c>
      <c r="AG229" s="41" t="s">
        <v>34</v>
      </c>
      <c r="AH229" s="42"/>
      <c r="AI229" s="59" t="s">
        <v>357</v>
      </c>
    </row>
    <row r="230" spans="1:35" ht="110.25">
      <c r="A230" s="91" t="s">
        <v>763</v>
      </c>
      <c r="B230" s="2" t="s">
        <v>176</v>
      </c>
      <c r="C230" s="34" t="s">
        <v>2</v>
      </c>
      <c r="D230" s="8">
        <v>1300144</v>
      </c>
      <c r="E230" s="13" t="s">
        <v>34</v>
      </c>
      <c r="F230" s="30">
        <v>72.558750000000003</v>
      </c>
      <c r="G230" s="41" t="s">
        <v>34</v>
      </c>
      <c r="H230" s="13">
        <v>0</v>
      </c>
      <c r="I230" s="41" t="s">
        <v>34</v>
      </c>
      <c r="J230" s="13">
        <v>0</v>
      </c>
      <c r="K230" s="41" t="s">
        <v>34</v>
      </c>
      <c r="L230" s="13">
        <v>0.49378999999999995</v>
      </c>
      <c r="M230" s="41" t="s">
        <v>34</v>
      </c>
      <c r="N230" s="30">
        <v>0</v>
      </c>
      <c r="O230" s="41" t="s">
        <v>34</v>
      </c>
      <c r="P230" s="13">
        <v>0</v>
      </c>
      <c r="Q230" s="41" t="s">
        <v>34</v>
      </c>
      <c r="R230" s="13">
        <v>0</v>
      </c>
      <c r="S230" s="41" t="s">
        <v>34</v>
      </c>
      <c r="T230" s="13">
        <v>0.49378999999999995</v>
      </c>
      <c r="U230" s="41" t="s">
        <v>34</v>
      </c>
      <c r="V230" s="13">
        <v>0</v>
      </c>
      <c r="W230" s="41" t="s">
        <v>34</v>
      </c>
      <c r="X230" s="13">
        <v>0</v>
      </c>
      <c r="Y230" s="41" t="s">
        <v>34</v>
      </c>
      <c r="Z230" s="13">
        <v>0</v>
      </c>
      <c r="AA230" s="41" t="s">
        <v>34</v>
      </c>
      <c r="AB230" s="13">
        <v>0</v>
      </c>
      <c r="AC230" s="41" t="s">
        <v>34</v>
      </c>
      <c r="AD230" s="13">
        <v>-0.49378999999999995</v>
      </c>
      <c r="AE230" s="41" t="s">
        <v>34</v>
      </c>
      <c r="AF230" s="41">
        <v>0.49378999999999995</v>
      </c>
      <c r="AG230" s="41" t="s">
        <v>34</v>
      </c>
      <c r="AH230" s="42"/>
      <c r="AI230" s="30" t="s">
        <v>254</v>
      </c>
    </row>
    <row r="231" spans="1:35" ht="63">
      <c r="A231" s="91" t="s">
        <v>764</v>
      </c>
      <c r="B231" s="2" t="s">
        <v>177</v>
      </c>
      <c r="C231" s="34" t="s">
        <v>2</v>
      </c>
      <c r="D231" s="8">
        <v>1400665</v>
      </c>
      <c r="E231" s="13" t="s">
        <v>34</v>
      </c>
      <c r="F231" s="30">
        <v>0</v>
      </c>
      <c r="G231" s="41" t="s">
        <v>34</v>
      </c>
      <c r="H231" s="13">
        <v>0</v>
      </c>
      <c r="I231" s="41" t="s">
        <v>34</v>
      </c>
      <c r="J231" s="13">
        <v>0</v>
      </c>
      <c r="K231" s="41" t="s">
        <v>34</v>
      </c>
      <c r="L231" s="13">
        <v>0</v>
      </c>
      <c r="M231" s="41" t="s">
        <v>34</v>
      </c>
      <c r="N231" s="30">
        <v>0</v>
      </c>
      <c r="O231" s="41" t="s">
        <v>34</v>
      </c>
      <c r="P231" s="13">
        <v>0</v>
      </c>
      <c r="Q231" s="41" t="s">
        <v>34</v>
      </c>
      <c r="R231" s="13">
        <v>0</v>
      </c>
      <c r="S231" s="41" t="s">
        <v>34</v>
      </c>
      <c r="T231" s="13">
        <v>0</v>
      </c>
      <c r="U231" s="41" t="s">
        <v>34</v>
      </c>
      <c r="V231" s="13">
        <v>0</v>
      </c>
      <c r="W231" s="41" t="s">
        <v>34</v>
      </c>
      <c r="X231" s="13">
        <v>0</v>
      </c>
      <c r="Y231" s="41" t="s">
        <v>34</v>
      </c>
      <c r="Z231" s="13">
        <v>0</v>
      </c>
      <c r="AA231" s="41" t="s">
        <v>34</v>
      </c>
      <c r="AB231" s="13">
        <v>0</v>
      </c>
      <c r="AC231" s="41" t="s">
        <v>34</v>
      </c>
      <c r="AD231" s="13">
        <v>0</v>
      </c>
      <c r="AE231" s="41" t="s">
        <v>34</v>
      </c>
      <c r="AF231" s="41">
        <v>0</v>
      </c>
      <c r="AG231" s="41" t="s">
        <v>34</v>
      </c>
      <c r="AH231" s="42"/>
      <c r="AI231" s="30" t="s">
        <v>333</v>
      </c>
    </row>
    <row r="232" spans="1:35" ht="31.5">
      <c r="A232" s="91" t="s">
        <v>765</v>
      </c>
      <c r="B232" s="2" t="s">
        <v>178</v>
      </c>
      <c r="C232" s="34" t="s">
        <v>2</v>
      </c>
      <c r="D232" s="8">
        <v>1400666</v>
      </c>
      <c r="E232" s="13" t="s">
        <v>34</v>
      </c>
      <c r="F232" s="30">
        <v>0</v>
      </c>
      <c r="G232" s="41" t="s">
        <v>34</v>
      </c>
      <c r="H232" s="13">
        <v>0</v>
      </c>
      <c r="I232" s="41" t="s">
        <v>34</v>
      </c>
      <c r="J232" s="13">
        <v>0</v>
      </c>
      <c r="K232" s="41" t="s">
        <v>34</v>
      </c>
      <c r="L232" s="13">
        <v>0</v>
      </c>
      <c r="M232" s="41" t="s">
        <v>34</v>
      </c>
      <c r="N232" s="30">
        <v>0</v>
      </c>
      <c r="O232" s="41" t="s">
        <v>34</v>
      </c>
      <c r="P232" s="13">
        <v>0</v>
      </c>
      <c r="Q232" s="41" t="s">
        <v>34</v>
      </c>
      <c r="R232" s="13">
        <v>0</v>
      </c>
      <c r="S232" s="41" t="s">
        <v>34</v>
      </c>
      <c r="T232" s="13">
        <v>0</v>
      </c>
      <c r="U232" s="41" t="s">
        <v>34</v>
      </c>
      <c r="V232" s="13">
        <v>0</v>
      </c>
      <c r="W232" s="41" t="s">
        <v>34</v>
      </c>
      <c r="X232" s="13">
        <v>0</v>
      </c>
      <c r="Y232" s="41" t="s">
        <v>34</v>
      </c>
      <c r="Z232" s="13">
        <v>0</v>
      </c>
      <c r="AA232" s="41" t="s">
        <v>34</v>
      </c>
      <c r="AB232" s="13">
        <v>0</v>
      </c>
      <c r="AC232" s="41" t="s">
        <v>34</v>
      </c>
      <c r="AD232" s="13">
        <v>0</v>
      </c>
      <c r="AE232" s="41" t="s">
        <v>34</v>
      </c>
      <c r="AF232" s="41">
        <v>0</v>
      </c>
      <c r="AG232" s="41" t="s">
        <v>34</v>
      </c>
      <c r="AH232" s="42"/>
      <c r="AI232" s="30" t="s">
        <v>358</v>
      </c>
    </row>
    <row r="233" spans="1:35" ht="110.25">
      <c r="A233" s="91" t="s">
        <v>766</v>
      </c>
      <c r="B233" s="2" t="s">
        <v>322</v>
      </c>
      <c r="C233" s="34" t="s">
        <v>2</v>
      </c>
      <c r="D233" s="8" t="s">
        <v>323</v>
      </c>
      <c r="E233" s="13" t="s">
        <v>34</v>
      </c>
      <c r="F233" s="30">
        <v>17.416105999999889</v>
      </c>
      <c r="G233" s="41" t="s">
        <v>34</v>
      </c>
      <c r="H233" s="13">
        <v>0</v>
      </c>
      <c r="I233" s="41" t="s">
        <v>34</v>
      </c>
      <c r="J233" s="13">
        <v>0</v>
      </c>
      <c r="K233" s="41" t="s">
        <v>34</v>
      </c>
      <c r="L233" s="13">
        <v>3.6130000000000002E-2</v>
      </c>
      <c r="M233" s="41" t="s">
        <v>34</v>
      </c>
      <c r="N233" s="30">
        <v>0</v>
      </c>
      <c r="O233" s="41" t="s">
        <v>34</v>
      </c>
      <c r="P233" s="13">
        <v>0</v>
      </c>
      <c r="Q233" s="41" t="s">
        <v>34</v>
      </c>
      <c r="R233" s="13">
        <v>0</v>
      </c>
      <c r="S233" s="41" t="s">
        <v>34</v>
      </c>
      <c r="T233" s="13">
        <v>3.6130000000000002E-2</v>
      </c>
      <c r="U233" s="41" t="s">
        <v>34</v>
      </c>
      <c r="V233" s="13">
        <v>0</v>
      </c>
      <c r="W233" s="41" t="s">
        <v>34</v>
      </c>
      <c r="X233" s="13">
        <v>0</v>
      </c>
      <c r="Y233" s="41" t="s">
        <v>34</v>
      </c>
      <c r="Z233" s="13">
        <v>0</v>
      </c>
      <c r="AA233" s="41" t="s">
        <v>34</v>
      </c>
      <c r="AB233" s="13">
        <v>0</v>
      </c>
      <c r="AC233" s="41" t="s">
        <v>34</v>
      </c>
      <c r="AD233" s="13">
        <v>-3.6130000000000002E-2</v>
      </c>
      <c r="AE233" s="41" t="s">
        <v>34</v>
      </c>
      <c r="AF233" s="41">
        <v>3.6130000000000002E-2</v>
      </c>
      <c r="AG233" s="41" t="s">
        <v>34</v>
      </c>
      <c r="AH233" s="42"/>
      <c r="AI233" s="30" t="s">
        <v>229</v>
      </c>
    </row>
    <row r="234" spans="1:35" ht="78.75">
      <c r="A234" s="91" t="s">
        <v>767</v>
      </c>
      <c r="B234" s="2" t="s">
        <v>179</v>
      </c>
      <c r="C234" s="34" t="s">
        <v>2</v>
      </c>
      <c r="D234" s="8">
        <v>1400634</v>
      </c>
      <c r="E234" s="13" t="s">
        <v>34</v>
      </c>
      <c r="F234" s="30">
        <v>3.4681199999999999</v>
      </c>
      <c r="G234" s="41" t="s">
        <v>34</v>
      </c>
      <c r="H234" s="13">
        <v>5.6270800000000003</v>
      </c>
      <c r="I234" s="41" t="s">
        <v>34</v>
      </c>
      <c r="J234" s="13">
        <v>0</v>
      </c>
      <c r="K234" s="41" t="s">
        <v>34</v>
      </c>
      <c r="L234" s="13">
        <v>2.15252</v>
      </c>
      <c r="M234" s="41" t="s">
        <v>34</v>
      </c>
      <c r="N234" s="30">
        <v>0</v>
      </c>
      <c r="O234" s="41" t="s">
        <v>34</v>
      </c>
      <c r="P234" s="13">
        <v>1.5550000000000001E-2</v>
      </c>
      <c r="Q234" s="41" t="s">
        <v>34</v>
      </c>
      <c r="R234" s="13">
        <v>0</v>
      </c>
      <c r="S234" s="41" t="s">
        <v>34</v>
      </c>
      <c r="T234" s="13">
        <v>2.1369699999999998</v>
      </c>
      <c r="U234" s="41" t="s">
        <v>34</v>
      </c>
      <c r="V234" s="13">
        <v>0</v>
      </c>
      <c r="W234" s="41" t="s">
        <v>34</v>
      </c>
      <c r="X234" s="13">
        <v>0</v>
      </c>
      <c r="Y234" s="41" t="s">
        <v>34</v>
      </c>
      <c r="Z234" s="13">
        <v>0</v>
      </c>
      <c r="AA234" s="41" t="s">
        <v>34</v>
      </c>
      <c r="AB234" s="13">
        <v>0</v>
      </c>
      <c r="AC234" s="41" t="s">
        <v>34</v>
      </c>
      <c r="AD234" s="13">
        <v>3.4745600000000003</v>
      </c>
      <c r="AE234" s="41" t="s">
        <v>34</v>
      </c>
      <c r="AF234" s="41">
        <v>2.15252</v>
      </c>
      <c r="AG234" s="41" t="s">
        <v>34</v>
      </c>
      <c r="AH234" s="42"/>
      <c r="AI234" s="30" t="s">
        <v>254</v>
      </c>
    </row>
    <row r="235" spans="1:35" ht="78.75">
      <c r="A235" s="91" t="s">
        <v>768</v>
      </c>
      <c r="B235" s="2" t="s">
        <v>180</v>
      </c>
      <c r="C235" s="34" t="s">
        <v>2</v>
      </c>
      <c r="D235" s="8">
        <v>1502606</v>
      </c>
      <c r="E235" s="13" t="s">
        <v>34</v>
      </c>
      <c r="F235" s="30">
        <v>1.9056600000000001</v>
      </c>
      <c r="G235" s="41" t="s">
        <v>34</v>
      </c>
      <c r="H235" s="13">
        <v>34.094679999999997</v>
      </c>
      <c r="I235" s="41" t="s">
        <v>34</v>
      </c>
      <c r="J235" s="13">
        <v>0</v>
      </c>
      <c r="K235" s="41" t="s">
        <v>34</v>
      </c>
      <c r="L235" s="13">
        <v>0</v>
      </c>
      <c r="M235" s="41" t="s">
        <v>34</v>
      </c>
      <c r="N235" s="30">
        <v>0</v>
      </c>
      <c r="O235" s="41" t="s">
        <v>34</v>
      </c>
      <c r="P235" s="13">
        <v>0</v>
      </c>
      <c r="Q235" s="41" t="s">
        <v>34</v>
      </c>
      <c r="R235" s="13">
        <v>0</v>
      </c>
      <c r="S235" s="41" t="s">
        <v>34</v>
      </c>
      <c r="T235" s="13">
        <v>0</v>
      </c>
      <c r="U235" s="41" t="s">
        <v>34</v>
      </c>
      <c r="V235" s="13">
        <v>0</v>
      </c>
      <c r="W235" s="41" t="s">
        <v>34</v>
      </c>
      <c r="X235" s="13">
        <v>0</v>
      </c>
      <c r="Y235" s="41" t="s">
        <v>34</v>
      </c>
      <c r="Z235" s="13">
        <v>0</v>
      </c>
      <c r="AA235" s="41" t="s">
        <v>34</v>
      </c>
      <c r="AB235" s="13">
        <v>0</v>
      </c>
      <c r="AC235" s="41" t="s">
        <v>34</v>
      </c>
      <c r="AD235" s="13">
        <v>34.094679999999997</v>
      </c>
      <c r="AE235" s="41" t="s">
        <v>34</v>
      </c>
      <c r="AF235" s="41">
        <v>0</v>
      </c>
      <c r="AG235" s="41" t="s">
        <v>34</v>
      </c>
      <c r="AH235" s="42"/>
      <c r="AI235" s="30" t="s">
        <v>254</v>
      </c>
    </row>
    <row r="236" spans="1:35" ht="47.25">
      <c r="A236" s="91" t="s">
        <v>769</v>
      </c>
      <c r="B236" s="2" t="s">
        <v>186</v>
      </c>
      <c r="C236" s="34" t="s">
        <v>4</v>
      </c>
      <c r="D236" s="8">
        <v>1503548</v>
      </c>
      <c r="E236" s="13" t="s">
        <v>34</v>
      </c>
      <c r="F236" s="30">
        <v>0.28592000000000001</v>
      </c>
      <c r="G236" s="41" t="s">
        <v>34</v>
      </c>
      <c r="H236" s="13">
        <v>3.706872881355932</v>
      </c>
      <c r="I236" s="41" t="s">
        <v>34</v>
      </c>
      <c r="J236" s="13">
        <v>0</v>
      </c>
      <c r="K236" s="41" t="s">
        <v>34</v>
      </c>
      <c r="L236" s="13">
        <v>0.22569</v>
      </c>
      <c r="M236" s="41" t="s">
        <v>34</v>
      </c>
      <c r="N236" s="30">
        <v>0</v>
      </c>
      <c r="O236" s="41" t="s">
        <v>34</v>
      </c>
      <c r="P236" s="13">
        <v>0.22569</v>
      </c>
      <c r="Q236" s="41" t="s">
        <v>34</v>
      </c>
      <c r="R236" s="13">
        <v>0</v>
      </c>
      <c r="S236" s="41" t="s">
        <v>34</v>
      </c>
      <c r="T236" s="13">
        <v>0</v>
      </c>
      <c r="U236" s="41" t="s">
        <v>34</v>
      </c>
      <c r="V236" s="13">
        <v>0</v>
      </c>
      <c r="W236" s="41" t="s">
        <v>34</v>
      </c>
      <c r="X236" s="13">
        <v>0</v>
      </c>
      <c r="Y236" s="41" t="s">
        <v>34</v>
      </c>
      <c r="Z236" s="13">
        <v>0</v>
      </c>
      <c r="AA236" s="41" t="s">
        <v>34</v>
      </c>
      <c r="AB236" s="13">
        <v>0</v>
      </c>
      <c r="AC236" s="41" t="s">
        <v>34</v>
      </c>
      <c r="AD236" s="13">
        <v>3.4811828813559318</v>
      </c>
      <c r="AE236" s="41" t="s">
        <v>34</v>
      </c>
      <c r="AF236" s="41">
        <v>0.22569</v>
      </c>
      <c r="AG236" s="41" t="s">
        <v>34</v>
      </c>
      <c r="AH236" s="42"/>
      <c r="AI236" s="65" t="s">
        <v>255</v>
      </c>
    </row>
    <row r="237" spans="1:35" ht="31.5">
      <c r="A237" s="91" t="s">
        <v>770</v>
      </c>
      <c r="B237" s="2" t="s">
        <v>245</v>
      </c>
      <c r="C237" s="34" t="s">
        <v>4</v>
      </c>
      <c r="D237" s="8">
        <v>298</v>
      </c>
      <c r="E237" s="13" t="s">
        <v>34</v>
      </c>
      <c r="F237" s="30">
        <v>0.72019000000000011</v>
      </c>
      <c r="G237" s="41" t="s">
        <v>34</v>
      </c>
      <c r="H237" s="13">
        <v>0.73956</v>
      </c>
      <c r="I237" s="41" t="s">
        <v>34</v>
      </c>
      <c r="J237" s="13">
        <v>0</v>
      </c>
      <c r="K237" s="41" t="s">
        <v>34</v>
      </c>
      <c r="L237" s="13">
        <v>3.8740000000000004E-2</v>
      </c>
      <c r="M237" s="41" t="s">
        <v>34</v>
      </c>
      <c r="N237" s="13">
        <v>0</v>
      </c>
      <c r="O237" s="41" t="s">
        <v>34</v>
      </c>
      <c r="P237" s="13">
        <v>1.9370000000000002E-2</v>
      </c>
      <c r="Q237" s="41" t="s">
        <v>34</v>
      </c>
      <c r="R237" s="13">
        <v>0</v>
      </c>
      <c r="S237" s="41" t="s">
        <v>34</v>
      </c>
      <c r="T237" s="13">
        <v>1.9370000000000002E-2</v>
      </c>
      <c r="U237" s="41" t="s">
        <v>34</v>
      </c>
      <c r="V237" s="13">
        <v>0</v>
      </c>
      <c r="W237" s="41" t="s">
        <v>34</v>
      </c>
      <c r="X237" s="13">
        <v>0</v>
      </c>
      <c r="Y237" s="41" t="s">
        <v>34</v>
      </c>
      <c r="Z237" s="13">
        <v>0</v>
      </c>
      <c r="AA237" s="41" t="s">
        <v>34</v>
      </c>
      <c r="AB237" s="13">
        <v>0</v>
      </c>
      <c r="AC237" s="41" t="s">
        <v>34</v>
      </c>
      <c r="AD237" s="13">
        <v>0.70082</v>
      </c>
      <c r="AE237" s="41" t="s">
        <v>34</v>
      </c>
      <c r="AF237" s="41">
        <v>3.8740000000000004E-2</v>
      </c>
      <c r="AG237" s="41" t="s">
        <v>34</v>
      </c>
      <c r="AH237" s="42"/>
      <c r="AI237" s="65" t="s">
        <v>229</v>
      </c>
    </row>
    <row r="238" spans="1:35" ht="63">
      <c r="A238" s="91" t="s">
        <v>771</v>
      </c>
      <c r="B238" s="2" t="s">
        <v>192</v>
      </c>
      <c r="C238" s="34" t="s">
        <v>3</v>
      </c>
      <c r="D238" s="8">
        <v>229</v>
      </c>
      <c r="E238" s="13" t="s">
        <v>34</v>
      </c>
      <c r="F238" s="30">
        <v>8.0629399999999993</v>
      </c>
      <c r="G238" s="41" t="s">
        <v>34</v>
      </c>
      <c r="H238" s="13">
        <v>135.83106000000001</v>
      </c>
      <c r="I238" s="41" t="s">
        <v>34</v>
      </c>
      <c r="J238" s="13">
        <v>0</v>
      </c>
      <c r="K238" s="41" t="s">
        <v>34</v>
      </c>
      <c r="L238" s="13">
        <v>1.043E-2</v>
      </c>
      <c r="M238" s="41" t="s">
        <v>34</v>
      </c>
      <c r="N238" s="13">
        <v>0</v>
      </c>
      <c r="O238" s="41" t="s">
        <v>34</v>
      </c>
      <c r="P238" s="13">
        <v>5.2199999999999998E-3</v>
      </c>
      <c r="Q238" s="41" t="s">
        <v>34</v>
      </c>
      <c r="R238" s="13">
        <v>0</v>
      </c>
      <c r="S238" s="41" t="s">
        <v>34</v>
      </c>
      <c r="T238" s="13">
        <v>5.2100000000000002E-3</v>
      </c>
      <c r="U238" s="41" t="s">
        <v>34</v>
      </c>
      <c r="V238" s="13">
        <v>0</v>
      </c>
      <c r="W238" s="41" t="s">
        <v>34</v>
      </c>
      <c r="X238" s="13">
        <v>0</v>
      </c>
      <c r="Y238" s="41" t="s">
        <v>34</v>
      </c>
      <c r="Z238" s="13">
        <v>0</v>
      </c>
      <c r="AA238" s="41" t="s">
        <v>34</v>
      </c>
      <c r="AB238" s="13">
        <v>0</v>
      </c>
      <c r="AC238" s="41" t="s">
        <v>34</v>
      </c>
      <c r="AD238" s="13">
        <v>135.82062999999999</v>
      </c>
      <c r="AE238" s="41" t="s">
        <v>34</v>
      </c>
      <c r="AF238" s="41">
        <v>1.043E-2</v>
      </c>
      <c r="AG238" s="41" t="s">
        <v>34</v>
      </c>
      <c r="AH238" s="42"/>
      <c r="AI238" s="65" t="s">
        <v>377</v>
      </c>
    </row>
    <row r="239" spans="1:35" ht="94.5">
      <c r="A239" s="91" t="s">
        <v>772</v>
      </c>
      <c r="B239" s="2" t="s">
        <v>272</v>
      </c>
      <c r="C239" s="34" t="s">
        <v>3</v>
      </c>
      <c r="D239" s="8">
        <v>1401494</v>
      </c>
      <c r="E239" s="10" t="s">
        <v>34</v>
      </c>
      <c r="F239" s="30">
        <v>1.4620799999999998</v>
      </c>
      <c r="G239" s="41" t="s">
        <v>34</v>
      </c>
      <c r="H239" s="10">
        <v>12.43243</v>
      </c>
      <c r="I239" s="41" t="s">
        <v>34</v>
      </c>
      <c r="J239" s="13">
        <v>0</v>
      </c>
      <c r="K239" s="41" t="s">
        <v>34</v>
      </c>
      <c r="L239" s="13">
        <v>12.43243</v>
      </c>
      <c r="M239" s="41" t="s">
        <v>34</v>
      </c>
      <c r="N239" s="13">
        <v>0</v>
      </c>
      <c r="O239" s="41" t="s">
        <v>34</v>
      </c>
      <c r="P239" s="13">
        <v>0</v>
      </c>
      <c r="Q239" s="41" t="s">
        <v>34</v>
      </c>
      <c r="R239" s="13">
        <v>0</v>
      </c>
      <c r="S239" s="41" t="s">
        <v>34</v>
      </c>
      <c r="T239" s="13">
        <v>12.43243</v>
      </c>
      <c r="U239" s="41" t="s">
        <v>34</v>
      </c>
      <c r="V239" s="13">
        <v>0</v>
      </c>
      <c r="W239" s="41" t="s">
        <v>34</v>
      </c>
      <c r="X239" s="13">
        <v>0</v>
      </c>
      <c r="Y239" s="41" t="s">
        <v>34</v>
      </c>
      <c r="Z239" s="13">
        <v>0</v>
      </c>
      <c r="AA239" s="41" t="s">
        <v>34</v>
      </c>
      <c r="AB239" s="13">
        <v>0</v>
      </c>
      <c r="AC239" s="41" t="s">
        <v>34</v>
      </c>
      <c r="AD239" s="13">
        <v>0</v>
      </c>
      <c r="AE239" s="41" t="s">
        <v>34</v>
      </c>
      <c r="AF239" s="41">
        <v>12.43243</v>
      </c>
      <c r="AG239" s="41" t="s">
        <v>34</v>
      </c>
      <c r="AH239" s="42"/>
      <c r="AI239" s="30" t="s">
        <v>353</v>
      </c>
    </row>
    <row r="240" spans="1:35" ht="31.5">
      <c r="A240" s="91" t="s">
        <v>773</v>
      </c>
      <c r="B240" s="2" t="s">
        <v>194</v>
      </c>
      <c r="C240" s="34" t="s">
        <v>62</v>
      </c>
      <c r="D240" s="8" t="s">
        <v>195</v>
      </c>
      <c r="E240" s="13" t="s">
        <v>34</v>
      </c>
      <c r="F240" s="30">
        <v>0.73299000000000003</v>
      </c>
      <c r="G240" s="41" t="s">
        <v>34</v>
      </c>
      <c r="H240" s="13">
        <v>0</v>
      </c>
      <c r="I240" s="41" t="s">
        <v>34</v>
      </c>
      <c r="J240" s="13">
        <v>0</v>
      </c>
      <c r="K240" s="41" t="s">
        <v>34</v>
      </c>
      <c r="L240" s="13">
        <v>0</v>
      </c>
      <c r="M240" s="41" t="s">
        <v>34</v>
      </c>
      <c r="N240" s="13">
        <v>0</v>
      </c>
      <c r="O240" s="41" t="s">
        <v>34</v>
      </c>
      <c r="P240" s="13">
        <v>0</v>
      </c>
      <c r="Q240" s="41" t="s">
        <v>34</v>
      </c>
      <c r="R240" s="13">
        <v>0</v>
      </c>
      <c r="S240" s="41" t="s">
        <v>34</v>
      </c>
      <c r="T240" s="13">
        <v>0</v>
      </c>
      <c r="U240" s="41" t="s">
        <v>34</v>
      </c>
      <c r="V240" s="13">
        <v>0</v>
      </c>
      <c r="W240" s="41" t="s">
        <v>34</v>
      </c>
      <c r="X240" s="13">
        <v>0</v>
      </c>
      <c r="Y240" s="41" t="s">
        <v>34</v>
      </c>
      <c r="Z240" s="13">
        <v>0</v>
      </c>
      <c r="AA240" s="41" t="s">
        <v>34</v>
      </c>
      <c r="AB240" s="13">
        <v>0</v>
      </c>
      <c r="AC240" s="41" t="s">
        <v>34</v>
      </c>
      <c r="AD240" s="13">
        <v>0</v>
      </c>
      <c r="AE240" s="41" t="s">
        <v>34</v>
      </c>
      <c r="AF240" s="41">
        <v>0</v>
      </c>
      <c r="AG240" s="41" t="s">
        <v>34</v>
      </c>
      <c r="AH240" s="42"/>
      <c r="AI240" s="30" t="s">
        <v>236</v>
      </c>
    </row>
    <row r="241" spans="1:35" ht="31.5">
      <c r="A241" s="91" t="s">
        <v>774</v>
      </c>
      <c r="B241" s="2" t="s">
        <v>201</v>
      </c>
      <c r="C241" s="34" t="s">
        <v>6</v>
      </c>
      <c r="D241" s="8" t="s">
        <v>202</v>
      </c>
      <c r="E241" s="13" t="s">
        <v>34</v>
      </c>
      <c r="F241" s="30">
        <v>0</v>
      </c>
      <c r="G241" s="41" t="s">
        <v>34</v>
      </c>
      <c r="H241" s="13">
        <v>0</v>
      </c>
      <c r="I241" s="41" t="s">
        <v>34</v>
      </c>
      <c r="J241" s="13">
        <v>0</v>
      </c>
      <c r="K241" s="41" t="s">
        <v>34</v>
      </c>
      <c r="L241" s="13">
        <v>0</v>
      </c>
      <c r="M241" s="41" t="s">
        <v>34</v>
      </c>
      <c r="N241" s="30">
        <v>0</v>
      </c>
      <c r="O241" s="41" t="s">
        <v>34</v>
      </c>
      <c r="P241" s="13">
        <v>0</v>
      </c>
      <c r="Q241" s="41" t="s">
        <v>34</v>
      </c>
      <c r="R241" s="13">
        <v>0</v>
      </c>
      <c r="S241" s="41" t="s">
        <v>34</v>
      </c>
      <c r="T241" s="13">
        <v>0</v>
      </c>
      <c r="U241" s="41" t="s">
        <v>34</v>
      </c>
      <c r="V241" s="13">
        <v>0</v>
      </c>
      <c r="W241" s="41" t="s">
        <v>34</v>
      </c>
      <c r="X241" s="13">
        <v>0</v>
      </c>
      <c r="Y241" s="41" t="s">
        <v>34</v>
      </c>
      <c r="Z241" s="13">
        <v>0</v>
      </c>
      <c r="AA241" s="41" t="s">
        <v>34</v>
      </c>
      <c r="AB241" s="13">
        <v>0</v>
      </c>
      <c r="AC241" s="41" t="s">
        <v>34</v>
      </c>
      <c r="AD241" s="13">
        <v>0</v>
      </c>
      <c r="AE241" s="41" t="s">
        <v>34</v>
      </c>
      <c r="AF241" s="41">
        <v>0</v>
      </c>
      <c r="AG241" s="41" t="s">
        <v>34</v>
      </c>
      <c r="AH241" s="42"/>
      <c r="AI241" s="30" t="s">
        <v>231</v>
      </c>
    </row>
    <row r="242" spans="1:35" ht="63">
      <c r="A242" s="91" t="s">
        <v>775</v>
      </c>
      <c r="B242" s="2" t="s">
        <v>91</v>
      </c>
      <c r="C242" s="34" t="s">
        <v>3</v>
      </c>
      <c r="D242" s="2" t="s">
        <v>525</v>
      </c>
      <c r="E242" s="13" t="s">
        <v>34</v>
      </c>
      <c r="F242" s="30">
        <v>0.33945999999999998</v>
      </c>
      <c r="G242" s="41" t="s">
        <v>34</v>
      </c>
      <c r="H242" s="13">
        <v>3.4940338983050849</v>
      </c>
      <c r="I242" s="41" t="s">
        <v>34</v>
      </c>
      <c r="J242" s="13">
        <v>3.4940338983050849</v>
      </c>
      <c r="K242" s="41" t="s">
        <v>34</v>
      </c>
      <c r="L242" s="13">
        <v>1.5912299999999999</v>
      </c>
      <c r="M242" s="41" t="s">
        <v>34</v>
      </c>
      <c r="N242" s="13">
        <v>0.17116101694915256</v>
      </c>
      <c r="O242" s="41" t="s">
        <v>34</v>
      </c>
      <c r="P242" s="13">
        <v>0</v>
      </c>
      <c r="Q242" s="41" t="s">
        <v>34</v>
      </c>
      <c r="R242" s="13">
        <v>0.4984309322033898</v>
      </c>
      <c r="S242" s="41" t="s">
        <v>34</v>
      </c>
      <c r="T242" s="13">
        <v>1.5912299999999999</v>
      </c>
      <c r="U242" s="41" t="s">
        <v>34</v>
      </c>
      <c r="V242" s="13">
        <v>0.9968618644067796</v>
      </c>
      <c r="W242" s="41" t="s">
        <v>34</v>
      </c>
      <c r="X242" s="13">
        <v>0</v>
      </c>
      <c r="Y242" s="41" t="s">
        <v>34</v>
      </c>
      <c r="Z242" s="13">
        <v>1.8275800847457628</v>
      </c>
      <c r="AA242" s="41" t="s">
        <v>34</v>
      </c>
      <c r="AB242" s="13">
        <v>0</v>
      </c>
      <c r="AC242" s="41" t="s">
        <v>34</v>
      </c>
      <c r="AD242" s="13">
        <v>1.902803898305085</v>
      </c>
      <c r="AE242" s="41" t="s">
        <v>34</v>
      </c>
      <c r="AF242" s="41">
        <v>0.92163805084745754</v>
      </c>
      <c r="AG242" s="41" t="s">
        <v>34</v>
      </c>
      <c r="AH242" s="42">
        <v>1.376417461431418</v>
      </c>
      <c r="AI242" s="30" t="s">
        <v>353</v>
      </c>
    </row>
    <row r="243" spans="1:35" ht="173.25">
      <c r="A243" s="91" t="s">
        <v>776</v>
      </c>
      <c r="B243" s="2" t="s">
        <v>92</v>
      </c>
      <c r="C243" s="34" t="s">
        <v>1</v>
      </c>
      <c r="D243" s="2" t="s">
        <v>526</v>
      </c>
      <c r="E243" s="13" t="s">
        <v>34</v>
      </c>
      <c r="F243" s="30">
        <v>0.33891273999999999</v>
      </c>
      <c r="G243" s="41" t="s">
        <v>34</v>
      </c>
      <c r="H243" s="13">
        <v>3.7462457627118644</v>
      </c>
      <c r="I243" s="41" t="s">
        <v>34</v>
      </c>
      <c r="J243" s="13">
        <v>3.7462457627118644</v>
      </c>
      <c r="K243" s="41" t="s">
        <v>34</v>
      </c>
      <c r="L243" s="13">
        <v>4.6812543800000004</v>
      </c>
      <c r="M243" s="41" t="s">
        <v>34</v>
      </c>
      <c r="N243" s="30">
        <v>0.4357796610169492</v>
      </c>
      <c r="O243" s="41" t="s">
        <v>34</v>
      </c>
      <c r="P243" s="13">
        <v>4.6812543800000004</v>
      </c>
      <c r="Q243" s="41" t="s">
        <v>34</v>
      </c>
      <c r="R243" s="13">
        <v>0.49656991525423733</v>
      </c>
      <c r="S243" s="41" t="s">
        <v>34</v>
      </c>
      <c r="T243" s="13">
        <v>0</v>
      </c>
      <c r="U243" s="41" t="s">
        <v>34</v>
      </c>
      <c r="V243" s="13">
        <v>0.99313983050847465</v>
      </c>
      <c r="W243" s="41" t="s">
        <v>34</v>
      </c>
      <c r="X243" s="13">
        <v>0</v>
      </c>
      <c r="Y243" s="41" t="s">
        <v>34</v>
      </c>
      <c r="Z243" s="13">
        <v>1.8207563559322031</v>
      </c>
      <c r="AA243" s="41" t="s">
        <v>34</v>
      </c>
      <c r="AB243" s="13">
        <v>0</v>
      </c>
      <c r="AC243" s="41" t="s">
        <v>34</v>
      </c>
      <c r="AD243" s="13">
        <v>-0.935008617288136</v>
      </c>
      <c r="AE243" s="41" t="s">
        <v>34</v>
      </c>
      <c r="AF243" s="41">
        <v>3.7489048037288137</v>
      </c>
      <c r="AG243" s="41" t="s">
        <v>34</v>
      </c>
      <c r="AH243" s="42">
        <v>4.0209218721609563</v>
      </c>
      <c r="AI243" s="30" t="s">
        <v>235</v>
      </c>
    </row>
    <row r="244" spans="1:35" ht="141.75">
      <c r="A244" s="91" t="s">
        <v>777</v>
      </c>
      <c r="B244" s="2" t="s">
        <v>93</v>
      </c>
      <c r="C244" s="34" t="s">
        <v>1</v>
      </c>
      <c r="D244" s="2" t="s">
        <v>527</v>
      </c>
      <c r="E244" s="13" t="s">
        <v>34</v>
      </c>
      <c r="F244" s="30">
        <v>0.17387861000000002</v>
      </c>
      <c r="G244" s="41" t="s">
        <v>34</v>
      </c>
      <c r="H244" s="13">
        <v>1.3221949152542374</v>
      </c>
      <c r="I244" s="41" t="s">
        <v>34</v>
      </c>
      <c r="J244" s="13">
        <v>1.3221949152542374</v>
      </c>
      <c r="K244" s="41" t="s">
        <v>34</v>
      </c>
      <c r="L244" s="13">
        <v>0.84237472000000002</v>
      </c>
      <c r="M244" s="41" t="s">
        <v>34</v>
      </c>
      <c r="N244" s="30">
        <v>0.15373728813559323</v>
      </c>
      <c r="O244" s="41" t="s">
        <v>34</v>
      </c>
      <c r="P244" s="13">
        <v>0</v>
      </c>
      <c r="Q244" s="41" t="s">
        <v>34</v>
      </c>
      <c r="R244" s="13">
        <v>0.1752686440677966</v>
      </c>
      <c r="S244" s="41" t="s">
        <v>34</v>
      </c>
      <c r="T244" s="13">
        <v>0.84237472000000002</v>
      </c>
      <c r="U244" s="41" t="s">
        <v>34</v>
      </c>
      <c r="V244" s="13">
        <v>0.35053728813559321</v>
      </c>
      <c r="W244" s="41" t="s">
        <v>34</v>
      </c>
      <c r="X244" s="13">
        <v>0</v>
      </c>
      <c r="Y244" s="41" t="s">
        <v>34</v>
      </c>
      <c r="Z244" s="13">
        <v>0.64265169491525409</v>
      </c>
      <c r="AA244" s="41" t="s">
        <v>34</v>
      </c>
      <c r="AB244" s="13">
        <v>0</v>
      </c>
      <c r="AC244" s="41" t="s">
        <v>34</v>
      </c>
      <c r="AD244" s="13">
        <v>0.47982019525423736</v>
      </c>
      <c r="AE244" s="41" t="s">
        <v>34</v>
      </c>
      <c r="AF244" s="41">
        <v>0.51336878779661022</v>
      </c>
      <c r="AG244" s="41" t="s">
        <v>34</v>
      </c>
      <c r="AH244" s="42">
        <v>1.5603633173375373</v>
      </c>
      <c r="AI244" s="30" t="s">
        <v>235</v>
      </c>
    </row>
    <row r="245" spans="1:35" ht="94.5">
      <c r="A245" s="91" t="s">
        <v>778</v>
      </c>
      <c r="B245" s="2" t="s">
        <v>94</v>
      </c>
      <c r="C245" s="34" t="s">
        <v>1</v>
      </c>
      <c r="D245" s="2" t="s">
        <v>528</v>
      </c>
      <c r="E245" s="13" t="s">
        <v>34</v>
      </c>
      <c r="F245" s="30">
        <v>0.12688641000000001</v>
      </c>
      <c r="G245" s="41" t="s">
        <v>34</v>
      </c>
      <c r="H245" s="13">
        <v>4.497677966101695</v>
      </c>
      <c r="I245" s="41" t="s">
        <v>34</v>
      </c>
      <c r="J245" s="13">
        <v>4.497677966101695</v>
      </c>
      <c r="K245" s="41" t="s">
        <v>34</v>
      </c>
      <c r="L245" s="13">
        <v>5.6000139499999992</v>
      </c>
      <c r="M245" s="41" t="s">
        <v>34</v>
      </c>
      <c r="N245" s="30">
        <v>0.47934745762711867</v>
      </c>
      <c r="O245" s="41" t="s">
        <v>34</v>
      </c>
      <c r="P245" s="13">
        <v>0</v>
      </c>
      <c r="Q245" s="41" t="s">
        <v>34</v>
      </c>
      <c r="R245" s="13">
        <v>0.60274957627118642</v>
      </c>
      <c r="S245" s="41" t="s">
        <v>34</v>
      </c>
      <c r="T245" s="13">
        <v>5.6000139499999992</v>
      </c>
      <c r="U245" s="41" t="s">
        <v>34</v>
      </c>
      <c r="V245" s="13">
        <v>1.2054991525423728</v>
      </c>
      <c r="W245" s="41" t="s">
        <v>34</v>
      </c>
      <c r="X245" s="13">
        <v>0</v>
      </c>
      <c r="Y245" s="41" t="s">
        <v>34</v>
      </c>
      <c r="Z245" s="13">
        <v>2.2100817796610173</v>
      </c>
      <c r="AA245" s="41" t="s">
        <v>34</v>
      </c>
      <c r="AB245" s="13">
        <v>0</v>
      </c>
      <c r="AC245" s="41" t="s">
        <v>34</v>
      </c>
      <c r="AD245" s="13">
        <v>-1.1023359838983042</v>
      </c>
      <c r="AE245" s="41" t="s">
        <v>34</v>
      </c>
      <c r="AF245" s="41">
        <v>4.5179169161016937</v>
      </c>
      <c r="AG245" s="41" t="s">
        <v>34</v>
      </c>
      <c r="AH245" s="42">
        <v>4.1751495240918342</v>
      </c>
      <c r="AI245" s="30" t="s">
        <v>359</v>
      </c>
    </row>
    <row r="246" spans="1:35" ht="157.5">
      <c r="A246" s="91" t="s">
        <v>779</v>
      </c>
      <c r="B246" s="2" t="s">
        <v>95</v>
      </c>
      <c r="C246" s="34" t="s">
        <v>1</v>
      </c>
      <c r="D246" s="2" t="s">
        <v>529</v>
      </c>
      <c r="E246" s="13" t="s">
        <v>34</v>
      </c>
      <c r="F246" s="30">
        <v>0</v>
      </c>
      <c r="G246" s="41" t="s">
        <v>34</v>
      </c>
      <c r="H246" s="13">
        <v>2.7300508474576271</v>
      </c>
      <c r="I246" s="41" t="s">
        <v>34</v>
      </c>
      <c r="J246" s="13">
        <v>2.7300508474576271</v>
      </c>
      <c r="K246" s="41" t="s">
        <v>34</v>
      </c>
      <c r="L246" s="13">
        <v>0</v>
      </c>
      <c r="M246" s="41" t="s">
        <v>34</v>
      </c>
      <c r="N246" s="30">
        <v>0.31145762711864405</v>
      </c>
      <c r="O246" s="41" t="s">
        <v>34</v>
      </c>
      <c r="P246" s="13">
        <v>0</v>
      </c>
      <c r="Q246" s="41" t="s">
        <v>34</v>
      </c>
      <c r="R246" s="13">
        <v>0.3627889830508475</v>
      </c>
      <c r="S246" s="41" t="s">
        <v>34</v>
      </c>
      <c r="T246" s="13">
        <v>0</v>
      </c>
      <c r="U246" s="41" t="s">
        <v>34</v>
      </c>
      <c r="V246" s="13">
        <v>0.725577966101695</v>
      </c>
      <c r="W246" s="41" t="s">
        <v>34</v>
      </c>
      <c r="X246" s="13">
        <v>0</v>
      </c>
      <c r="Y246" s="41" t="s">
        <v>34</v>
      </c>
      <c r="Z246" s="13">
        <v>1.330226271186441</v>
      </c>
      <c r="AA246" s="41" t="s">
        <v>34</v>
      </c>
      <c r="AB246" s="13">
        <v>0</v>
      </c>
      <c r="AC246" s="41" t="s">
        <v>34</v>
      </c>
      <c r="AD246" s="13">
        <v>2.7300508474576271</v>
      </c>
      <c r="AE246" s="41" t="s">
        <v>34</v>
      </c>
      <c r="AF246" s="41">
        <v>-0.6742466101694915</v>
      </c>
      <c r="AG246" s="41" t="s">
        <v>34</v>
      </c>
      <c r="AH246" s="42">
        <v>-1</v>
      </c>
      <c r="AI246" s="30" t="s">
        <v>359</v>
      </c>
    </row>
    <row r="247" spans="1:35" ht="94.5">
      <c r="A247" s="91" t="s">
        <v>780</v>
      </c>
      <c r="B247" s="2" t="s">
        <v>96</v>
      </c>
      <c r="C247" s="34" t="s">
        <v>6</v>
      </c>
      <c r="D247" s="2" t="s">
        <v>530</v>
      </c>
      <c r="E247" s="13" t="s">
        <v>34</v>
      </c>
      <c r="F247" s="30">
        <v>9.504470000000001E-2</v>
      </c>
      <c r="G247" s="41" t="s">
        <v>34</v>
      </c>
      <c r="H247" s="13">
        <v>1.1859322033898307</v>
      </c>
      <c r="I247" s="41" t="s">
        <v>34</v>
      </c>
      <c r="J247" s="13">
        <v>1.1859322033898307</v>
      </c>
      <c r="K247" s="41" t="s">
        <v>34</v>
      </c>
      <c r="L247" s="13">
        <v>0</v>
      </c>
      <c r="M247" s="41" t="s">
        <v>34</v>
      </c>
      <c r="N247" s="30">
        <v>5.7237288135593228E-2</v>
      </c>
      <c r="O247" s="41" t="s">
        <v>34</v>
      </c>
      <c r="P247" s="13">
        <v>0</v>
      </c>
      <c r="Q247" s="41" t="s">
        <v>34</v>
      </c>
      <c r="R247" s="13">
        <v>0.16930423728813562</v>
      </c>
      <c r="S247" s="41" t="s">
        <v>34</v>
      </c>
      <c r="T247" s="13">
        <v>0</v>
      </c>
      <c r="U247" s="41" t="s">
        <v>34</v>
      </c>
      <c r="V247" s="13">
        <v>0.33860847457627125</v>
      </c>
      <c r="W247" s="41" t="s">
        <v>34</v>
      </c>
      <c r="X247" s="13">
        <v>0</v>
      </c>
      <c r="Y247" s="41" t="s">
        <v>34</v>
      </c>
      <c r="Z247" s="13">
        <v>0.62078220338983081</v>
      </c>
      <c r="AA247" s="41" t="s">
        <v>34</v>
      </c>
      <c r="AB247" s="13">
        <v>0</v>
      </c>
      <c r="AC247" s="41" t="s">
        <v>34</v>
      </c>
      <c r="AD247" s="13">
        <v>1.1859322033898307</v>
      </c>
      <c r="AE247" s="41" t="s">
        <v>34</v>
      </c>
      <c r="AF247" s="41">
        <v>-0.22654152542372885</v>
      </c>
      <c r="AG247" s="41" t="s">
        <v>34</v>
      </c>
      <c r="AH247" s="42">
        <v>-1</v>
      </c>
      <c r="AI247" s="30" t="s">
        <v>360</v>
      </c>
    </row>
    <row r="248" spans="1:35" ht="78.75">
      <c r="A248" s="91" t="s">
        <v>781</v>
      </c>
      <c r="B248" s="2" t="s">
        <v>97</v>
      </c>
      <c r="C248" s="34" t="s">
        <v>7</v>
      </c>
      <c r="D248" s="2" t="s">
        <v>531</v>
      </c>
      <c r="E248" s="13" t="s">
        <v>34</v>
      </c>
      <c r="F248" s="30">
        <v>0.57665999999999995</v>
      </c>
      <c r="G248" s="41" t="s">
        <v>34</v>
      </c>
      <c r="H248" s="13">
        <v>12.560186440677969</v>
      </c>
      <c r="I248" s="41" t="s">
        <v>34</v>
      </c>
      <c r="J248" s="13">
        <v>12.560186440677969</v>
      </c>
      <c r="K248" s="41" t="s">
        <v>34</v>
      </c>
      <c r="L248" s="13">
        <v>0</v>
      </c>
      <c r="M248" s="41" t="s">
        <v>34</v>
      </c>
      <c r="N248" s="13">
        <v>0.61554237288135594</v>
      </c>
      <c r="O248" s="41" t="s">
        <v>34</v>
      </c>
      <c r="P248" s="13">
        <v>0</v>
      </c>
      <c r="Q248" s="41" t="s">
        <v>34</v>
      </c>
      <c r="R248" s="13">
        <v>1.7916966101694918</v>
      </c>
      <c r="S248" s="41" t="s">
        <v>34</v>
      </c>
      <c r="T248" s="13">
        <v>0</v>
      </c>
      <c r="U248" s="41" t="s">
        <v>34</v>
      </c>
      <c r="V248" s="13">
        <v>3.5833932203389836</v>
      </c>
      <c r="W248" s="41" t="s">
        <v>34</v>
      </c>
      <c r="X248" s="13">
        <v>0</v>
      </c>
      <c r="Y248" s="41" t="s">
        <v>34</v>
      </c>
      <c r="Z248" s="13">
        <v>6.5695542372881359</v>
      </c>
      <c r="AA248" s="41" t="s">
        <v>34</v>
      </c>
      <c r="AB248" s="13">
        <v>0</v>
      </c>
      <c r="AC248" s="41" t="s">
        <v>34</v>
      </c>
      <c r="AD248" s="13">
        <v>12.560186440677969</v>
      </c>
      <c r="AE248" s="41" t="s">
        <v>34</v>
      </c>
      <c r="AF248" s="41">
        <v>-2.4072389830508478</v>
      </c>
      <c r="AG248" s="41" t="s">
        <v>34</v>
      </c>
      <c r="AH248" s="42">
        <v>-1</v>
      </c>
      <c r="AI248" s="30" t="s">
        <v>361</v>
      </c>
    </row>
    <row r="249" spans="1:35" ht="78.75">
      <c r="A249" s="91" t="s">
        <v>782</v>
      </c>
      <c r="B249" s="2" t="s">
        <v>187</v>
      </c>
      <c r="C249" s="34" t="s">
        <v>4</v>
      </c>
      <c r="D249" s="8">
        <v>1201230</v>
      </c>
      <c r="E249" s="13" t="s">
        <v>34</v>
      </c>
      <c r="F249" s="30">
        <v>0</v>
      </c>
      <c r="G249" s="41" t="s">
        <v>34</v>
      </c>
      <c r="H249" s="13">
        <v>2.2808099999999998</v>
      </c>
      <c r="I249" s="41" t="s">
        <v>34</v>
      </c>
      <c r="J249" s="13">
        <v>0</v>
      </c>
      <c r="K249" s="41" t="s">
        <v>34</v>
      </c>
      <c r="L249" s="13">
        <v>0</v>
      </c>
      <c r="M249" s="41" t="s">
        <v>34</v>
      </c>
      <c r="N249" s="30">
        <v>0</v>
      </c>
      <c r="O249" s="41" t="s">
        <v>34</v>
      </c>
      <c r="P249" s="13">
        <v>0</v>
      </c>
      <c r="Q249" s="41" t="s">
        <v>34</v>
      </c>
      <c r="R249" s="13">
        <v>0</v>
      </c>
      <c r="S249" s="41" t="s">
        <v>34</v>
      </c>
      <c r="T249" s="13">
        <v>0</v>
      </c>
      <c r="U249" s="41" t="s">
        <v>34</v>
      </c>
      <c r="V249" s="13">
        <v>0</v>
      </c>
      <c r="W249" s="41" t="s">
        <v>34</v>
      </c>
      <c r="X249" s="13">
        <v>0</v>
      </c>
      <c r="Y249" s="41" t="s">
        <v>34</v>
      </c>
      <c r="Z249" s="13">
        <v>0</v>
      </c>
      <c r="AA249" s="41" t="s">
        <v>34</v>
      </c>
      <c r="AB249" s="13">
        <v>0</v>
      </c>
      <c r="AC249" s="41" t="s">
        <v>34</v>
      </c>
      <c r="AD249" s="13">
        <v>2.2808099999999998</v>
      </c>
      <c r="AE249" s="41" t="s">
        <v>34</v>
      </c>
      <c r="AF249" s="41">
        <v>0</v>
      </c>
      <c r="AG249" s="41" t="s">
        <v>34</v>
      </c>
      <c r="AH249" s="42"/>
      <c r="AI249" s="30" t="s">
        <v>235</v>
      </c>
    </row>
    <row r="250" spans="1:35" ht="78.75">
      <c r="A250" s="91" t="s">
        <v>783</v>
      </c>
      <c r="B250" s="2" t="s">
        <v>228</v>
      </c>
      <c r="C250" s="34" t="s">
        <v>4</v>
      </c>
      <c r="D250" s="8">
        <v>1201229</v>
      </c>
      <c r="E250" s="13" t="s">
        <v>34</v>
      </c>
      <c r="F250" s="30">
        <v>0</v>
      </c>
      <c r="G250" s="41" t="s">
        <v>34</v>
      </c>
      <c r="H250" s="13">
        <v>0</v>
      </c>
      <c r="I250" s="41" t="s">
        <v>34</v>
      </c>
      <c r="J250" s="13">
        <v>0</v>
      </c>
      <c r="K250" s="41" t="s">
        <v>34</v>
      </c>
      <c r="L250" s="13">
        <v>0</v>
      </c>
      <c r="M250" s="41" t="s">
        <v>34</v>
      </c>
      <c r="N250" s="30">
        <v>0</v>
      </c>
      <c r="O250" s="41" t="s">
        <v>34</v>
      </c>
      <c r="P250" s="13">
        <v>0</v>
      </c>
      <c r="Q250" s="41" t="s">
        <v>34</v>
      </c>
      <c r="R250" s="13">
        <v>0</v>
      </c>
      <c r="S250" s="41" t="s">
        <v>34</v>
      </c>
      <c r="T250" s="13">
        <v>0</v>
      </c>
      <c r="U250" s="41" t="s">
        <v>34</v>
      </c>
      <c r="V250" s="13">
        <v>0</v>
      </c>
      <c r="W250" s="41" t="s">
        <v>34</v>
      </c>
      <c r="X250" s="13">
        <v>0</v>
      </c>
      <c r="Y250" s="41" t="s">
        <v>34</v>
      </c>
      <c r="Z250" s="13">
        <v>0</v>
      </c>
      <c r="AA250" s="41" t="s">
        <v>34</v>
      </c>
      <c r="AB250" s="13">
        <v>0</v>
      </c>
      <c r="AC250" s="41" t="s">
        <v>34</v>
      </c>
      <c r="AD250" s="13">
        <v>0</v>
      </c>
      <c r="AE250" s="41" t="s">
        <v>34</v>
      </c>
      <c r="AF250" s="41">
        <v>0</v>
      </c>
      <c r="AG250" s="41" t="s">
        <v>34</v>
      </c>
      <c r="AH250" s="42"/>
      <c r="AI250" s="30" t="s">
        <v>235</v>
      </c>
    </row>
    <row r="251" spans="1:35" ht="78.75">
      <c r="A251" s="91" t="s">
        <v>784</v>
      </c>
      <c r="B251" s="2" t="s">
        <v>188</v>
      </c>
      <c r="C251" s="34" t="s">
        <v>4</v>
      </c>
      <c r="D251" s="8">
        <v>1400452</v>
      </c>
      <c r="E251" s="13" t="s">
        <v>34</v>
      </c>
      <c r="F251" s="30">
        <v>0.28637000000000001</v>
      </c>
      <c r="G251" s="41" t="s">
        <v>34</v>
      </c>
      <c r="H251" s="13">
        <v>0.403771186440678</v>
      </c>
      <c r="I251" s="41" t="s">
        <v>34</v>
      </c>
      <c r="J251" s="13">
        <v>0</v>
      </c>
      <c r="K251" s="41" t="s">
        <v>34</v>
      </c>
      <c r="L251" s="13">
        <v>0</v>
      </c>
      <c r="M251" s="41" t="s">
        <v>34</v>
      </c>
      <c r="N251" s="30">
        <v>0</v>
      </c>
      <c r="O251" s="41" t="s">
        <v>34</v>
      </c>
      <c r="P251" s="13">
        <v>0</v>
      </c>
      <c r="Q251" s="41" t="s">
        <v>34</v>
      </c>
      <c r="R251" s="13">
        <v>0</v>
      </c>
      <c r="S251" s="41" t="s">
        <v>34</v>
      </c>
      <c r="T251" s="13">
        <v>0</v>
      </c>
      <c r="U251" s="41" t="s">
        <v>34</v>
      </c>
      <c r="V251" s="13">
        <v>0</v>
      </c>
      <c r="W251" s="41" t="s">
        <v>34</v>
      </c>
      <c r="X251" s="13">
        <v>0</v>
      </c>
      <c r="Y251" s="41" t="s">
        <v>34</v>
      </c>
      <c r="Z251" s="13">
        <v>0</v>
      </c>
      <c r="AA251" s="41" t="s">
        <v>34</v>
      </c>
      <c r="AB251" s="13">
        <v>0</v>
      </c>
      <c r="AC251" s="41" t="s">
        <v>34</v>
      </c>
      <c r="AD251" s="13">
        <v>0.403771186440678</v>
      </c>
      <c r="AE251" s="41" t="s">
        <v>34</v>
      </c>
      <c r="AF251" s="41">
        <v>0</v>
      </c>
      <c r="AG251" s="41" t="s">
        <v>34</v>
      </c>
      <c r="AH251" s="42"/>
      <c r="AI251" s="30" t="s">
        <v>235</v>
      </c>
    </row>
    <row r="252" spans="1:35" ht="78.75">
      <c r="A252" s="91" t="s">
        <v>785</v>
      </c>
      <c r="B252" s="2" t="s">
        <v>189</v>
      </c>
      <c r="C252" s="34" t="s">
        <v>4</v>
      </c>
      <c r="D252" s="8">
        <v>1302314</v>
      </c>
      <c r="E252" s="13" t="s">
        <v>34</v>
      </c>
      <c r="F252" s="30">
        <v>0</v>
      </c>
      <c r="G252" s="41" t="s">
        <v>34</v>
      </c>
      <c r="H252" s="13">
        <v>1.74986</v>
      </c>
      <c r="I252" s="41" t="s">
        <v>34</v>
      </c>
      <c r="J252" s="13">
        <v>0</v>
      </c>
      <c r="K252" s="41" t="s">
        <v>34</v>
      </c>
      <c r="L252" s="13">
        <v>0</v>
      </c>
      <c r="M252" s="41" t="s">
        <v>34</v>
      </c>
      <c r="N252" s="30">
        <v>0</v>
      </c>
      <c r="O252" s="41" t="s">
        <v>34</v>
      </c>
      <c r="P252" s="13">
        <v>0</v>
      </c>
      <c r="Q252" s="41" t="s">
        <v>34</v>
      </c>
      <c r="R252" s="13">
        <v>0</v>
      </c>
      <c r="S252" s="41" t="s">
        <v>34</v>
      </c>
      <c r="T252" s="13">
        <v>0</v>
      </c>
      <c r="U252" s="41" t="s">
        <v>34</v>
      </c>
      <c r="V252" s="13">
        <v>0</v>
      </c>
      <c r="W252" s="41" t="s">
        <v>34</v>
      </c>
      <c r="X252" s="13">
        <v>0</v>
      </c>
      <c r="Y252" s="41" t="s">
        <v>34</v>
      </c>
      <c r="Z252" s="13">
        <v>0</v>
      </c>
      <c r="AA252" s="41" t="s">
        <v>34</v>
      </c>
      <c r="AB252" s="13">
        <v>0</v>
      </c>
      <c r="AC252" s="41" t="s">
        <v>34</v>
      </c>
      <c r="AD252" s="13">
        <v>1.74986</v>
      </c>
      <c r="AE252" s="41" t="s">
        <v>34</v>
      </c>
      <c r="AF252" s="41">
        <v>0</v>
      </c>
      <c r="AG252" s="41" t="s">
        <v>34</v>
      </c>
      <c r="AH252" s="42"/>
      <c r="AI252" s="30" t="s">
        <v>235</v>
      </c>
    </row>
    <row r="253" spans="1:35" ht="78.75">
      <c r="A253" s="91" t="s">
        <v>786</v>
      </c>
      <c r="B253" s="2" t="s">
        <v>190</v>
      </c>
      <c r="C253" s="34" t="s">
        <v>4</v>
      </c>
      <c r="D253" s="8">
        <v>1200838</v>
      </c>
      <c r="E253" s="13" t="s">
        <v>34</v>
      </c>
      <c r="F253" s="30">
        <v>0</v>
      </c>
      <c r="G253" s="41" t="s">
        <v>34</v>
      </c>
      <c r="H253" s="13">
        <v>0</v>
      </c>
      <c r="I253" s="41" t="s">
        <v>34</v>
      </c>
      <c r="J253" s="13">
        <v>0</v>
      </c>
      <c r="K253" s="41" t="s">
        <v>34</v>
      </c>
      <c r="L253" s="13">
        <v>0</v>
      </c>
      <c r="M253" s="41" t="s">
        <v>34</v>
      </c>
      <c r="N253" s="30">
        <v>0</v>
      </c>
      <c r="O253" s="41" t="s">
        <v>34</v>
      </c>
      <c r="P253" s="13">
        <v>0</v>
      </c>
      <c r="Q253" s="41" t="s">
        <v>34</v>
      </c>
      <c r="R253" s="13">
        <v>0</v>
      </c>
      <c r="S253" s="41" t="s">
        <v>34</v>
      </c>
      <c r="T253" s="13">
        <v>0</v>
      </c>
      <c r="U253" s="41" t="s">
        <v>34</v>
      </c>
      <c r="V253" s="13">
        <v>0</v>
      </c>
      <c r="W253" s="41" t="s">
        <v>34</v>
      </c>
      <c r="X253" s="13">
        <v>0</v>
      </c>
      <c r="Y253" s="41" t="s">
        <v>34</v>
      </c>
      <c r="Z253" s="13">
        <v>0</v>
      </c>
      <c r="AA253" s="41" t="s">
        <v>34</v>
      </c>
      <c r="AB253" s="13">
        <v>0</v>
      </c>
      <c r="AC253" s="41" t="s">
        <v>34</v>
      </c>
      <c r="AD253" s="13">
        <v>0</v>
      </c>
      <c r="AE253" s="41" t="s">
        <v>34</v>
      </c>
      <c r="AF253" s="41">
        <v>0</v>
      </c>
      <c r="AG253" s="41" t="s">
        <v>34</v>
      </c>
      <c r="AH253" s="42"/>
      <c r="AI253" s="30" t="s">
        <v>235</v>
      </c>
    </row>
    <row r="254" spans="1:35" ht="94.5">
      <c r="A254" s="91" t="s">
        <v>787</v>
      </c>
      <c r="B254" s="2" t="s">
        <v>298</v>
      </c>
      <c r="C254" s="34" t="s">
        <v>4</v>
      </c>
      <c r="D254" s="8">
        <v>1500507</v>
      </c>
      <c r="E254" s="13" t="s">
        <v>34</v>
      </c>
      <c r="F254" s="30">
        <v>0.17791437999999998</v>
      </c>
      <c r="G254" s="41" t="s">
        <v>34</v>
      </c>
      <c r="H254" s="13">
        <v>17.184249999999999</v>
      </c>
      <c r="I254" s="41" t="s">
        <v>34</v>
      </c>
      <c r="J254" s="13">
        <v>0</v>
      </c>
      <c r="K254" s="41" t="s">
        <v>34</v>
      </c>
      <c r="L254" s="13">
        <v>1.18076</v>
      </c>
      <c r="M254" s="41" t="s">
        <v>34</v>
      </c>
      <c r="N254" s="30">
        <v>0</v>
      </c>
      <c r="O254" s="41" t="s">
        <v>34</v>
      </c>
      <c r="P254" s="13">
        <v>0.21158000000000002</v>
      </c>
      <c r="Q254" s="41" t="s">
        <v>34</v>
      </c>
      <c r="R254" s="13">
        <v>0</v>
      </c>
      <c r="S254" s="41" t="s">
        <v>34</v>
      </c>
      <c r="T254" s="13">
        <v>0.96917999999999993</v>
      </c>
      <c r="U254" s="41" t="s">
        <v>34</v>
      </c>
      <c r="V254" s="13">
        <v>0</v>
      </c>
      <c r="W254" s="41" t="s">
        <v>34</v>
      </c>
      <c r="X254" s="13">
        <v>0</v>
      </c>
      <c r="Y254" s="41" t="s">
        <v>34</v>
      </c>
      <c r="Z254" s="13">
        <v>0</v>
      </c>
      <c r="AA254" s="41" t="s">
        <v>34</v>
      </c>
      <c r="AB254" s="13">
        <v>0</v>
      </c>
      <c r="AC254" s="41" t="s">
        <v>34</v>
      </c>
      <c r="AD254" s="13">
        <v>16.003489999999999</v>
      </c>
      <c r="AE254" s="41" t="s">
        <v>34</v>
      </c>
      <c r="AF254" s="41">
        <v>1.18076</v>
      </c>
      <c r="AG254" s="41" t="s">
        <v>34</v>
      </c>
      <c r="AH254" s="42"/>
      <c r="AI254" s="30" t="s">
        <v>235</v>
      </c>
    </row>
    <row r="255" spans="1:35" ht="110.25">
      <c r="A255" s="91" t="s">
        <v>788</v>
      </c>
      <c r="B255" s="2" t="s">
        <v>297</v>
      </c>
      <c r="C255" s="34" t="s">
        <v>4</v>
      </c>
      <c r="D255" s="8">
        <v>1402528</v>
      </c>
      <c r="E255" s="13" t="s">
        <v>34</v>
      </c>
      <c r="F255" s="30">
        <v>11.20191194</v>
      </c>
      <c r="G255" s="41" t="s">
        <v>34</v>
      </c>
      <c r="H255" s="13">
        <v>17.184249999999999</v>
      </c>
      <c r="I255" s="41" t="s">
        <v>34</v>
      </c>
      <c r="J255" s="13">
        <v>0</v>
      </c>
      <c r="K255" s="41" t="s">
        <v>34</v>
      </c>
      <c r="L255" s="13">
        <v>0.53895000000000004</v>
      </c>
      <c r="M255" s="41" t="s">
        <v>34</v>
      </c>
      <c r="N255" s="30">
        <v>0</v>
      </c>
      <c r="O255" s="41" t="s">
        <v>34</v>
      </c>
      <c r="P255" s="13">
        <v>0.53895000000000004</v>
      </c>
      <c r="Q255" s="41" t="s">
        <v>34</v>
      </c>
      <c r="R255" s="13">
        <v>0</v>
      </c>
      <c r="S255" s="41" t="s">
        <v>34</v>
      </c>
      <c r="T255" s="13">
        <v>0</v>
      </c>
      <c r="U255" s="41" t="s">
        <v>34</v>
      </c>
      <c r="V255" s="13">
        <v>0</v>
      </c>
      <c r="W255" s="41" t="s">
        <v>34</v>
      </c>
      <c r="X255" s="13">
        <v>0</v>
      </c>
      <c r="Y255" s="41" t="s">
        <v>34</v>
      </c>
      <c r="Z255" s="13">
        <v>0</v>
      </c>
      <c r="AA255" s="41" t="s">
        <v>34</v>
      </c>
      <c r="AB255" s="13">
        <v>0</v>
      </c>
      <c r="AC255" s="41" t="s">
        <v>34</v>
      </c>
      <c r="AD255" s="13">
        <v>16.645299999999999</v>
      </c>
      <c r="AE255" s="41" t="s">
        <v>34</v>
      </c>
      <c r="AF255" s="41">
        <v>0.53895000000000004</v>
      </c>
      <c r="AG255" s="41" t="s">
        <v>34</v>
      </c>
      <c r="AH255" s="42"/>
      <c r="AI255" s="30" t="s">
        <v>235</v>
      </c>
    </row>
    <row r="256" spans="1:35" ht="94.5">
      <c r="A256" s="91" t="s">
        <v>789</v>
      </c>
      <c r="B256" s="2" t="s">
        <v>299</v>
      </c>
      <c r="C256" s="34" t="s">
        <v>4</v>
      </c>
      <c r="D256" s="8">
        <v>1301555.1601511</v>
      </c>
      <c r="E256" s="13" t="s">
        <v>34</v>
      </c>
      <c r="F256" s="30">
        <v>0</v>
      </c>
      <c r="G256" s="41" t="s">
        <v>34</v>
      </c>
      <c r="H256" s="13">
        <v>4.6214599999999999</v>
      </c>
      <c r="I256" s="41" t="s">
        <v>34</v>
      </c>
      <c r="J256" s="13">
        <v>0</v>
      </c>
      <c r="K256" s="41" t="s">
        <v>34</v>
      </c>
      <c r="L256" s="13">
        <v>0</v>
      </c>
      <c r="M256" s="41" t="s">
        <v>34</v>
      </c>
      <c r="N256" s="30">
        <v>0</v>
      </c>
      <c r="O256" s="41" t="s">
        <v>34</v>
      </c>
      <c r="P256" s="13">
        <v>0</v>
      </c>
      <c r="Q256" s="41" t="s">
        <v>34</v>
      </c>
      <c r="R256" s="13">
        <v>0</v>
      </c>
      <c r="S256" s="41" t="s">
        <v>34</v>
      </c>
      <c r="T256" s="13">
        <v>0</v>
      </c>
      <c r="U256" s="41" t="s">
        <v>34</v>
      </c>
      <c r="V256" s="13">
        <v>0</v>
      </c>
      <c r="W256" s="41" t="s">
        <v>34</v>
      </c>
      <c r="X256" s="13">
        <v>0</v>
      </c>
      <c r="Y256" s="41" t="s">
        <v>34</v>
      </c>
      <c r="Z256" s="13">
        <v>0</v>
      </c>
      <c r="AA256" s="41" t="s">
        <v>34</v>
      </c>
      <c r="AB256" s="13">
        <v>0</v>
      </c>
      <c r="AC256" s="41" t="s">
        <v>34</v>
      </c>
      <c r="AD256" s="13">
        <v>4.6214599999999999</v>
      </c>
      <c r="AE256" s="41" t="s">
        <v>34</v>
      </c>
      <c r="AF256" s="41">
        <v>0</v>
      </c>
      <c r="AG256" s="41" t="s">
        <v>34</v>
      </c>
      <c r="AH256" s="42"/>
      <c r="AI256" s="30" t="s">
        <v>235</v>
      </c>
    </row>
    <row r="257" spans="1:35" ht="47.25">
      <c r="A257" s="91" t="s">
        <v>790</v>
      </c>
      <c r="B257" s="2" t="s">
        <v>196</v>
      </c>
      <c r="C257" s="34" t="s">
        <v>62</v>
      </c>
      <c r="D257" s="8">
        <v>1502132</v>
      </c>
      <c r="E257" s="13" t="s">
        <v>34</v>
      </c>
      <c r="F257" s="30">
        <v>0</v>
      </c>
      <c r="G257" s="41" t="s">
        <v>34</v>
      </c>
      <c r="H257" s="13">
        <v>0</v>
      </c>
      <c r="I257" s="41" t="s">
        <v>34</v>
      </c>
      <c r="J257" s="13">
        <v>0</v>
      </c>
      <c r="K257" s="41" t="s">
        <v>34</v>
      </c>
      <c r="L257" s="13">
        <v>0</v>
      </c>
      <c r="M257" s="41" t="s">
        <v>34</v>
      </c>
      <c r="N257" s="13">
        <v>0</v>
      </c>
      <c r="O257" s="41" t="s">
        <v>34</v>
      </c>
      <c r="P257" s="13">
        <v>0</v>
      </c>
      <c r="Q257" s="41" t="s">
        <v>34</v>
      </c>
      <c r="R257" s="13">
        <v>0</v>
      </c>
      <c r="S257" s="41" t="s">
        <v>34</v>
      </c>
      <c r="T257" s="13">
        <v>0</v>
      </c>
      <c r="U257" s="41" t="s">
        <v>34</v>
      </c>
      <c r="V257" s="13">
        <v>0</v>
      </c>
      <c r="W257" s="41" t="s">
        <v>34</v>
      </c>
      <c r="X257" s="13">
        <v>0</v>
      </c>
      <c r="Y257" s="41" t="s">
        <v>34</v>
      </c>
      <c r="Z257" s="13">
        <v>0</v>
      </c>
      <c r="AA257" s="41" t="s">
        <v>34</v>
      </c>
      <c r="AB257" s="13">
        <v>0</v>
      </c>
      <c r="AC257" s="41" t="s">
        <v>34</v>
      </c>
      <c r="AD257" s="13">
        <v>0</v>
      </c>
      <c r="AE257" s="41" t="s">
        <v>34</v>
      </c>
      <c r="AF257" s="41">
        <v>0</v>
      </c>
      <c r="AG257" s="41" t="s">
        <v>34</v>
      </c>
      <c r="AH257" s="42"/>
      <c r="AI257" s="30" t="s">
        <v>236</v>
      </c>
    </row>
    <row r="258" spans="1:35" ht="78.75">
      <c r="A258" s="91" t="s">
        <v>791</v>
      </c>
      <c r="B258" s="2" t="s">
        <v>247</v>
      </c>
      <c r="C258" s="34" t="s">
        <v>62</v>
      </c>
      <c r="D258" s="8">
        <v>1600104</v>
      </c>
      <c r="E258" s="13" t="s">
        <v>34</v>
      </c>
      <c r="F258" s="30">
        <v>0</v>
      </c>
      <c r="G258" s="41" t="s">
        <v>34</v>
      </c>
      <c r="H258" s="13">
        <v>4.6143900000000002</v>
      </c>
      <c r="I258" s="41" t="s">
        <v>34</v>
      </c>
      <c r="J258" s="13">
        <v>0</v>
      </c>
      <c r="K258" s="41" t="s">
        <v>34</v>
      </c>
      <c r="L258" s="13">
        <v>0.41949000000000003</v>
      </c>
      <c r="M258" s="41" t="s">
        <v>34</v>
      </c>
      <c r="N258" s="13">
        <v>0</v>
      </c>
      <c r="O258" s="41" t="s">
        <v>34</v>
      </c>
      <c r="P258" s="13">
        <v>0.41949000000000003</v>
      </c>
      <c r="Q258" s="41" t="s">
        <v>34</v>
      </c>
      <c r="R258" s="13">
        <v>0</v>
      </c>
      <c r="S258" s="41" t="s">
        <v>34</v>
      </c>
      <c r="T258" s="13">
        <v>0</v>
      </c>
      <c r="U258" s="41" t="s">
        <v>34</v>
      </c>
      <c r="V258" s="13">
        <v>0</v>
      </c>
      <c r="W258" s="41" t="s">
        <v>34</v>
      </c>
      <c r="X258" s="13">
        <v>0</v>
      </c>
      <c r="Y258" s="41" t="s">
        <v>34</v>
      </c>
      <c r="Z258" s="13">
        <v>0</v>
      </c>
      <c r="AA258" s="41" t="s">
        <v>34</v>
      </c>
      <c r="AB258" s="13">
        <v>0</v>
      </c>
      <c r="AC258" s="41" t="s">
        <v>34</v>
      </c>
      <c r="AD258" s="13">
        <v>4.1949000000000005</v>
      </c>
      <c r="AE258" s="41" t="s">
        <v>34</v>
      </c>
      <c r="AF258" s="41">
        <v>0.41949000000000003</v>
      </c>
      <c r="AG258" s="41" t="s">
        <v>34</v>
      </c>
      <c r="AH258" s="42"/>
      <c r="AI258" s="30" t="s">
        <v>235</v>
      </c>
    </row>
    <row r="259" spans="1:35" ht="78.75">
      <c r="A259" s="91" t="s">
        <v>792</v>
      </c>
      <c r="B259" s="2" t="s">
        <v>197</v>
      </c>
      <c r="C259" s="34" t="s">
        <v>0</v>
      </c>
      <c r="D259" s="8">
        <v>1401129</v>
      </c>
      <c r="E259" s="13" t="s">
        <v>34</v>
      </c>
      <c r="F259" s="30">
        <v>0</v>
      </c>
      <c r="G259" s="41" t="s">
        <v>34</v>
      </c>
      <c r="H259" s="13">
        <v>0</v>
      </c>
      <c r="I259" s="41" t="s">
        <v>34</v>
      </c>
      <c r="J259" s="13">
        <v>0</v>
      </c>
      <c r="K259" s="41" t="s">
        <v>34</v>
      </c>
      <c r="L259" s="13">
        <v>0</v>
      </c>
      <c r="M259" s="41" t="s">
        <v>34</v>
      </c>
      <c r="N259" s="13">
        <v>0</v>
      </c>
      <c r="O259" s="41" t="s">
        <v>34</v>
      </c>
      <c r="P259" s="13">
        <v>0</v>
      </c>
      <c r="Q259" s="41" t="s">
        <v>34</v>
      </c>
      <c r="R259" s="13">
        <v>0</v>
      </c>
      <c r="S259" s="41" t="s">
        <v>34</v>
      </c>
      <c r="T259" s="13">
        <v>0</v>
      </c>
      <c r="U259" s="41" t="s">
        <v>34</v>
      </c>
      <c r="V259" s="13">
        <v>0</v>
      </c>
      <c r="W259" s="41" t="s">
        <v>34</v>
      </c>
      <c r="X259" s="13">
        <v>0</v>
      </c>
      <c r="Y259" s="41" t="s">
        <v>34</v>
      </c>
      <c r="Z259" s="13">
        <v>0</v>
      </c>
      <c r="AA259" s="41" t="s">
        <v>34</v>
      </c>
      <c r="AB259" s="13">
        <v>0</v>
      </c>
      <c r="AC259" s="41" t="s">
        <v>34</v>
      </c>
      <c r="AD259" s="13">
        <v>0</v>
      </c>
      <c r="AE259" s="41" t="s">
        <v>34</v>
      </c>
      <c r="AF259" s="41">
        <v>0</v>
      </c>
      <c r="AG259" s="41" t="s">
        <v>34</v>
      </c>
      <c r="AH259" s="42"/>
      <c r="AI259" s="30" t="s">
        <v>235</v>
      </c>
    </row>
    <row r="260" spans="1:35" ht="78.75">
      <c r="A260" s="91" t="s">
        <v>793</v>
      </c>
      <c r="B260" s="2" t="s">
        <v>203</v>
      </c>
      <c r="C260" s="34" t="s">
        <v>7</v>
      </c>
      <c r="D260" s="8">
        <v>1502450</v>
      </c>
      <c r="E260" s="13" t="s">
        <v>34</v>
      </c>
      <c r="F260" s="30">
        <v>0.26530999999999999</v>
      </c>
      <c r="G260" s="41" t="s">
        <v>34</v>
      </c>
      <c r="H260" s="13">
        <v>3.16709</v>
      </c>
      <c r="I260" s="41" t="s">
        <v>34</v>
      </c>
      <c r="J260" s="13">
        <v>0</v>
      </c>
      <c r="K260" s="41" t="s">
        <v>34</v>
      </c>
      <c r="L260" s="13">
        <v>0</v>
      </c>
      <c r="M260" s="41" t="s">
        <v>34</v>
      </c>
      <c r="N260" s="13">
        <v>0</v>
      </c>
      <c r="O260" s="41" t="s">
        <v>34</v>
      </c>
      <c r="P260" s="13">
        <v>0</v>
      </c>
      <c r="Q260" s="41" t="s">
        <v>34</v>
      </c>
      <c r="R260" s="13">
        <v>0</v>
      </c>
      <c r="S260" s="41" t="s">
        <v>34</v>
      </c>
      <c r="T260" s="13">
        <v>0</v>
      </c>
      <c r="U260" s="41" t="s">
        <v>34</v>
      </c>
      <c r="V260" s="13">
        <v>0</v>
      </c>
      <c r="W260" s="41" t="s">
        <v>34</v>
      </c>
      <c r="X260" s="13">
        <v>0</v>
      </c>
      <c r="Y260" s="41" t="s">
        <v>34</v>
      </c>
      <c r="Z260" s="13">
        <v>0</v>
      </c>
      <c r="AA260" s="41" t="s">
        <v>34</v>
      </c>
      <c r="AB260" s="13">
        <v>0</v>
      </c>
      <c r="AC260" s="41" t="s">
        <v>34</v>
      </c>
      <c r="AD260" s="13">
        <v>3.16709</v>
      </c>
      <c r="AE260" s="41" t="s">
        <v>34</v>
      </c>
      <c r="AF260" s="41">
        <v>0</v>
      </c>
      <c r="AG260" s="41" t="s">
        <v>34</v>
      </c>
      <c r="AH260" s="42"/>
      <c r="AI260" s="30" t="s">
        <v>235</v>
      </c>
    </row>
    <row r="261" spans="1:35" ht="126">
      <c r="A261" s="91" t="s">
        <v>794</v>
      </c>
      <c r="B261" s="2" t="s">
        <v>212</v>
      </c>
      <c r="C261" s="34" t="s">
        <v>1</v>
      </c>
      <c r="D261" s="8">
        <v>1501276</v>
      </c>
      <c r="E261" s="13" t="s">
        <v>34</v>
      </c>
      <c r="F261" s="30">
        <v>0</v>
      </c>
      <c r="G261" s="41" t="s">
        <v>34</v>
      </c>
      <c r="H261" s="13">
        <v>0</v>
      </c>
      <c r="I261" s="41" t="s">
        <v>34</v>
      </c>
      <c r="J261" s="13">
        <v>0</v>
      </c>
      <c r="K261" s="41" t="s">
        <v>34</v>
      </c>
      <c r="L261" s="13">
        <v>0</v>
      </c>
      <c r="M261" s="41" t="s">
        <v>34</v>
      </c>
      <c r="N261" s="30">
        <v>0</v>
      </c>
      <c r="O261" s="41" t="s">
        <v>34</v>
      </c>
      <c r="P261" s="13">
        <v>0</v>
      </c>
      <c r="Q261" s="41" t="s">
        <v>34</v>
      </c>
      <c r="R261" s="13">
        <v>0</v>
      </c>
      <c r="S261" s="41" t="s">
        <v>34</v>
      </c>
      <c r="T261" s="13">
        <v>0</v>
      </c>
      <c r="U261" s="41" t="s">
        <v>34</v>
      </c>
      <c r="V261" s="13">
        <v>0</v>
      </c>
      <c r="W261" s="41" t="s">
        <v>34</v>
      </c>
      <c r="X261" s="13">
        <v>0</v>
      </c>
      <c r="Y261" s="41" t="s">
        <v>34</v>
      </c>
      <c r="Z261" s="13">
        <v>0</v>
      </c>
      <c r="AA261" s="41" t="s">
        <v>34</v>
      </c>
      <c r="AB261" s="13">
        <v>0</v>
      </c>
      <c r="AC261" s="41" t="s">
        <v>34</v>
      </c>
      <c r="AD261" s="13">
        <v>0</v>
      </c>
      <c r="AE261" s="41" t="s">
        <v>34</v>
      </c>
      <c r="AF261" s="41">
        <v>0</v>
      </c>
      <c r="AG261" s="41" t="s">
        <v>34</v>
      </c>
      <c r="AH261" s="42"/>
      <c r="AI261" s="30" t="s">
        <v>235</v>
      </c>
    </row>
    <row r="262" spans="1:35" ht="141.75">
      <c r="A262" s="91" t="s">
        <v>795</v>
      </c>
      <c r="B262" s="2" t="s">
        <v>213</v>
      </c>
      <c r="C262" s="34" t="s">
        <v>1</v>
      </c>
      <c r="D262" s="8">
        <v>1500937</v>
      </c>
      <c r="E262" s="13" t="s">
        <v>34</v>
      </c>
      <c r="F262" s="30">
        <v>0.42358769000000002</v>
      </c>
      <c r="G262" s="41" t="s">
        <v>34</v>
      </c>
      <c r="H262" s="13">
        <v>0</v>
      </c>
      <c r="I262" s="41" t="s">
        <v>34</v>
      </c>
      <c r="J262" s="13">
        <v>0</v>
      </c>
      <c r="K262" s="41" t="s">
        <v>34</v>
      </c>
      <c r="L262" s="13">
        <v>11.245251329999999</v>
      </c>
      <c r="M262" s="41" t="s">
        <v>34</v>
      </c>
      <c r="N262" s="30">
        <v>0</v>
      </c>
      <c r="O262" s="41" t="s">
        <v>34</v>
      </c>
      <c r="P262" s="13">
        <v>0</v>
      </c>
      <c r="Q262" s="41" t="s">
        <v>34</v>
      </c>
      <c r="R262" s="13">
        <v>0</v>
      </c>
      <c r="S262" s="41" t="s">
        <v>34</v>
      </c>
      <c r="T262" s="13">
        <v>11.245251329999999</v>
      </c>
      <c r="U262" s="41" t="s">
        <v>34</v>
      </c>
      <c r="V262" s="13">
        <v>0</v>
      </c>
      <c r="W262" s="41" t="s">
        <v>34</v>
      </c>
      <c r="X262" s="13">
        <v>0</v>
      </c>
      <c r="Y262" s="41" t="s">
        <v>34</v>
      </c>
      <c r="Z262" s="13">
        <v>0</v>
      </c>
      <c r="AA262" s="41" t="s">
        <v>34</v>
      </c>
      <c r="AB262" s="13">
        <v>0</v>
      </c>
      <c r="AC262" s="41" t="s">
        <v>34</v>
      </c>
      <c r="AD262" s="13">
        <v>-11.245251329999999</v>
      </c>
      <c r="AE262" s="41" t="s">
        <v>34</v>
      </c>
      <c r="AF262" s="41">
        <v>11.245251329999999</v>
      </c>
      <c r="AG262" s="41" t="s">
        <v>34</v>
      </c>
      <c r="AH262" s="42"/>
      <c r="AI262" s="30" t="s">
        <v>235</v>
      </c>
    </row>
    <row r="263" spans="1:35" ht="78.75">
      <c r="A263" s="91" t="s">
        <v>796</v>
      </c>
      <c r="B263" s="2" t="s">
        <v>214</v>
      </c>
      <c r="C263" s="34" t="s">
        <v>1</v>
      </c>
      <c r="D263" s="8">
        <v>1400453</v>
      </c>
      <c r="E263" s="13" t="s">
        <v>34</v>
      </c>
      <c r="F263" s="30">
        <v>0</v>
      </c>
      <c r="G263" s="41" t="s">
        <v>34</v>
      </c>
      <c r="H263" s="13">
        <v>0</v>
      </c>
      <c r="I263" s="41" t="s">
        <v>34</v>
      </c>
      <c r="J263" s="13">
        <v>0</v>
      </c>
      <c r="K263" s="41" t="s">
        <v>34</v>
      </c>
      <c r="L263" s="13">
        <v>0</v>
      </c>
      <c r="M263" s="41" t="s">
        <v>34</v>
      </c>
      <c r="N263" s="30">
        <v>0</v>
      </c>
      <c r="O263" s="41" t="s">
        <v>34</v>
      </c>
      <c r="P263" s="13">
        <v>0</v>
      </c>
      <c r="Q263" s="41" t="s">
        <v>34</v>
      </c>
      <c r="R263" s="13">
        <v>0</v>
      </c>
      <c r="S263" s="41" t="s">
        <v>34</v>
      </c>
      <c r="T263" s="13">
        <v>0</v>
      </c>
      <c r="U263" s="41" t="s">
        <v>34</v>
      </c>
      <c r="V263" s="13">
        <v>0</v>
      </c>
      <c r="W263" s="41" t="s">
        <v>34</v>
      </c>
      <c r="X263" s="13">
        <v>0</v>
      </c>
      <c r="Y263" s="41" t="s">
        <v>34</v>
      </c>
      <c r="Z263" s="13">
        <v>0</v>
      </c>
      <c r="AA263" s="41" t="s">
        <v>34</v>
      </c>
      <c r="AB263" s="13">
        <v>0</v>
      </c>
      <c r="AC263" s="41" t="s">
        <v>34</v>
      </c>
      <c r="AD263" s="13">
        <v>0</v>
      </c>
      <c r="AE263" s="41" t="s">
        <v>34</v>
      </c>
      <c r="AF263" s="41">
        <v>0</v>
      </c>
      <c r="AG263" s="41" t="s">
        <v>34</v>
      </c>
      <c r="AH263" s="42"/>
      <c r="AI263" s="30" t="s">
        <v>235</v>
      </c>
    </row>
    <row r="264" spans="1:35" ht="110.25">
      <c r="A264" s="91" t="s">
        <v>797</v>
      </c>
      <c r="B264" s="2" t="s">
        <v>215</v>
      </c>
      <c r="C264" s="34" t="s">
        <v>1</v>
      </c>
      <c r="D264" s="8">
        <v>1500618</v>
      </c>
      <c r="E264" s="13" t="s">
        <v>34</v>
      </c>
      <c r="F264" s="30">
        <v>0</v>
      </c>
      <c r="G264" s="41" t="s">
        <v>34</v>
      </c>
      <c r="H264" s="13">
        <v>0</v>
      </c>
      <c r="I264" s="41" t="s">
        <v>34</v>
      </c>
      <c r="J264" s="13">
        <v>0</v>
      </c>
      <c r="K264" s="41" t="s">
        <v>34</v>
      </c>
      <c r="L264" s="13">
        <v>0</v>
      </c>
      <c r="M264" s="41" t="s">
        <v>34</v>
      </c>
      <c r="N264" s="30">
        <v>0</v>
      </c>
      <c r="O264" s="41" t="s">
        <v>34</v>
      </c>
      <c r="P264" s="13">
        <v>0</v>
      </c>
      <c r="Q264" s="41" t="s">
        <v>34</v>
      </c>
      <c r="R264" s="13">
        <v>0</v>
      </c>
      <c r="S264" s="41" t="s">
        <v>34</v>
      </c>
      <c r="T264" s="13">
        <v>0</v>
      </c>
      <c r="U264" s="41" t="s">
        <v>34</v>
      </c>
      <c r="V264" s="13">
        <v>0</v>
      </c>
      <c r="W264" s="41" t="s">
        <v>34</v>
      </c>
      <c r="X264" s="13">
        <v>0</v>
      </c>
      <c r="Y264" s="41" t="s">
        <v>34</v>
      </c>
      <c r="Z264" s="13">
        <v>0</v>
      </c>
      <c r="AA264" s="41" t="s">
        <v>34</v>
      </c>
      <c r="AB264" s="13">
        <v>0</v>
      </c>
      <c r="AC264" s="41" t="s">
        <v>34</v>
      </c>
      <c r="AD264" s="13">
        <v>0</v>
      </c>
      <c r="AE264" s="41" t="s">
        <v>34</v>
      </c>
      <c r="AF264" s="41">
        <v>0</v>
      </c>
      <c r="AG264" s="41" t="s">
        <v>34</v>
      </c>
      <c r="AH264" s="42"/>
      <c r="AI264" s="30" t="s">
        <v>235</v>
      </c>
    </row>
    <row r="265" spans="1:35" ht="141.75">
      <c r="A265" s="91" t="s">
        <v>798</v>
      </c>
      <c r="B265" s="2" t="s">
        <v>216</v>
      </c>
      <c r="C265" s="34" t="s">
        <v>1</v>
      </c>
      <c r="D265" s="8">
        <v>1501796</v>
      </c>
      <c r="E265" s="13" t="s">
        <v>34</v>
      </c>
      <c r="F265" s="30">
        <v>0</v>
      </c>
      <c r="G265" s="41" t="s">
        <v>34</v>
      </c>
      <c r="H265" s="13">
        <v>0</v>
      </c>
      <c r="I265" s="41" t="s">
        <v>34</v>
      </c>
      <c r="J265" s="13">
        <v>0</v>
      </c>
      <c r="K265" s="41" t="s">
        <v>34</v>
      </c>
      <c r="L265" s="13">
        <v>0</v>
      </c>
      <c r="M265" s="41" t="s">
        <v>34</v>
      </c>
      <c r="N265" s="30">
        <v>0</v>
      </c>
      <c r="O265" s="41" t="s">
        <v>34</v>
      </c>
      <c r="P265" s="13">
        <v>0</v>
      </c>
      <c r="Q265" s="41" t="s">
        <v>34</v>
      </c>
      <c r="R265" s="13">
        <v>0</v>
      </c>
      <c r="S265" s="41" t="s">
        <v>34</v>
      </c>
      <c r="T265" s="13">
        <v>0</v>
      </c>
      <c r="U265" s="41" t="s">
        <v>34</v>
      </c>
      <c r="V265" s="13">
        <v>0</v>
      </c>
      <c r="W265" s="41" t="s">
        <v>34</v>
      </c>
      <c r="X265" s="13">
        <v>0</v>
      </c>
      <c r="Y265" s="41" t="s">
        <v>34</v>
      </c>
      <c r="Z265" s="13">
        <v>0</v>
      </c>
      <c r="AA265" s="41" t="s">
        <v>34</v>
      </c>
      <c r="AB265" s="13">
        <v>0</v>
      </c>
      <c r="AC265" s="41" t="s">
        <v>34</v>
      </c>
      <c r="AD265" s="13">
        <v>0</v>
      </c>
      <c r="AE265" s="41" t="s">
        <v>34</v>
      </c>
      <c r="AF265" s="41">
        <v>0</v>
      </c>
      <c r="AG265" s="41" t="s">
        <v>34</v>
      </c>
      <c r="AH265" s="42"/>
      <c r="AI265" s="30" t="s">
        <v>235</v>
      </c>
    </row>
    <row r="266" spans="1:35" ht="78.75">
      <c r="A266" s="91" t="s">
        <v>799</v>
      </c>
      <c r="B266" s="2" t="s">
        <v>296</v>
      </c>
      <c r="C266" s="34" t="s">
        <v>1</v>
      </c>
      <c r="D266" s="8">
        <v>1503418</v>
      </c>
      <c r="E266" s="13" t="s">
        <v>34</v>
      </c>
      <c r="F266" s="30">
        <v>0</v>
      </c>
      <c r="G266" s="41" t="s">
        <v>34</v>
      </c>
      <c r="H266" s="13">
        <v>0</v>
      </c>
      <c r="I266" s="41" t="s">
        <v>34</v>
      </c>
      <c r="J266" s="13">
        <v>0</v>
      </c>
      <c r="K266" s="41" t="s">
        <v>34</v>
      </c>
      <c r="L266" s="13">
        <v>0</v>
      </c>
      <c r="M266" s="41" t="s">
        <v>34</v>
      </c>
      <c r="N266" s="30">
        <v>0</v>
      </c>
      <c r="O266" s="41" t="s">
        <v>34</v>
      </c>
      <c r="P266" s="13">
        <v>0</v>
      </c>
      <c r="Q266" s="41" t="s">
        <v>34</v>
      </c>
      <c r="R266" s="13">
        <v>0</v>
      </c>
      <c r="S266" s="41" t="s">
        <v>34</v>
      </c>
      <c r="T266" s="13">
        <v>0</v>
      </c>
      <c r="U266" s="41" t="s">
        <v>34</v>
      </c>
      <c r="V266" s="13">
        <v>0</v>
      </c>
      <c r="W266" s="41" t="s">
        <v>34</v>
      </c>
      <c r="X266" s="13">
        <v>0</v>
      </c>
      <c r="Y266" s="41" t="s">
        <v>34</v>
      </c>
      <c r="Z266" s="13">
        <v>0</v>
      </c>
      <c r="AA266" s="41" t="s">
        <v>34</v>
      </c>
      <c r="AB266" s="13">
        <v>0</v>
      </c>
      <c r="AC266" s="41" t="s">
        <v>34</v>
      </c>
      <c r="AD266" s="13">
        <v>0</v>
      </c>
      <c r="AE266" s="41" t="s">
        <v>34</v>
      </c>
      <c r="AF266" s="41">
        <v>0</v>
      </c>
      <c r="AG266" s="41" t="s">
        <v>34</v>
      </c>
      <c r="AH266" s="42"/>
      <c r="AI266" s="30" t="s">
        <v>235</v>
      </c>
    </row>
    <row r="267" spans="1:35" ht="78.75">
      <c r="A267" s="91" t="s">
        <v>800</v>
      </c>
      <c r="B267" s="2" t="s">
        <v>217</v>
      </c>
      <c r="C267" s="34" t="s">
        <v>1</v>
      </c>
      <c r="D267" s="8">
        <v>1501535</v>
      </c>
      <c r="E267" s="13" t="s">
        <v>34</v>
      </c>
      <c r="F267" s="30">
        <v>0</v>
      </c>
      <c r="G267" s="41" t="s">
        <v>34</v>
      </c>
      <c r="H267" s="13">
        <v>0</v>
      </c>
      <c r="I267" s="41" t="s">
        <v>34</v>
      </c>
      <c r="J267" s="13">
        <v>0</v>
      </c>
      <c r="K267" s="41" t="s">
        <v>34</v>
      </c>
      <c r="L267" s="13">
        <v>0</v>
      </c>
      <c r="M267" s="41" t="s">
        <v>34</v>
      </c>
      <c r="N267" s="30">
        <v>0</v>
      </c>
      <c r="O267" s="41" t="s">
        <v>34</v>
      </c>
      <c r="P267" s="13">
        <v>0</v>
      </c>
      <c r="Q267" s="41" t="s">
        <v>34</v>
      </c>
      <c r="R267" s="13">
        <v>0</v>
      </c>
      <c r="S267" s="41" t="s">
        <v>34</v>
      </c>
      <c r="T267" s="13">
        <v>0</v>
      </c>
      <c r="U267" s="41" t="s">
        <v>34</v>
      </c>
      <c r="V267" s="13">
        <v>0</v>
      </c>
      <c r="W267" s="41" t="s">
        <v>34</v>
      </c>
      <c r="X267" s="13">
        <v>0</v>
      </c>
      <c r="Y267" s="41" t="s">
        <v>34</v>
      </c>
      <c r="Z267" s="13">
        <v>0</v>
      </c>
      <c r="AA267" s="41" t="s">
        <v>34</v>
      </c>
      <c r="AB267" s="13">
        <v>0</v>
      </c>
      <c r="AC267" s="41" t="s">
        <v>34</v>
      </c>
      <c r="AD267" s="13">
        <v>0</v>
      </c>
      <c r="AE267" s="41" t="s">
        <v>34</v>
      </c>
      <c r="AF267" s="41">
        <v>0</v>
      </c>
      <c r="AG267" s="41" t="s">
        <v>34</v>
      </c>
      <c r="AH267" s="42"/>
      <c r="AI267" s="30" t="s">
        <v>235</v>
      </c>
    </row>
    <row r="268" spans="1:35" s="40" customFormat="1" ht="47.25">
      <c r="A268" s="90" t="s">
        <v>801</v>
      </c>
      <c r="B268" s="3" t="s">
        <v>98</v>
      </c>
      <c r="C268" s="70" t="s">
        <v>34</v>
      </c>
      <c r="D268" s="3" t="s">
        <v>532</v>
      </c>
      <c r="E268" s="41" t="s">
        <v>34</v>
      </c>
      <c r="F268" s="44">
        <v>3.4841609999999998</v>
      </c>
      <c r="G268" s="41" t="s">
        <v>34</v>
      </c>
      <c r="H268" s="41">
        <v>80.842460181457639</v>
      </c>
      <c r="I268" s="41" t="s">
        <v>34</v>
      </c>
      <c r="J268" s="41">
        <v>80.842460181457625</v>
      </c>
      <c r="K268" s="41" t="s">
        <v>34</v>
      </c>
      <c r="L268" s="41">
        <v>14.904959699999999</v>
      </c>
      <c r="M268" s="41" t="s">
        <v>34</v>
      </c>
      <c r="N268" s="41">
        <v>7.6271186440677958</v>
      </c>
      <c r="O268" s="41" t="s">
        <v>34</v>
      </c>
      <c r="P268" s="41">
        <v>9.6282308899999993</v>
      </c>
      <c r="Q268" s="41" t="s">
        <v>34</v>
      </c>
      <c r="R268" s="41">
        <v>19.491525423728813</v>
      </c>
      <c r="S268" s="41" t="s">
        <v>34</v>
      </c>
      <c r="T268" s="41">
        <v>5.2767288099999989</v>
      </c>
      <c r="U268" s="41" t="s">
        <v>34</v>
      </c>
      <c r="V268" s="41">
        <v>22.58822289332204</v>
      </c>
      <c r="W268" s="41" t="s">
        <v>34</v>
      </c>
      <c r="X268" s="41">
        <v>0</v>
      </c>
      <c r="Y268" s="41" t="s">
        <v>34</v>
      </c>
      <c r="Z268" s="41">
        <v>31.135593220338983</v>
      </c>
      <c r="AA268" s="41" t="s">
        <v>34</v>
      </c>
      <c r="AB268" s="41">
        <v>0</v>
      </c>
      <c r="AC268" s="41" t="s">
        <v>34</v>
      </c>
      <c r="AD268" s="13">
        <v>65.937500481457647</v>
      </c>
      <c r="AE268" s="41" t="s">
        <v>34</v>
      </c>
      <c r="AF268" s="41">
        <v>-12.21368436779661</v>
      </c>
      <c r="AG268" s="41" t="s">
        <v>34</v>
      </c>
      <c r="AH268" s="42">
        <v>-0.45037961106250002</v>
      </c>
      <c r="AI268" s="44" t="s">
        <v>230</v>
      </c>
    </row>
    <row r="269" spans="1:35" s="40" customFormat="1" ht="31.5">
      <c r="A269" s="90" t="s">
        <v>802</v>
      </c>
      <c r="B269" s="3" t="s">
        <v>99</v>
      </c>
      <c r="C269" s="70" t="s">
        <v>34</v>
      </c>
      <c r="D269" s="3" t="s">
        <v>533</v>
      </c>
      <c r="E269" s="41" t="s">
        <v>34</v>
      </c>
      <c r="F269" s="44">
        <v>284.08623</v>
      </c>
      <c r="G269" s="41" t="s">
        <v>34</v>
      </c>
      <c r="H269" s="41">
        <v>1643.9231461910388</v>
      </c>
      <c r="I269" s="41" t="s">
        <v>34</v>
      </c>
      <c r="J269" s="41">
        <v>44.822399999999995</v>
      </c>
      <c r="K269" s="41" t="s">
        <v>34</v>
      </c>
      <c r="L269" s="41">
        <v>764.58346612999958</v>
      </c>
      <c r="M269" s="41" t="s">
        <v>34</v>
      </c>
      <c r="N269" s="41">
        <v>4.2372881355932206</v>
      </c>
      <c r="O269" s="41" t="s">
        <v>34</v>
      </c>
      <c r="P269" s="41">
        <v>308.8571374</v>
      </c>
      <c r="Q269" s="41" t="s">
        <v>34</v>
      </c>
      <c r="R269" s="41">
        <v>8.4745762711864412</v>
      </c>
      <c r="S269" s="41" t="s">
        <v>34</v>
      </c>
      <c r="T269" s="41">
        <v>455.72632872999947</v>
      </c>
      <c r="U269" s="41" t="s">
        <v>34</v>
      </c>
      <c r="V269" s="41">
        <v>12.711864406779663</v>
      </c>
      <c r="W269" s="41" t="s">
        <v>34</v>
      </c>
      <c r="X269" s="41">
        <v>0</v>
      </c>
      <c r="Y269" s="41" t="s">
        <v>34</v>
      </c>
      <c r="Z269" s="41">
        <v>19.398671186440684</v>
      </c>
      <c r="AA269" s="41" t="s">
        <v>34</v>
      </c>
      <c r="AB269" s="41">
        <v>0</v>
      </c>
      <c r="AC269" s="41" t="s">
        <v>34</v>
      </c>
      <c r="AD269" s="13">
        <v>879.33968006103919</v>
      </c>
      <c r="AE269" s="41" t="s">
        <v>34</v>
      </c>
      <c r="AF269" s="41">
        <v>751.8716017232199</v>
      </c>
      <c r="AG269" s="41" t="s">
        <v>34</v>
      </c>
      <c r="AH269" s="42">
        <v>59.147232668893302</v>
      </c>
      <c r="AI269" s="30"/>
    </row>
    <row r="270" spans="1:35" s="40" customFormat="1" ht="94.5">
      <c r="A270" s="91" t="s">
        <v>803</v>
      </c>
      <c r="B270" s="2" t="s">
        <v>273</v>
      </c>
      <c r="C270" s="1" t="s">
        <v>3</v>
      </c>
      <c r="D270" s="8">
        <v>9991373</v>
      </c>
      <c r="E270" s="41" t="s">
        <v>34</v>
      </c>
      <c r="F270" s="44">
        <v>0</v>
      </c>
      <c r="G270" s="41" t="s">
        <v>34</v>
      </c>
      <c r="H270" s="41">
        <v>0.24052999999999999</v>
      </c>
      <c r="I270" s="41" t="s">
        <v>34</v>
      </c>
      <c r="J270" s="41">
        <v>0</v>
      </c>
      <c r="K270" s="41" t="s">
        <v>34</v>
      </c>
      <c r="L270" s="13">
        <v>0.24052999999999999</v>
      </c>
      <c r="M270" s="41" t="s">
        <v>34</v>
      </c>
      <c r="N270" s="41">
        <v>0</v>
      </c>
      <c r="O270" s="41" t="s">
        <v>34</v>
      </c>
      <c r="P270" s="41">
        <v>0</v>
      </c>
      <c r="Q270" s="41" t="s">
        <v>34</v>
      </c>
      <c r="R270" s="41">
        <v>0</v>
      </c>
      <c r="S270" s="41" t="s">
        <v>34</v>
      </c>
      <c r="T270" s="13">
        <v>0.24052999999999999</v>
      </c>
      <c r="U270" s="41" t="s">
        <v>34</v>
      </c>
      <c r="V270" s="41">
        <v>0</v>
      </c>
      <c r="W270" s="41" t="s">
        <v>34</v>
      </c>
      <c r="X270" s="41">
        <v>0</v>
      </c>
      <c r="Y270" s="41" t="s">
        <v>34</v>
      </c>
      <c r="Z270" s="41">
        <v>0</v>
      </c>
      <c r="AA270" s="41" t="s">
        <v>34</v>
      </c>
      <c r="AB270" s="41">
        <v>0</v>
      </c>
      <c r="AC270" s="41" t="s">
        <v>34</v>
      </c>
      <c r="AD270" s="13">
        <v>0</v>
      </c>
      <c r="AE270" s="41" t="s">
        <v>34</v>
      </c>
      <c r="AF270" s="41">
        <v>0.24052999999999999</v>
      </c>
      <c r="AG270" s="41" t="s">
        <v>34</v>
      </c>
      <c r="AH270" s="42"/>
      <c r="AI270" s="61" t="s">
        <v>384</v>
      </c>
    </row>
    <row r="271" spans="1:35" s="40" customFormat="1" ht="94.5">
      <c r="A271" s="91" t="s">
        <v>804</v>
      </c>
      <c r="B271" s="2" t="s">
        <v>274</v>
      </c>
      <c r="C271" s="1" t="s">
        <v>3</v>
      </c>
      <c r="D271" s="8">
        <v>9991374</v>
      </c>
      <c r="E271" s="41" t="s">
        <v>34</v>
      </c>
      <c r="F271" s="44">
        <v>0</v>
      </c>
      <c r="G271" s="41" t="s">
        <v>34</v>
      </c>
      <c r="H271" s="41">
        <v>0.40676000000000001</v>
      </c>
      <c r="I271" s="41" t="s">
        <v>34</v>
      </c>
      <c r="J271" s="41">
        <v>0</v>
      </c>
      <c r="K271" s="41" t="s">
        <v>34</v>
      </c>
      <c r="L271" s="13">
        <v>0.40676000000000001</v>
      </c>
      <c r="M271" s="41" t="s">
        <v>34</v>
      </c>
      <c r="N271" s="41">
        <v>0</v>
      </c>
      <c r="O271" s="41" t="s">
        <v>34</v>
      </c>
      <c r="P271" s="41">
        <v>0</v>
      </c>
      <c r="Q271" s="41" t="s">
        <v>34</v>
      </c>
      <c r="R271" s="41">
        <v>0</v>
      </c>
      <c r="S271" s="41" t="s">
        <v>34</v>
      </c>
      <c r="T271" s="13">
        <v>0.40676000000000001</v>
      </c>
      <c r="U271" s="41" t="s">
        <v>34</v>
      </c>
      <c r="V271" s="41">
        <v>0</v>
      </c>
      <c r="W271" s="41" t="s">
        <v>34</v>
      </c>
      <c r="X271" s="41">
        <v>0</v>
      </c>
      <c r="Y271" s="41" t="s">
        <v>34</v>
      </c>
      <c r="Z271" s="41">
        <v>0</v>
      </c>
      <c r="AA271" s="41" t="s">
        <v>34</v>
      </c>
      <c r="AB271" s="41">
        <v>0</v>
      </c>
      <c r="AC271" s="41" t="s">
        <v>34</v>
      </c>
      <c r="AD271" s="13">
        <v>0</v>
      </c>
      <c r="AE271" s="41" t="s">
        <v>34</v>
      </c>
      <c r="AF271" s="41">
        <v>0.40676000000000001</v>
      </c>
      <c r="AG271" s="41" t="s">
        <v>34</v>
      </c>
      <c r="AH271" s="42"/>
      <c r="AI271" s="61" t="s">
        <v>384</v>
      </c>
    </row>
    <row r="272" spans="1:35" s="40" customFormat="1" ht="94.5">
      <c r="A272" s="91" t="s">
        <v>805</v>
      </c>
      <c r="B272" s="2" t="s">
        <v>275</v>
      </c>
      <c r="C272" s="1" t="s">
        <v>3</v>
      </c>
      <c r="D272" s="8">
        <v>9991372</v>
      </c>
      <c r="E272" s="41" t="s">
        <v>34</v>
      </c>
      <c r="F272" s="44">
        <v>0</v>
      </c>
      <c r="G272" s="41" t="s">
        <v>34</v>
      </c>
      <c r="H272" s="41">
        <v>0.26430999999999999</v>
      </c>
      <c r="I272" s="41" t="s">
        <v>34</v>
      </c>
      <c r="J272" s="41">
        <v>0</v>
      </c>
      <c r="K272" s="41" t="s">
        <v>34</v>
      </c>
      <c r="L272" s="13">
        <v>0.26430999999999999</v>
      </c>
      <c r="M272" s="41" t="s">
        <v>34</v>
      </c>
      <c r="N272" s="41">
        <v>0</v>
      </c>
      <c r="O272" s="41" t="s">
        <v>34</v>
      </c>
      <c r="P272" s="41">
        <v>0</v>
      </c>
      <c r="Q272" s="41" t="s">
        <v>34</v>
      </c>
      <c r="R272" s="41">
        <v>0</v>
      </c>
      <c r="S272" s="41" t="s">
        <v>34</v>
      </c>
      <c r="T272" s="13">
        <v>0.26430999999999999</v>
      </c>
      <c r="U272" s="41" t="s">
        <v>34</v>
      </c>
      <c r="V272" s="41">
        <v>0</v>
      </c>
      <c r="W272" s="41" t="s">
        <v>34</v>
      </c>
      <c r="X272" s="41">
        <v>0</v>
      </c>
      <c r="Y272" s="41" t="s">
        <v>34</v>
      </c>
      <c r="Z272" s="41">
        <v>0</v>
      </c>
      <c r="AA272" s="41" t="s">
        <v>34</v>
      </c>
      <c r="AB272" s="41">
        <v>0</v>
      </c>
      <c r="AC272" s="41" t="s">
        <v>34</v>
      </c>
      <c r="AD272" s="13">
        <v>0</v>
      </c>
      <c r="AE272" s="41" t="s">
        <v>34</v>
      </c>
      <c r="AF272" s="41">
        <v>0.26430999999999999</v>
      </c>
      <c r="AG272" s="41" t="s">
        <v>34</v>
      </c>
      <c r="AH272" s="42"/>
      <c r="AI272" s="61" t="s">
        <v>384</v>
      </c>
    </row>
    <row r="273" spans="1:35" s="40" customFormat="1" ht="94.5">
      <c r="A273" s="91" t="s">
        <v>806</v>
      </c>
      <c r="B273" s="2" t="s">
        <v>276</v>
      </c>
      <c r="C273" s="1" t="s">
        <v>3</v>
      </c>
      <c r="D273" s="8">
        <v>9991371</v>
      </c>
      <c r="E273" s="41" t="s">
        <v>34</v>
      </c>
      <c r="F273" s="44">
        <v>0</v>
      </c>
      <c r="G273" s="41" t="s">
        <v>34</v>
      </c>
      <c r="H273" s="41">
        <v>0.15677000000000002</v>
      </c>
      <c r="I273" s="41" t="s">
        <v>34</v>
      </c>
      <c r="J273" s="41">
        <v>0</v>
      </c>
      <c r="K273" s="41" t="s">
        <v>34</v>
      </c>
      <c r="L273" s="13">
        <v>0.15677000000000002</v>
      </c>
      <c r="M273" s="41" t="s">
        <v>34</v>
      </c>
      <c r="N273" s="41">
        <v>0</v>
      </c>
      <c r="O273" s="41" t="s">
        <v>34</v>
      </c>
      <c r="P273" s="41">
        <v>0</v>
      </c>
      <c r="Q273" s="41" t="s">
        <v>34</v>
      </c>
      <c r="R273" s="41">
        <v>0</v>
      </c>
      <c r="S273" s="41" t="s">
        <v>34</v>
      </c>
      <c r="T273" s="13">
        <v>0.15677000000000002</v>
      </c>
      <c r="U273" s="41" t="s">
        <v>34</v>
      </c>
      <c r="V273" s="41">
        <v>0</v>
      </c>
      <c r="W273" s="41" t="s">
        <v>34</v>
      </c>
      <c r="X273" s="41">
        <v>0</v>
      </c>
      <c r="Y273" s="41" t="s">
        <v>34</v>
      </c>
      <c r="Z273" s="41">
        <v>0</v>
      </c>
      <c r="AA273" s="41" t="s">
        <v>34</v>
      </c>
      <c r="AB273" s="41">
        <v>0</v>
      </c>
      <c r="AC273" s="41" t="s">
        <v>34</v>
      </c>
      <c r="AD273" s="13">
        <v>0</v>
      </c>
      <c r="AE273" s="41" t="s">
        <v>34</v>
      </c>
      <c r="AF273" s="41">
        <v>0.15677000000000002</v>
      </c>
      <c r="AG273" s="41" t="s">
        <v>34</v>
      </c>
      <c r="AH273" s="42"/>
      <c r="AI273" s="61" t="s">
        <v>384</v>
      </c>
    </row>
    <row r="274" spans="1:35" s="40" customFormat="1" ht="94.5">
      <c r="A274" s="91" t="s">
        <v>807</v>
      </c>
      <c r="B274" s="2" t="s">
        <v>277</v>
      </c>
      <c r="C274" s="1" t="s">
        <v>3</v>
      </c>
      <c r="D274" s="8">
        <v>9991370</v>
      </c>
      <c r="E274" s="41" t="s">
        <v>34</v>
      </c>
      <c r="F274" s="44">
        <v>0</v>
      </c>
      <c r="G274" s="41" t="s">
        <v>34</v>
      </c>
      <c r="H274" s="41">
        <v>0.17663000000000001</v>
      </c>
      <c r="I274" s="41" t="s">
        <v>34</v>
      </c>
      <c r="J274" s="41">
        <v>0</v>
      </c>
      <c r="K274" s="41" t="s">
        <v>34</v>
      </c>
      <c r="L274" s="13">
        <v>0.17663000000000001</v>
      </c>
      <c r="M274" s="41" t="s">
        <v>34</v>
      </c>
      <c r="N274" s="41">
        <v>0</v>
      </c>
      <c r="O274" s="41" t="s">
        <v>34</v>
      </c>
      <c r="P274" s="41">
        <v>0</v>
      </c>
      <c r="Q274" s="41" t="s">
        <v>34</v>
      </c>
      <c r="R274" s="41">
        <v>0</v>
      </c>
      <c r="S274" s="41" t="s">
        <v>34</v>
      </c>
      <c r="T274" s="13">
        <v>0.17663000000000001</v>
      </c>
      <c r="U274" s="41" t="s">
        <v>34</v>
      </c>
      <c r="V274" s="41">
        <v>0</v>
      </c>
      <c r="W274" s="41" t="s">
        <v>34</v>
      </c>
      <c r="X274" s="41">
        <v>0</v>
      </c>
      <c r="Y274" s="41" t="s">
        <v>34</v>
      </c>
      <c r="Z274" s="41">
        <v>0</v>
      </c>
      <c r="AA274" s="41" t="s">
        <v>34</v>
      </c>
      <c r="AB274" s="41">
        <v>0</v>
      </c>
      <c r="AC274" s="41" t="s">
        <v>34</v>
      </c>
      <c r="AD274" s="13">
        <v>0</v>
      </c>
      <c r="AE274" s="41" t="s">
        <v>34</v>
      </c>
      <c r="AF274" s="41">
        <v>0.17663000000000001</v>
      </c>
      <c r="AG274" s="41" t="s">
        <v>34</v>
      </c>
      <c r="AH274" s="42"/>
      <c r="AI274" s="61" t="s">
        <v>384</v>
      </c>
    </row>
    <row r="275" spans="1:35" ht="63">
      <c r="A275" s="91" t="s">
        <v>808</v>
      </c>
      <c r="B275" s="2" t="s">
        <v>287</v>
      </c>
      <c r="C275" s="1" t="s">
        <v>56</v>
      </c>
      <c r="D275" s="8" t="s">
        <v>288</v>
      </c>
      <c r="E275" s="41" t="s">
        <v>34</v>
      </c>
      <c r="F275" s="30">
        <v>4.3999999999999997E-2</v>
      </c>
      <c r="G275" s="41" t="s">
        <v>34</v>
      </c>
      <c r="H275" s="41">
        <v>0</v>
      </c>
      <c r="I275" s="41" t="s">
        <v>34</v>
      </c>
      <c r="J275" s="13">
        <v>0</v>
      </c>
      <c r="K275" s="41" t="s">
        <v>34</v>
      </c>
      <c r="L275" s="13">
        <v>0.61548999999999998</v>
      </c>
      <c r="M275" s="41" t="s">
        <v>34</v>
      </c>
      <c r="N275" s="13">
        <v>0</v>
      </c>
      <c r="O275" s="41" t="s">
        <v>34</v>
      </c>
      <c r="P275" s="13">
        <v>0.47062999999999999</v>
      </c>
      <c r="Q275" s="41" t="s">
        <v>34</v>
      </c>
      <c r="R275" s="13">
        <v>0</v>
      </c>
      <c r="S275" s="41" t="s">
        <v>34</v>
      </c>
      <c r="T275" s="13">
        <v>0.14486000000000002</v>
      </c>
      <c r="U275" s="41" t="s">
        <v>34</v>
      </c>
      <c r="V275" s="13">
        <v>0</v>
      </c>
      <c r="W275" s="41" t="s">
        <v>34</v>
      </c>
      <c r="X275" s="13">
        <v>0</v>
      </c>
      <c r="Y275" s="41" t="s">
        <v>34</v>
      </c>
      <c r="Z275" s="13">
        <v>0</v>
      </c>
      <c r="AA275" s="41" t="s">
        <v>34</v>
      </c>
      <c r="AB275" s="13">
        <v>0</v>
      </c>
      <c r="AC275" s="41" t="s">
        <v>34</v>
      </c>
      <c r="AD275" s="13">
        <v>-0.61548999999999998</v>
      </c>
      <c r="AE275" s="41" t="s">
        <v>34</v>
      </c>
      <c r="AF275" s="41">
        <v>0.61548999999999998</v>
      </c>
      <c r="AG275" s="41" t="s">
        <v>34</v>
      </c>
      <c r="AH275" s="42"/>
      <c r="AI275" s="30" t="s">
        <v>385</v>
      </c>
    </row>
    <row r="276" spans="1:35" s="40" customFormat="1" ht="63">
      <c r="A276" s="91" t="s">
        <v>809</v>
      </c>
      <c r="B276" s="32" t="s">
        <v>278</v>
      </c>
      <c r="C276" s="34" t="s">
        <v>8</v>
      </c>
      <c r="D276" s="50" t="s">
        <v>34</v>
      </c>
      <c r="E276" s="41" t="s">
        <v>34</v>
      </c>
      <c r="F276" s="44">
        <v>0</v>
      </c>
      <c r="G276" s="41" t="s">
        <v>34</v>
      </c>
      <c r="H276" s="41">
        <v>0</v>
      </c>
      <c r="I276" s="41" t="s">
        <v>34</v>
      </c>
      <c r="J276" s="41">
        <v>0</v>
      </c>
      <c r="K276" s="41" t="s">
        <v>34</v>
      </c>
      <c r="L276" s="13">
        <v>1.3559322</v>
      </c>
      <c r="M276" s="41" t="s">
        <v>34</v>
      </c>
      <c r="N276" s="41">
        <v>0</v>
      </c>
      <c r="O276" s="41" t="s">
        <v>34</v>
      </c>
      <c r="P276" s="41">
        <v>0</v>
      </c>
      <c r="Q276" s="41" t="s">
        <v>34</v>
      </c>
      <c r="R276" s="41">
        <v>0</v>
      </c>
      <c r="S276" s="41" t="s">
        <v>34</v>
      </c>
      <c r="T276" s="41">
        <v>1.3559322</v>
      </c>
      <c r="U276" s="41" t="s">
        <v>34</v>
      </c>
      <c r="V276" s="41">
        <v>0</v>
      </c>
      <c r="W276" s="41" t="s">
        <v>34</v>
      </c>
      <c r="X276" s="41">
        <v>0</v>
      </c>
      <c r="Y276" s="41" t="s">
        <v>34</v>
      </c>
      <c r="Z276" s="41">
        <v>0</v>
      </c>
      <c r="AA276" s="41" t="s">
        <v>34</v>
      </c>
      <c r="AB276" s="41">
        <v>0</v>
      </c>
      <c r="AC276" s="41" t="s">
        <v>34</v>
      </c>
      <c r="AD276" s="13">
        <v>-1.3559322</v>
      </c>
      <c r="AE276" s="41" t="s">
        <v>34</v>
      </c>
      <c r="AF276" s="41">
        <v>1.3559322</v>
      </c>
      <c r="AG276" s="41" t="s">
        <v>34</v>
      </c>
      <c r="AH276" s="42"/>
      <c r="AI276" s="30" t="s">
        <v>373</v>
      </c>
    </row>
    <row r="277" spans="1:35" ht="47.25">
      <c r="A277" s="91" t="s">
        <v>810</v>
      </c>
      <c r="B277" s="2" t="s">
        <v>150</v>
      </c>
      <c r="C277" s="34" t="s">
        <v>8</v>
      </c>
      <c r="D277" s="2" t="s">
        <v>534</v>
      </c>
      <c r="E277" s="13" t="s">
        <v>34</v>
      </c>
      <c r="F277" s="30">
        <v>0</v>
      </c>
      <c r="G277" s="41" t="s">
        <v>34</v>
      </c>
      <c r="H277" s="13">
        <v>98.097999999999999</v>
      </c>
      <c r="I277" s="41" t="s">
        <v>34</v>
      </c>
      <c r="J277" s="13">
        <v>98.097999999999999</v>
      </c>
      <c r="K277" s="41" t="s">
        <v>34</v>
      </c>
      <c r="L277" s="13">
        <v>0</v>
      </c>
      <c r="M277" s="41" t="s">
        <v>34</v>
      </c>
      <c r="N277" s="13">
        <v>0</v>
      </c>
      <c r="O277" s="41" t="s">
        <v>34</v>
      </c>
      <c r="P277" s="13">
        <v>0</v>
      </c>
      <c r="Q277" s="41" t="s">
        <v>34</v>
      </c>
      <c r="R277" s="13">
        <v>0</v>
      </c>
      <c r="S277" s="41" t="s">
        <v>34</v>
      </c>
      <c r="T277" s="13">
        <v>0</v>
      </c>
      <c r="U277" s="41" t="s">
        <v>34</v>
      </c>
      <c r="V277" s="13">
        <v>98.097999999999999</v>
      </c>
      <c r="W277" s="41" t="s">
        <v>34</v>
      </c>
      <c r="X277" s="13">
        <v>0</v>
      </c>
      <c r="Y277" s="41" t="s">
        <v>34</v>
      </c>
      <c r="Z277" s="13">
        <v>0</v>
      </c>
      <c r="AA277" s="41" t="s">
        <v>34</v>
      </c>
      <c r="AB277" s="13">
        <v>0</v>
      </c>
      <c r="AC277" s="41" t="s">
        <v>34</v>
      </c>
      <c r="AD277" s="13">
        <v>98.097999999999999</v>
      </c>
      <c r="AE277" s="41" t="s">
        <v>34</v>
      </c>
      <c r="AF277" s="41">
        <v>0</v>
      </c>
      <c r="AG277" s="41" t="s">
        <v>34</v>
      </c>
      <c r="AH277" s="42"/>
      <c r="AI277" s="30" t="s">
        <v>232</v>
      </c>
    </row>
    <row r="278" spans="1:35" ht="47.25">
      <c r="A278" s="91" t="s">
        <v>811</v>
      </c>
      <c r="B278" s="2" t="s">
        <v>205</v>
      </c>
      <c r="C278" s="34" t="s">
        <v>7</v>
      </c>
      <c r="D278" s="8" t="s">
        <v>535</v>
      </c>
      <c r="E278" s="13" t="s">
        <v>34</v>
      </c>
      <c r="F278" s="30">
        <v>0.67968000000000006</v>
      </c>
      <c r="G278" s="41" t="s">
        <v>34</v>
      </c>
      <c r="H278" s="13">
        <v>3.3580300000000003</v>
      </c>
      <c r="I278" s="41" t="s">
        <v>34</v>
      </c>
      <c r="J278" s="13">
        <v>0</v>
      </c>
      <c r="K278" s="41" t="s">
        <v>34</v>
      </c>
      <c r="L278" s="13">
        <v>1.8400000000000001E-3</v>
      </c>
      <c r="M278" s="41" t="s">
        <v>34</v>
      </c>
      <c r="N278" s="13">
        <v>0</v>
      </c>
      <c r="O278" s="41" t="s">
        <v>34</v>
      </c>
      <c r="P278" s="13">
        <v>6.8999999999999997E-4</v>
      </c>
      <c r="Q278" s="41" t="s">
        <v>34</v>
      </c>
      <c r="R278" s="13">
        <v>0</v>
      </c>
      <c r="S278" s="41" t="s">
        <v>34</v>
      </c>
      <c r="T278" s="13">
        <v>1.1500000000000002E-3</v>
      </c>
      <c r="U278" s="41" t="s">
        <v>34</v>
      </c>
      <c r="V278" s="13">
        <v>0</v>
      </c>
      <c r="W278" s="41" t="s">
        <v>34</v>
      </c>
      <c r="X278" s="13">
        <v>0</v>
      </c>
      <c r="Y278" s="41" t="s">
        <v>34</v>
      </c>
      <c r="Z278" s="13">
        <v>0</v>
      </c>
      <c r="AA278" s="41" t="s">
        <v>34</v>
      </c>
      <c r="AB278" s="13">
        <v>0</v>
      </c>
      <c r="AC278" s="41" t="s">
        <v>34</v>
      </c>
      <c r="AD278" s="13">
        <v>3.3561900000000002</v>
      </c>
      <c r="AE278" s="41" t="s">
        <v>34</v>
      </c>
      <c r="AF278" s="41">
        <v>1.8400000000000001E-3</v>
      </c>
      <c r="AG278" s="41" t="s">
        <v>34</v>
      </c>
      <c r="AH278" s="42"/>
      <c r="AI278" s="63" t="s">
        <v>365</v>
      </c>
    </row>
    <row r="279" spans="1:35" ht="63">
      <c r="A279" s="91" t="s">
        <v>812</v>
      </c>
      <c r="B279" s="2" t="s">
        <v>225</v>
      </c>
      <c r="C279" s="34" t="s">
        <v>1</v>
      </c>
      <c r="D279" s="8" t="s">
        <v>226</v>
      </c>
      <c r="E279" s="13" t="s">
        <v>34</v>
      </c>
      <c r="F279" s="30">
        <v>1</v>
      </c>
      <c r="G279" s="41" t="s">
        <v>34</v>
      </c>
      <c r="H279" s="13">
        <v>0</v>
      </c>
      <c r="I279" s="41" t="s">
        <v>34</v>
      </c>
      <c r="J279" s="13">
        <v>0</v>
      </c>
      <c r="K279" s="41" t="s">
        <v>34</v>
      </c>
      <c r="L279" s="13">
        <v>3.7819784199999997</v>
      </c>
      <c r="M279" s="41" t="s">
        <v>34</v>
      </c>
      <c r="N279" s="30">
        <v>0</v>
      </c>
      <c r="O279" s="41" t="s">
        <v>34</v>
      </c>
      <c r="P279" s="13">
        <v>0.62458899000000001</v>
      </c>
      <c r="Q279" s="41" t="s">
        <v>34</v>
      </c>
      <c r="R279" s="13">
        <v>0</v>
      </c>
      <c r="S279" s="41" t="s">
        <v>34</v>
      </c>
      <c r="T279" s="13">
        <v>3.1573894300000003</v>
      </c>
      <c r="U279" s="41" t="s">
        <v>34</v>
      </c>
      <c r="V279" s="13">
        <v>0</v>
      </c>
      <c r="W279" s="41" t="s">
        <v>34</v>
      </c>
      <c r="X279" s="13">
        <v>0</v>
      </c>
      <c r="Y279" s="41" t="s">
        <v>34</v>
      </c>
      <c r="Z279" s="13">
        <v>0</v>
      </c>
      <c r="AA279" s="41" t="s">
        <v>34</v>
      </c>
      <c r="AB279" s="13">
        <v>0</v>
      </c>
      <c r="AC279" s="41" t="s">
        <v>34</v>
      </c>
      <c r="AD279" s="13">
        <v>-3.7819784199999997</v>
      </c>
      <c r="AE279" s="41" t="s">
        <v>34</v>
      </c>
      <c r="AF279" s="41">
        <v>3.7819784199999997</v>
      </c>
      <c r="AG279" s="41" t="s">
        <v>34</v>
      </c>
      <c r="AH279" s="42"/>
      <c r="AI279" s="60" t="s">
        <v>389</v>
      </c>
    </row>
    <row r="280" spans="1:35" ht="15.75">
      <c r="A280" s="91" t="s">
        <v>813</v>
      </c>
      <c r="B280" s="2" t="s">
        <v>320</v>
      </c>
      <c r="C280" s="34" t="s">
        <v>1</v>
      </c>
      <c r="D280" s="8">
        <v>1600636</v>
      </c>
      <c r="E280" s="24" t="s">
        <v>34</v>
      </c>
      <c r="F280" s="30">
        <v>0</v>
      </c>
      <c r="G280" s="41" t="s">
        <v>34</v>
      </c>
      <c r="H280" s="13">
        <v>0</v>
      </c>
      <c r="I280" s="41" t="s">
        <v>34</v>
      </c>
      <c r="J280" s="13">
        <v>0</v>
      </c>
      <c r="K280" s="41" t="s">
        <v>34</v>
      </c>
      <c r="L280" s="13">
        <v>0.01</v>
      </c>
      <c r="M280" s="41" t="s">
        <v>34</v>
      </c>
      <c r="N280" s="30">
        <v>0</v>
      </c>
      <c r="O280" s="41" t="s">
        <v>34</v>
      </c>
      <c r="P280" s="13">
        <v>0</v>
      </c>
      <c r="Q280" s="41" t="s">
        <v>34</v>
      </c>
      <c r="R280" s="13">
        <v>0</v>
      </c>
      <c r="S280" s="41" t="s">
        <v>34</v>
      </c>
      <c r="T280" s="13">
        <v>0.01</v>
      </c>
      <c r="U280" s="41" t="s">
        <v>34</v>
      </c>
      <c r="V280" s="13">
        <v>0</v>
      </c>
      <c r="W280" s="41" t="s">
        <v>34</v>
      </c>
      <c r="X280" s="13">
        <v>0</v>
      </c>
      <c r="Y280" s="41" t="s">
        <v>34</v>
      </c>
      <c r="Z280" s="13">
        <v>0</v>
      </c>
      <c r="AA280" s="41" t="s">
        <v>34</v>
      </c>
      <c r="AB280" s="13">
        <v>0</v>
      </c>
      <c r="AC280" s="41" t="s">
        <v>34</v>
      </c>
      <c r="AD280" s="13">
        <v>-0.01</v>
      </c>
      <c r="AE280" s="41" t="s">
        <v>34</v>
      </c>
      <c r="AF280" s="41">
        <v>0.01</v>
      </c>
      <c r="AG280" s="41" t="s">
        <v>34</v>
      </c>
      <c r="AH280" s="42"/>
      <c r="AI280" s="63" t="s">
        <v>232</v>
      </c>
    </row>
    <row r="281" spans="1:35" ht="47.25">
      <c r="A281" s="91" t="s">
        <v>814</v>
      </c>
      <c r="B281" s="2" t="s">
        <v>227</v>
      </c>
      <c r="C281" s="34" t="s">
        <v>1</v>
      </c>
      <c r="D281" s="8" t="s">
        <v>319</v>
      </c>
      <c r="E281" s="13" t="s">
        <v>34</v>
      </c>
      <c r="F281" s="30">
        <v>1.05063554</v>
      </c>
      <c r="G281" s="41" t="s">
        <v>34</v>
      </c>
      <c r="H281" s="13">
        <v>0</v>
      </c>
      <c r="I281" s="41" t="s">
        <v>34</v>
      </c>
      <c r="J281" s="13">
        <v>0</v>
      </c>
      <c r="K281" s="41" t="s">
        <v>34</v>
      </c>
      <c r="L281" s="13">
        <v>0.18728813999999999</v>
      </c>
      <c r="M281" s="41" t="s">
        <v>34</v>
      </c>
      <c r="N281" s="30">
        <v>0</v>
      </c>
      <c r="O281" s="41" t="s">
        <v>34</v>
      </c>
      <c r="P281" s="13">
        <v>0</v>
      </c>
      <c r="Q281" s="41" t="s">
        <v>34</v>
      </c>
      <c r="R281" s="13">
        <v>0</v>
      </c>
      <c r="S281" s="41" t="s">
        <v>34</v>
      </c>
      <c r="T281" s="13">
        <v>0.18728813999999999</v>
      </c>
      <c r="U281" s="41" t="s">
        <v>34</v>
      </c>
      <c r="V281" s="13">
        <v>0</v>
      </c>
      <c r="W281" s="41" t="s">
        <v>34</v>
      </c>
      <c r="X281" s="13">
        <v>0</v>
      </c>
      <c r="Y281" s="41" t="s">
        <v>34</v>
      </c>
      <c r="Z281" s="13">
        <v>0</v>
      </c>
      <c r="AA281" s="41" t="s">
        <v>34</v>
      </c>
      <c r="AB281" s="13">
        <v>0</v>
      </c>
      <c r="AC281" s="41" t="s">
        <v>34</v>
      </c>
      <c r="AD281" s="13">
        <v>-0.18728813999999999</v>
      </c>
      <c r="AE281" s="41" t="s">
        <v>34</v>
      </c>
      <c r="AF281" s="41">
        <v>0.18728813999999999</v>
      </c>
      <c r="AG281" s="41" t="s">
        <v>34</v>
      </c>
      <c r="AH281" s="42"/>
      <c r="AI281" s="60" t="s">
        <v>256</v>
      </c>
    </row>
  </sheetData>
  <autoFilter ref="A27:AI281"/>
  <mergeCells count="38">
    <mergeCell ref="E3:AI3"/>
    <mergeCell ref="E4:AI4"/>
    <mergeCell ref="I24:L24"/>
    <mergeCell ref="I25:J25"/>
    <mergeCell ref="K25:L25"/>
    <mergeCell ref="M24:P24"/>
    <mergeCell ref="A10:AH10"/>
    <mergeCell ref="A12:AH12"/>
    <mergeCell ref="M25:N25"/>
    <mergeCell ref="O25:P25"/>
    <mergeCell ref="AI23:AI26"/>
    <mergeCell ref="Y25:Z25"/>
    <mergeCell ref="A20:AH20"/>
    <mergeCell ref="F23:F26"/>
    <mergeCell ref="G23:H25"/>
    <mergeCell ref="A13:AH13"/>
    <mergeCell ref="A15:AH15"/>
    <mergeCell ref="A16:AH16"/>
    <mergeCell ref="A18:AH18"/>
    <mergeCell ref="A19:AH19"/>
    <mergeCell ref="I23:AB23"/>
    <mergeCell ref="AE23:AH23"/>
    <mergeCell ref="A23:A26"/>
    <mergeCell ref="B23:B26"/>
    <mergeCell ref="D23:D26"/>
    <mergeCell ref="E23:E26"/>
    <mergeCell ref="C23:C26"/>
    <mergeCell ref="U24:X24"/>
    <mergeCell ref="Y24:AB24"/>
    <mergeCell ref="U25:V25"/>
    <mergeCell ref="W25:X25"/>
    <mergeCell ref="AE24:AF25"/>
    <mergeCell ref="AG24:AH25"/>
    <mergeCell ref="AC23:AD25"/>
    <mergeCell ref="Q24:T24"/>
    <mergeCell ref="Q25:R25"/>
    <mergeCell ref="S25:T25"/>
    <mergeCell ref="AA25:AB2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2"/>
  <sheetViews>
    <sheetView zoomScale="75" zoomScaleNormal="75" workbookViewId="0">
      <selection activeCell="F47" sqref="F47"/>
    </sheetView>
  </sheetViews>
  <sheetFormatPr defaultColWidth="10.28515625" defaultRowHeight="15.75"/>
  <cols>
    <col min="1" max="1" width="76.85546875" style="67" customWidth="1"/>
    <col min="2" max="2" width="23.7109375" style="67" customWidth="1"/>
    <col min="3" max="3" width="24.140625" style="67" customWidth="1"/>
    <col min="4" max="4" width="24" style="67" customWidth="1"/>
    <col min="5" max="5" width="19.28515625" style="51" customWidth="1"/>
    <col min="6" max="16384" width="10.28515625" style="51"/>
  </cols>
  <sheetData>
    <row r="1" spans="1:256">
      <c r="C1" s="73" t="s">
        <v>543</v>
      </c>
    </row>
    <row r="2" spans="1:256">
      <c r="C2" s="73" t="s">
        <v>544</v>
      </c>
    </row>
    <row r="3" spans="1:256">
      <c r="C3" s="73" t="s">
        <v>916</v>
      </c>
    </row>
    <row r="4" spans="1:256">
      <c r="C4" s="73"/>
    </row>
    <row r="5" spans="1:256" ht="68.25" customHeight="1">
      <c r="A5" s="383" t="s">
        <v>917</v>
      </c>
      <c r="B5" s="384"/>
      <c r="C5" s="384"/>
      <c r="D5" s="181"/>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c r="GB5" s="182"/>
      <c r="GC5" s="182"/>
      <c r="GD5" s="182"/>
      <c r="GE5" s="182"/>
      <c r="GF5" s="182"/>
      <c r="GG5" s="182"/>
      <c r="GH5" s="182"/>
      <c r="GI5" s="182"/>
      <c r="GJ5" s="182"/>
      <c r="GK5" s="182"/>
      <c r="GL5" s="182"/>
      <c r="GM5" s="182"/>
      <c r="GN5" s="182"/>
      <c r="GO5" s="182"/>
      <c r="GP5" s="182"/>
      <c r="GQ5" s="182"/>
      <c r="GR5" s="182"/>
      <c r="GS5" s="182"/>
      <c r="GT5" s="182"/>
      <c r="GU5" s="182"/>
      <c r="GV5" s="182"/>
      <c r="GW5" s="182"/>
      <c r="GX5" s="182"/>
      <c r="GY5" s="182"/>
      <c r="GZ5" s="182"/>
      <c r="HA5" s="182"/>
      <c r="HB5" s="182"/>
      <c r="HC5" s="182"/>
      <c r="HD5" s="182"/>
      <c r="HE5" s="182"/>
      <c r="HF5" s="182"/>
      <c r="HG5" s="182"/>
      <c r="HH5" s="182"/>
      <c r="HI5" s="182"/>
      <c r="HJ5" s="182"/>
      <c r="HK5" s="182"/>
      <c r="HL5" s="182"/>
      <c r="HM5" s="182"/>
      <c r="HN5" s="182"/>
      <c r="HO5" s="182"/>
      <c r="HP5" s="182"/>
      <c r="HQ5" s="182"/>
      <c r="HR5" s="182"/>
      <c r="HS5" s="182"/>
      <c r="HT5" s="182"/>
      <c r="HU5" s="182"/>
      <c r="HV5" s="182"/>
      <c r="HW5" s="182"/>
      <c r="HX5" s="182"/>
      <c r="HY5" s="182"/>
      <c r="HZ5" s="182"/>
      <c r="IA5" s="182"/>
      <c r="IB5" s="182"/>
      <c r="IC5" s="182"/>
      <c r="ID5" s="182"/>
      <c r="IE5" s="182"/>
      <c r="IF5" s="182"/>
      <c r="IG5" s="182"/>
      <c r="IH5" s="182"/>
      <c r="II5" s="182"/>
      <c r="IJ5" s="182"/>
      <c r="IK5" s="182"/>
      <c r="IL5" s="182"/>
      <c r="IM5" s="182"/>
      <c r="IN5" s="182"/>
      <c r="IO5" s="182"/>
      <c r="IP5" s="182"/>
      <c r="IQ5" s="182"/>
      <c r="IR5" s="182"/>
      <c r="IS5" s="182"/>
      <c r="IT5" s="182"/>
      <c r="IU5" s="182"/>
      <c r="IV5" s="182"/>
    </row>
    <row r="6" spans="1:256" ht="17.25">
      <c r="D6" s="181"/>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c r="IR6" s="182"/>
      <c r="IS6" s="182"/>
      <c r="IT6" s="182"/>
      <c r="IU6" s="182"/>
      <c r="IV6" s="182"/>
    </row>
    <row r="7" spans="1:256">
      <c r="A7" s="384" t="s">
        <v>918</v>
      </c>
      <c r="B7" s="384"/>
      <c r="C7" s="384"/>
    </row>
    <row r="8" spans="1:256">
      <c r="A8" s="157"/>
      <c r="B8" s="157"/>
      <c r="C8" s="157"/>
    </row>
    <row r="9" spans="1:256">
      <c r="C9" s="73" t="s">
        <v>919</v>
      </c>
    </row>
    <row r="10" spans="1:256">
      <c r="C10" s="73" t="s">
        <v>920</v>
      </c>
    </row>
    <row r="11" spans="1:256">
      <c r="C11" s="73" t="s">
        <v>921</v>
      </c>
    </row>
    <row r="12" spans="1:256">
      <c r="C12" s="73" t="s">
        <v>922</v>
      </c>
    </row>
    <row r="13" spans="1:256">
      <c r="C13" s="183" t="s">
        <v>923</v>
      </c>
    </row>
    <row r="14" spans="1:256">
      <c r="C14" s="184"/>
    </row>
    <row r="15" spans="1:256">
      <c r="C15" s="73" t="s">
        <v>924</v>
      </c>
    </row>
    <row r="16" spans="1:256">
      <c r="C16" s="73" t="s">
        <v>830</v>
      </c>
    </row>
    <row r="17" spans="1:6">
      <c r="B17" s="126"/>
    </row>
    <row r="18" spans="1:6">
      <c r="A18" s="185" t="s">
        <v>925</v>
      </c>
      <c r="B18" s="186"/>
      <c r="C18" s="187"/>
    </row>
    <row r="19" spans="1:6" ht="47.25">
      <c r="A19" s="188" t="s">
        <v>926</v>
      </c>
      <c r="B19" s="186" t="s">
        <v>927</v>
      </c>
      <c r="C19" s="188" t="s">
        <v>928</v>
      </c>
    </row>
    <row r="20" spans="1:6">
      <c r="A20" s="188">
        <v>1</v>
      </c>
      <c r="B20" s="186">
        <v>2</v>
      </c>
      <c r="C20" s="189">
        <v>3</v>
      </c>
    </row>
    <row r="21" spans="1:6">
      <c r="A21" s="190" t="s">
        <v>929</v>
      </c>
      <c r="B21" s="190">
        <v>8550792</v>
      </c>
      <c r="C21" s="190">
        <v>35704161</v>
      </c>
      <c r="E21" s="191"/>
      <c r="F21" s="191"/>
    </row>
    <row r="22" spans="1:6">
      <c r="A22" s="190" t="s">
        <v>930</v>
      </c>
      <c r="B22" s="190">
        <v>-154599</v>
      </c>
      <c r="C22" s="190">
        <v>1452479</v>
      </c>
      <c r="E22" s="191"/>
      <c r="F22" s="191"/>
    </row>
    <row r="23" spans="1:6">
      <c r="A23" s="190" t="s">
        <v>931</v>
      </c>
      <c r="B23" s="190"/>
      <c r="C23" s="190"/>
      <c r="E23" s="191"/>
      <c r="F23" s="191"/>
    </row>
    <row r="24" spans="1:6">
      <c r="A24" s="192" t="s">
        <v>932</v>
      </c>
      <c r="B24" s="190"/>
      <c r="C24" s="190"/>
      <c r="E24" s="191"/>
      <c r="F24" s="191"/>
    </row>
    <row r="25" spans="1:6">
      <c r="A25" s="192" t="s">
        <v>933</v>
      </c>
      <c r="B25" s="190"/>
      <c r="C25" s="190"/>
      <c r="E25" s="191"/>
      <c r="F25" s="191"/>
    </row>
    <row r="26" spans="1:6">
      <c r="A26" s="190" t="s">
        <v>934</v>
      </c>
      <c r="B26" s="190">
        <v>1417465.88772</v>
      </c>
      <c r="C26" s="190">
        <v>7669552.8492592908</v>
      </c>
      <c r="E26" s="191"/>
      <c r="F26" s="191"/>
    </row>
    <row r="27" spans="1:6">
      <c r="A27" s="190" t="s">
        <v>935</v>
      </c>
      <c r="B27" s="190">
        <v>6887004</v>
      </c>
      <c r="C27" s="190">
        <v>4900772</v>
      </c>
      <c r="E27" s="191"/>
      <c r="F27" s="191"/>
    </row>
    <row r="28" spans="1:6">
      <c r="A28" s="190" t="s">
        <v>936</v>
      </c>
      <c r="B28" s="190">
        <v>6309745</v>
      </c>
      <c r="C28" s="190">
        <v>4601989</v>
      </c>
      <c r="E28" s="191"/>
      <c r="F28" s="191"/>
    </row>
    <row r="29" spans="1:6">
      <c r="A29" s="190" t="s">
        <v>937</v>
      </c>
      <c r="B29" s="190">
        <v>51235</v>
      </c>
      <c r="C29" s="190">
        <v>25236</v>
      </c>
      <c r="E29" s="191"/>
      <c r="F29" s="191"/>
    </row>
    <row r="30" spans="1:6">
      <c r="A30" s="190" t="s">
        <v>938</v>
      </c>
      <c r="B30" s="190">
        <v>31409396</v>
      </c>
      <c r="C30" s="190">
        <v>32330542</v>
      </c>
      <c r="E30" s="191"/>
      <c r="F30" s="191"/>
    </row>
    <row r="31" spans="1:6">
      <c r="A31" s="190" t="s">
        <v>939</v>
      </c>
      <c r="B31" s="190">
        <v>9560000</v>
      </c>
      <c r="C31" s="190">
        <v>10000000</v>
      </c>
      <c r="E31" s="191"/>
      <c r="F31" s="191"/>
    </row>
    <row r="32" spans="1:6">
      <c r="A32" s="192" t="s">
        <v>940</v>
      </c>
      <c r="B32" s="190">
        <v>2560000</v>
      </c>
      <c r="C32" s="190">
        <v>3000000</v>
      </c>
      <c r="E32" s="191"/>
      <c r="F32" s="191"/>
    </row>
    <row r="33" spans="1:6">
      <c r="A33" s="192" t="s">
        <v>941</v>
      </c>
      <c r="B33" s="190">
        <v>7000000</v>
      </c>
      <c r="C33" s="190">
        <v>7000000</v>
      </c>
      <c r="E33" s="191"/>
      <c r="F33" s="191"/>
    </row>
    <row r="34" spans="1:6">
      <c r="A34" s="192" t="s">
        <v>942</v>
      </c>
      <c r="B34" s="190"/>
      <c r="C34" s="190"/>
      <c r="E34" s="191"/>
      <c r="F34" s="191"/>
    </row>
    <row r="35" spans="1:6">
      <c r="A35" s="192" t="s">
        <v>943</v>
      </c>
      <c r="B35" s="190"/>
      <c r="C35" s="190"/>
      <c r="E35" s="191"/>
      <c r="F35" s="191"/>
    </row>
    <row r="36" spans="1:6">
      <c r="A36" s="190" t="s">
        <v>944</v>
      </c>
      <c r="B36" s="190">
        <v>22700859</v>
      </c>
      <c r="C36" s="190">
        <v>21396145</v>
      </c>
      <c r="E36" s="191"/>
      <c r="F36" s="191"/>
    </row>
    <row r="37" spans="1:6">
      <c r="A37" s="192" t="s">
        <v>945</v>
      </c>
      <c r="B37" s="190">
        <v>7600182</v>
      </c>
      <c r="C37" s="190">
        <v>7071346</v>
      </c>
      <c r="E37" s="191"/>
      <c r="F37" s="191"/>
    </row>
    <row r="38" spans="1:6">
      <c r="A38" s="192" t="s">
        <v>946</v>
      </c>
      <c r="B38" s="190">
        <v>11994333</v>
      </c>
      <c r="C38" s="190">
        <v>11799752</v>
      </c>
      <c r="E38" s="191"/>
      <c r="F38" s="191"/>
    </row>
    <row r="39" spans="1:6">
      <c r="A39" s="193" t="s">
        <v>947</v>
      </c>
      <c r="B39" s="194">
        <v>708102.071</v>
      </c>
      <c r="C39" s="190">
        <v>861218.74658600206</v>
      </c>
      <c r="E39" s="191"/>
      <c r="F39" s="191"/>
    </row>
    <row r="40" spans="1:6">
      <c r="A40" s="193" t="s">
        <v>948</v>
      </c>
      <c r="B40" s="190">
        <v>101169.1</v>
      </c>
      <c r="C40" s="190">
        <v>50127.251084999938</v>
      </c>
      <c r="E40" s="191"/>
      <c r="F40" s="191"/>
    </row>
    <row r="41" spans="1:6">
      <c r="A41" s="193" t="s">
        <v>943</v>
      </c>
      <c r="B41" s="190">
        <f>B38-B39-B40</f>
        <v>11185061.829</v>
      </c>
      <c r="C41" s="190">
        <v>10888406.002328997</v>
      </c>
      <c r="E41" s="191"/>
      <c r="F41" s="191"/>
    </row>
    <row r="42" spans="1:6">
      <c r="A42" s="190" t="s">
        <v>949</v>
      </c>
      <c r="B42" s="190">
        <v>-458588</v>
      </c>
      <c r="C42" s="190">
        <v>-2261263</v>
      </c>
      <c r="E42" s="191"/>
      <c r="F42" s="191"/>
    </row>
    <row r="43" spans="1:6">
      <c r="A43" s="385" t="s">
        <v>950</v>
      </c>
      <c r="B43" s="385"/>
      <c r="C43" s="385"/>
    </row>
    <row r="44" spans="1:6">
      <c r="A44" s="190" t="s">
        <v>951</v>
      </c>
      <c r="B44" s="386">
        <v>1543405.8102617403</v>
      </c>
      <c r="C44" s="387"/>
      <c r="E44" s="195"/>
    </row>
    <row r="45" spans="1:6">
      <c r="A45" s="190" t="s">
        <v>952</v>
      </c>
      <c r="B45" s="386">
        <v>2257180.090996</v>
      </c>
      <c r="C45" s="387"/>
      <c r="E45" s="195"/>
    </row>
    <row r="46" spans="1:6">
      <c r="A46" s="190" t="s">
        <v>953</v>
      </c>
      <c r="B46" s="386">
        <v>1087561.8888139972</v>
      </c>
      <c r="C46" s="387"/>
      <c r="E46" s="195"/>
    </row>
    <row r="47" spans="1:6">
      <c r="A47" s="190" t="s">
        <v>954</v>
      </c>
      <c r="B47" s="386">
        <v>1169618.2021820028</v>
      </c>
      <c r="C47" s="387"/>
      <c r="E47" s="195"/>
    </row>
    <row r="48" spans="1:6">
      <c r="A48" s="385" t="s">
        <v>955</v>
      </c>
      <c r="B48" s="385"/>
      <c r="C48" s="385"/>
    </row>
    <row r="49" spans="1:4">
      <c r="A49" s="196" t="s">
        <v>956</v>
      </c>
      <c r="B49" s="382" t="s">
        <v>34</v>
      </c>
      <c r="C49" s="382"/>
    </row>
    <row r="50" spans="1:4">
      <c r="A50" s="196" t="s">
        <v>957</v>
      </c>
      <c r="B50" s="382" t="s">
        <v>34</v>
      </c>
      <c r="C50" s="382"/>
    </row>
    <row r="51" spans="1:4">
      <c r="A51" s="196" t="s">
        <v>958</v>
      </c>
      <c r="B51" s="382" t="s">
        <v>34</v>
      </c>
      <c r="C51" s="382"/>
    </row>
    <row r="52" spans="1:4">
      <c r="A52" s="197" t="s">
        <v>959</v>
      </c>
      <c r="B52" s="382" t="s">
        <v>34</v>
      </c>
      <c r="C52" s="382"/>
      <c r="D52" s="51"/>
    </row>
    <row r="53" spans="1:4">
      <c r="A53" s="198"/>
      <c r="B53" s="198"/>
      <c r="D53" s="51"/>
    </row>
    <row r="54" spans="1:4">
      <c r="A54" s="198"/>
      <c r="B54" s="198"/>
      <c r="D54" s="51"/>
    </row>
    <row r="56" spans="1:4">
      <c r="A56" s="199" t="s">
        <v>960</v>
      </c>
      <c r="B56" s="199"/>
      <c r="C56" s="51"/>
      <c r="D56" s="51"/>
    </row>
    <row r="57" spans="1:4">
      <c r="A57" s="67" t="s">
        <v>961</v>
      </c>
      <c r="C57" s="200" t="s">
        <v>962</v>
      </c>
      <c r="D57" s="51"/>
    </row>
    <row r="58" spans="1:4">
      <c r="C58" s="200"/>
      <c r="D58" s="51"/>
    </row>
    <row r="59" spans="1:4">
      <c r="C59" s="200"/>
      <c r="D59" s="51"/>
    </row>
    <row r="60" spans="1:4">
      <c r="C60" s="200"/>
      <c r="D60" s="51"/>
    </row>
    <row r="61" spans="1:4">
      <c r="A61" s="199" t="s">
        <v>963</v>
      </c>
      <c r="C61" s="51"/>
      <c r="D61" s="51"/>
    </row>
    <row r="62" spans="1:4">
      <c r="A62" s="67" t="s">
        <v>964</v>
      </c>
      <c r="C62" s="73" t="s">
        <v>904</v>
      </c>
      <c r="D62" s="51"/>
    </row>
  </sheetData>
  <mergeCells count="12">
    <mergeCell ref="B52:C52"/>
    <mergeCell ref="A5:C5"/>
    <mergeCell ref="A7:C7"/>
    <mergeCell ref="A43:C43"/>
    <mergeCell ref="B44:C44"/>
    <mergeCell ref="B45:C45"/>
    <mergeCell ref="B46:C46"/>
    <mergeCell ref="B47:C47"/>
    <mergeCell ref="A48:C48"/>
    <mergeCell ref="B49:C49"/>
    <mergeCell ref="B50:C50"/>
    <mergeCell ref="B51:C5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74"/>
  <sheetViews>
    <sheetView zoomScale="85" zoomScaleNormal="85" workbookViewId="0">
      <pane xSplit="3" ySplit="20" topLeftCell="D240" activePane="bottomRight" state="frozen"/>
      <selection pane="topRight" activeCell="D1" sqref="D1"/>
      <selection pane="bottomLeft" activeCell="A21" sqref="A21"/>
      <selection pane="bottomRight" activeCell="D23" sqref="D23:D25"/>
    </sheetView>
  </sheetViews>
  <sheetFormatPr defaultRowHeight="15.75"/>
  <cols>
    <col min="1" max="1" width="9.140625" style="51"/>
    <col min="2" max="2" width="41.5703125" style="51" customWidth="1"/>
    <col min="3" max="3" width="19" style="51" customWidth="1"/>
    <col min="4" max="4" width="21.85546875" style="51" customWidth="1"/>
    <col min="5" max="6" width="13.85546875" style="51" customWidth="1"/>
    <col min="7" max="9" width="13.85546875" style="67" customWidth="1"/>
    <col min="10" max="24" width="13.85546875" style="51" customWidth="1"/>
    <col min="25" max="245" width="9.140625" style="51"/>
    <col min="246" max="246" width="42.140625" style="51" bestFit="1" customWidth="1"/>
    <col min="247" max="247" width="8.140625" style="51" customWidth="1"/>
    <col min="248" max="248" width="6.85546875" style="51" customWidth="1"/>
    <col min="249" max="249" width="6.5703125" style="51" customWidth="1"/>
    <col min="250" max="250" width="12" style="51" customWidth="1"/>
    <col min="251" max="251" width="8.5703125" style="51" customWidth="1"/>
    <col min="252" max="252" width="7.28515625" style="51" customWidth="1"/>
    <col min="253" max="253" width="7.42578125" style="51" customWidth="1"/>
    <col min="254" max="254" width="7.28515625" style="51" customWidth="1"/>
    <col min="255" max="255" width="9" style="51" customWidth="1"/>
    <col min="256" max="256" width="8.85546875" style="51" customWidth="1"/>
    <col min="257" max="260" width="7.42578125" style="51" customWidth="1"/>
    <col min="261" max="261" width="7.85546875" style="51" customWidth="1"/>
    <col min="262" max="262" width="9.140625" style="51"/>
    <col min="263" max="263" width="7" style="51" customWidth="1"/>
    <col min="264" max="264" width="8.5703125" style="51" customWidth="1"/>
    <col min="265" max="265" width="8.7109375" style="51" customWidth="1"/>
    <col min="266" max="266" width="8.85546875" style="51" customWidth="1"/>
    <col min="267" max="267" width="11.5703125" style="51" bestFit="1" customWidth="1"/>
    <col min="268" max="268" width="13.7109375" style="51" customWidth="1"/>
    <col min="269" max="269" width="11.7109375" style="51" bestFit="1" customWidth="1"/>
    <col min="270" max="270" width="10" style="51" bestFit="1" customWidth="1"/>
    <col min="271" max="271" width="8.85546875" style="51" customWidth="1"/>
    <col min="272" max="272" width="10.42578125" style="51" customWidth="1"/>
    <col min="273" max="273" width="11.28515625" style="51" customWidth="1"/>
    <col min="274" max="274" width="8.85546875" style="51" customWidth="1"/>
    <col min="275" max="275" width="10.7109375" style="51" customWidth="1"/>
    <col min="276" max="276" width="9.140625" style="51"/>
    <col min="277" max="277" width="6.7109375" style="51" customWidth="1"/>
    <col min="278" max="278" width="8.140625" style="51" customWidth="1"/>
    <col min="279" max="279" width="9.28515625" style="51" customWidth="1"/>
    <col min="280" max="280" width="11.7109375" style="51" customWidth="1"/>
    <col min="281" max="501" width="9.140625" style="51"/>
    <col min="502" max="502" width="42.140625" style="51" bestFit="1" customWidth="1"/>
    <col min="503" max="503" width="8.140625" style="51" customWidth="1"/>
    <col min="504" max="504" width="6.85546875" style="51" customWidth="1"/>
    <col min="505" max="505" width="6.5703125" style="51" customWidth="1"/>
    <col min="506" max="506" width="12" style="51" customWidth="1"/>
    <col min="507" max="507" width="8.5703125" style="51" customWidth="1"/>
    <col min="508" max="508" width="7.28515625" style="51" customWidth="1"/>
    <col min="509" max="509" width="7.42578125" style="51" customWidth="1"/>
    <col min="510" max="510" width="7.28515625" style="51" customWidth="1"/>
    <col min="511" max="511" width="9" style="51" customWidth="1"/>
    <col min="512" max="512" width="8.85546875" style="51" customWidth="1"/>
    <col min="513" max="516" width="7.42578125" style="51" customWidth="1"/>
    <col min="517" max="517" width="7.85546875" style="51" customWidth="1"/>
    <col min="518" max="518" width="9.140625" style="51"/>
    <col min="519" max="519" width="7" style="51" customWidth="1"/>
    <col min="520" max="520" width="8.5703125" style="51" customWidth="1"/>
    <col min="521" max="521" width="8.7109375" style="51" customWidth="1"/>
    <col min="522" max="522" width="8.85546875" style="51" customWidth="1"/>
    <col min="523" max="523" width="11.5703125" style="51" bestFit="1" customWidth="1"/>
    <col min="524" max="524" width="13.7109375" style="51" customWidth="1"/>
    <col min="525" max="525" width="11.7109375" style="51" bestFit="1" customWidth="1"/>
    <col min="526" max="526" width="10" style="51" bestFit="1" customWidth="1"/>
    <col min="527" max="527" width="8.85546875" style="51" customWidth="1"/>
    <col min="528" max="528" width="10.42578125" style="51" customWidth="1"/>
    <col min="529" max="529" width="11.28515625" style="51" customWidth="1"/>
    <col min="530" max="530" width="8.85546875" style="51" customWidth="1"/>
    <col min="531" max="531" width="10.7109375" style="51" customWidth="1"/>
    <col min="532" max="532" width="9.140625" style="51"/>
    <col min="533" max="533" width="6.7109375" style="51" customWidth="1"/>
    <col min="534" max="534" width="8.140625" style="51" customWidth="1"/>
    <col min="535" max="535" width="9.28515625" style="51" customWidth="1"/>
    <col min="536" max="536" width="11.7109375" style="51" customWidth="1"/>
    <col min="537" max="757" width="9.140625" style="51"/>
    <col min="758" max="758" width="42.140625" style="51" bestFit="1" customWidth="1"/>
    <col min="759" max="759" width="8.140625" style="51" customWidth="1"/>
    <col min="760" max="760" width="6.85546875" style="51" customWidth="1"/>
    <col min="761" max="761" width="6.5703125" style="51" customWidth="1"/>
    <col min="762" max="762" width="12" style="51" customWidth="1"/>
    <col min="763" max="763" width="8.5703125" style="51" customWidth="1"/>
    <col min="764" max="764" width="7.28515625" style="51" customWidth="1"/>
    <col min="765" max="765" width="7.42578125" style="51" customWidth="1"/>
    <col min="766" max="766" width="7.28515625" style="51" customWidth="1"/>
    <col min="767" max="767" width="9" style="51" customWidth="1"/>
    <col min="768" max="768" width="8.85546875" style="51" customWidth="1"/>
    <col min="769" max="772" width="7.42578125" style="51" customWidth="1"/>
    <col min="773" max="773" width="7.85546875" style="51" customWidth="1"/>
    <col min="774" max="774" width="9.140625" style="51"/>
    <col min="775" max="775" width="7" style="51" customWidth="1"/>
    <col min="776" max="776" width="8.5703125" style="51" customWidth="1"/>
    <col min="777" max="777" width="8.7109375" style="51" customWidth="1"/>
    <col min="778" max="778" width="8.85546875" style="51" customWidth="1"/>
    <col min="779" max="779" width="11.5703125" style="51" bestFit="1" customWidth="1"/>
    <col min="780" max="780" width="13.7109375" style="51" customWidth="1"/>
    <col min="781" max="781" width="11.7109375" style="51" bestFit="1" customWidth="1"/>
    <col min="782" max="782" width="10" style="51" bestFit="1" customWidth="1"/>
    <col min="783" max="783" width="8.85546875" style="51" customWidth="1"/>
    <col min="784" max="784" width="10.42578125" style="51" customWidth="1"/>
    <col min="785" max="785" width="11.28515625" style="51" customWidth="1"/>
    <col min="786" max="786" width="8.85546875" style="51" customWidth="1"/>
    <col min="787" max="787" width="10.7109375" style="51" customWidth="1"/>
    <col min="788" max="788" width="9.140625" style="51"/>
    <col min="789" max="789" width="6.7109375" style="51" customWidth="1"/>
    <col min="790" max="790" width="8.140625" style="51" customWidth="1"/>
    <col min="791" max="791" width="9.28515625" style="51" customWidth="1"/>
    <col min="792" max="792" width="11.7109375" style="51" customWidth="1"/>
    <col min="793" max="1013" width="9.140625" style="51"/>
    <col min="1014" max="1014" width="42.140625" style="51" bestFit="1" customWidth="1"/>
    <col min="1015" max="1015" width="8.140625" style="51" customWidth="1"/>
    <col min="1016" max="1016" width="6.85546875" style="51" customWidth="1"/>
    <col min="1017" max="1017" width="6.5703125" style="51" customWidth="1"/>
    <col min="1018" max="1018" width="12" style="51" customWidth="1"/>
    <col min="1019" max="1019" width="8.5703125" style="51" customWidth="1"/>
    <col min="1020" max="1020" width="7.28515625" style="51" customWidth="1"/>
    <col min="1021" max="1021" width="7.42578125" style="51" customWidth="1"/>
    <col min="1022" max="1022" width="7.28515625" style="51" customWidth="1"/>
    <col min="1023" max="1023" width="9" style="51" customWidth="1"/>
    <col min="1024" max="1024" width="8.85546875" style="51" customWidth="1"/>
    <col min="1025" max="1028" width="7.42578125" style="51" customWidth="1"/>
    <col min="1029" max="1029" width="7.85546875" style="51" customWidth="1"/>
    <col min="1030" max="1030" width="9.140625" style="51"/>
    <col min="1031" max="1031" width="7" style="51" customWidth="1"/>
    <col min="1032" max="1032" width="8.5703125" style="51" customWidth="1"/>
    <col min="1033" max="1033" width="8.7109375" style="51" customWidth="1"/>
    <col min="1034" max="1034" width="8.85546875" style="51" customWidth="1"/>
    <col min="1035" max="1035" width="11.5703125" style="51" bestFit="1" customWidth="1"/>
    <col min="1036" max="1036" width="13.7109375" style="51" customWidth="1"/>
    <col min="1037" max="1037" width="11.7109375" style="51" bestFit="1" customWidth="1"/>
    <col min="1038" max="1038" width="10" style="51" bestFit="1" customWidth="1"/>
    <col min="1039" max="1039" width="8.85546875" style="51" customWidth="1"/>
    <col min="1040" max="1040" width="10.42578125" style="51" customWidth="1"/>
    <col min="1041" max="1041" width="11.28515625" style="51" customWidth="1"/>
    <col min="1042" max="1042" width="8.85546875" style="51" customWidth="1"/>
    <col min="1043" max="1043" width="10.7109375" style="51" customWidth="1"/>
    <col min="1044" max="1044" width="9.140625" style="51"/>
    <col min="1045" max="1045" width="6.7109375" style="51" customWidth="1"/>
    <col min="1046" max="1046" width="8.140625" style="51" customWidth="1"/>
    <col min="1047" max="1047" width="9.28515625" style="51" customWidth="1"/>
    <col min="1048" max="1048" width="11.7109375" style="51" customWidth="1"/>
    <col min="1049" max="1269" width="9.140625" style="51"/>
    <col min="1270" max="1270" width="42.140625" style="51" bestFit="1" customWidth="1"/>
    <col min="1271" max="1271" width="8.140625" style="51" customWidth="1"/>
    <col min="1272" max="1272" width="6.85546875" style="51" customWidth="1"/>
    <col min="1273" max="1273" width="6.5703125" style="51" customWidth="1"/>
    <col min="1274" max="1274" width="12" style="51" customWidth="1"/>
    <col min="1275" max="1275" width="8.5703125" style="51" customWidth="1"/>
    <col min="1276" max="1276" width="7.28515625" style="51" customWidth="1"/>
    <col min="1277" max="1277" width="7.42578125" style="51" customWidth="1"/>
    <col min="1278" max="1278" width="7.28515625" style="51" customWidth="1"/>
    <col min="1279" max="1279" width="9" style="51" customWidth="1"/>
    <col min="1280" max="1280" width="8.85546875" style="51" customWidth="1"/>
    <col min="1281" max="1284" width="7.42578125" style="51" customWidth="1"/>
    <col min="1285" max="1285" width="7.85546875" style="51" customWidth="1"/>
    <col min="1286" max="1286" width="9.140625" style="51"/>
    <col min="1287" max="1287" width="7" style="51" customWidth="1"/>
    <col min="1288" max="1288" width="8.5703125" style="51" customWidth="1"/>
    <col min="1289" max="1289" width="8.7109375" style="51" customWidth="1"/>
    <col min="1290" max="1290" width="8.85546875" style="51" customWidth="1"/>
    <col min="1291" max="1291" width="11.5703125" style="51" bestFit="1" customWidth="1"/>
    <col min="1292" max="1292" width="13.7109375" style="51" customWidth="1"/>
    <col min="1293" max="1293" width="11.7109375" style="51" bestFit="1" customWidth="1"/>
    <col min="1294" max="1294" width="10" style="51" bestFit="1" customWidth="1"/>
    <col min="1295" max="1295" width="8.85546875" style="51" customWidth="1"/>
    <col min="1296" max="1296" width="10.42578125" style="51" customWidth="1"/>
    <col min="1297" max="1297" width="11.28515625" style="51" customWidth="1"/>
    <col min="1298" max="1298" width="8.85546875" style="51" customWidth="1"/>
    <col min="1299" max="1299" width="10.7109375" style="51" customWidth="1"/>
    <col min="1300" max="1300" width="9.140625" style="51"/>
    <col min="1301" max="1301" width="6.7109375" style="51" customWidth="1"/>
    <col min="1302" max="1302" width="8.140625" style="51" customWidth="1"/>
    <col min="1303" max="1303" width="9.28515625" style="51" customWidth="1"/>
    <col min="1304" max="1304" width="11.7109375" style="51" customWidth="1"/>
    <col min="1305" max="1525" width="9.140625" style="51"/>
    <col min="1526" max="1526" width="42.140625" style="51" bestFit="1" customWidth="1"/>
    <col min="1527" max="1527" width="8.140625" style="51" customWidth="1"/>
    <col min="1528" max="1528" width="6.85546875" style="51" customWidth="1"/>
    <col min="1529" max="1529" width="6.5703125" style="51" customWidth="1"/>
    <col min="1530" max="1530" width="12" style="51" customWidth="1"/>
    <col min="1531" max="1531" width="8.5703125" style="51" customWidth="1"/>
    <col min="1532" max="1532" width="7.28515625" style="51" customWidth="1"/>
    <col min="1533" max="1533" width="7.42578125" style="51" customWidth="1"/>
    <col min="1534" max="1534" width="7.28515625" style="51" customWidth="1"/>
    <col min="1535" max="1535" width="9" style="51" customWidth="1"/>
    <col min="1536" max="1536" width="8.85546875" style="51" customWidth="1"/>
    <col min="1537" max="1540" width="7.42578125" style="51" customWidth="1"/>
    <col min="1541" max="1541" width="7.85546875" style="51" customWidth="1"/>
    <col min="1542" max="1542" width="9.140625" style="51"/>
    <col min="1543" max="1543" width="7" style="51" customWidth="1"/>
    <col min="1544" max="1544" width="8.5703125" style="51" customWidth="1"/>
    <col min="1545" max="1545" width="8.7109375" style="51" customWidth="1"/>
    <col min="1546" max="1546" width="8.85546875" style="51" customWidth="1"/>
    <col min="1547" max="1547" width="11.5703125" style="51" bestFit="1" customWidth="1"/>
    <col min="1548" max="1548" width="13.7109375" style="51" customWidth="1"/>
    <col min="1549" max="1549" width="11.7109375" style="51" bestFit="1" customWidth="1"/>
    <col min="1550" max="1550" width="10" style="51" bestFit="1" customWidth="1"/>
    <col min="1551" max="1551" width="8.85546875" style="51" customWidth="1"/>
    <col min="1552" max="1552" width="10.42578125" style="51" customWidth="1"/>
    <col min="1553" max="1553" width="11.28515625" style="51" customWidth="1"/>
    <col min="1554" max="1554" width="8.85546875" style="51" customWidth="1"/>
    <col min="1555" max="1555" width="10.7109375" style="51" customWidth="1"/>
    <col min="1556" max="1556" width="9.140625" style="51"/>
    <col min="1557" max="1557" width="6.7109375" style="51" customWidth="1"/>
    <col min="1558" max="1558" width="8.140625" style="51" customWidth="1"/>
    <col min="1559" max="1559" width="9.28515625" style="51" customWidth="1"/>
    <col min="1560" max="1560" width="11.7109375" style="51" customWidth="1"/>
    <col min="1561" max="1781" width="9.140625" style="51"/>
    <col min="1782" max="1782" width="42.140625" style="51" bestFit="1" customWidth="1"/>
    <col min="1783" max="1783" width="8.140625" style="51" customWidth="1"/>
    <col min="1784" max="1784" width="6.85546875" style="51" customWidth="1"/>
    <col min="1785" max="1785" width="6.5703125" style="51" customWidth="1"/>
    <col min="1786" max="1786" width="12" style="51" customWidth="1"/>
    <col min="1787" max="1787" width="8.5703125" style="51" customWidth="1"/>
    <col min="1788" max="1788" width="7.28515625" style="51" customWidth="1"/>
    <col min="1789" max="1789" width="7.42578125" style="51" customWidth="1"/>
    <col min="1790" max="1790" width="7.28515625" style="51" customWidth="1"/>
    <col min="1791" max="1791" width="9" style="51" customWidth="1"/>
    <col min="1792" max="1792" width="8.85546875" style="51" customWidth="1"/>
    <col min="1793" max="1796" width="7.42578125" style="51" customWidth="1"/>
    <col min="1797" max="1797" width="7.85546875" style="51" customWidth="1"/>
    <col min="1798" max="1798" width="9.140625" style="51"/>
    <col min="1799" max="1799" width="7" style="51" customWidth="1"/>
    <col min="1800" max="1800" width="8.5703125" style="51" customWidth="1"/>
    <col min="1801" max="1801" width="8.7109375" style="51" customWidth="1"/>
    <col min="1802" max="1802" width="8.85546875" style="51" customWidth="1"/>
    <col min="1803" max="1803" width="11.5703125" style="51" bestFit="1" customWidth="1"/>
    <col min="1804" max="1804" width="13.7109375" style="51" customWidth="1"/>
    <col min="1805" max="1805" width="11.7109375" style="51" bestFit="1" customWidth="1"/>
    <col min="1806" max="1806" width="10" style="51" bestFit="1" customWidth="1"/>
    <col min="1807" max="1807" width="8.85546875" style="51" customWidth="1"/>
    <col min="1808" max="1808" width="10.42578125" style="51" customWidth="1"/>
    <col min="1809" max="1809" width="11.28515625" style="51" customWidth="1"/>
    <col min="1810" max="1810" width="8.85546875" style="51" customWidth="1"/>
    <col min="1811" max="1811" width="10.7109375" style="51" customWidth="1"/>
    <col min="1812" max="1812" width="9.140625" style="51"/>
    <col min="1813" max="1813" width="6.7109375" style="51" customWidth="1"/>
    <col min="1814" max="1814" width="8.140625" style="51" customWidth="1"/>
    <col min="1815" max="1815" width="9.28515625" style="51" customWidth="1"/>
    <col min="1816" max="1816" width="11.7109375" style="51" customWidth="1"/>
    <col min="1817" max="2037" width="9.140625" style="51"/>
    <col min="2038" max="2038" width="42.140625" style="51" bestFit="1" customWidth="1"/>
    <col min="2039" max="2039" width="8.140625" style="51" customWidth="1"/>
    <col min="2040" max="2040" width="6.85546875" style="51" customWidth="1"/>
    <col min="2041" max="2041" width="6.5703125" style="51" customWidth="1"/>
    <col min="2042" max="2042" width="12" style="51" customWidth="1"/>
    <col min="2043" max="2043" width="8.5703125" style="51" customWidth="1"/>
    <col min="2044" max="2044" width="7.28515625" style="51" customWidth="1"/>
    <col min="2045" max="2045" width="7.42578125" style="51" customWidth="1"/>
    <col min="2046" max="2046" width="7.28515625" style="51" customWidth="1"/>
    <col min="2047" max="2047" width="9" style="51" customWidth="1"/>
    <col min="2048" max="2048" width="8.85546875" style="51" customWidth="1"/>
    <col min="2049" max="2052" width="7.42578125" style="51" customWidth="1"/>
    <col min="2053" max="2053" width="7.85546875" style="51" customWidth="1"/>
    <col min="2054" max="2054" width="9.140625" style="51"/>
    <col min="2055" max="2055" width="7" style="51" customWidth="1"/>
    <col min="2056" max="2056" width="8.5703125" style="51" customWidth="1"/>
    <col min="2057" max="2057" width="8.7109375" style="51" customWidth="1"/>
    <col min="2058" max="2058" width="8.85546875" style="51" customWidth="1"/>
    <col min="2059" max="2059" width="11.5703125" style="51" bestFit="1" customWidth="1"/>
    <col min="2060" max="2060" width="13.7109375" style="51" customWidth="1"/>
    <col min="2061" max="2061" width="11.7109375" style="51" bestFit="1" customWidth="1"/>
    <col min="2062" max="2062" width="10" style="51" bestFit="1" customWidth="1"/>
    <col min="2063" max="2063" width="8.85546875" style="51" customWidth="1"/>
    <col min="2064" max="2064" width="10.42578125" style="51" customWidth="1"/>
    <col min="2065" max="2065" width="11.28515625" style="51" customWidth="1"/>
    <col min="2066" max="2066" width="8.85546875" style="51" customWidth="1"/>
    <col min="2067" max="2067" width="10.7109375" style="51" customWidth="1"/>
    <col min="2068" max="2068" width="9.140625" style="51"/>
    <col min="2069" max="2069" width="6.7109375" style="51" customWidth="1"/>
    <col min="2070" max="2070" width="8.140625" style="51" customWidth="1"/>
    <col min="2071" max="2071" width="9.28515625" style="51" customWidth="1"/>
    <col min="2072" max="2072" width="11.7109375" style="51" customWidth="1"/>
    <col min="2073" max="2293" width="9.140625" style="51"/>
    <col min="2294" max="2294" width="42.140625" style="51" bestFit="1" customWidth="1"/>
    <col min="2295" max="2295" width="8.140625" style="51" customWidth="1"/>
    <col min="2296" max="2296" width="6.85546875" style="51" customWidth="1"/>
    <col min="2297" max="2297" width="6.5703125" style="51" customWidth="1"/>
    <col min="2298" max="2298" width="12" style="51" customWidth="1"/>
    <col min="2299" max="2299" width="8.5703125" style="51" customWidth="1"/>
    <col min="2300" max="2300" width="7.28515625" style="51" customWidth="1"/>
    <col min="2301" max="2301" width="7.42578125" style="51" customWidth="1"/>
    <col min="2302" max="2302" width="7.28515625" style="51" customWidth="1"/>
    <col min="2303" max="2303" width="9" style="51" customWidth="1"/>
    <col min="2304" max="2304" width="8.85546875" style="51" customWidth="1"/>
    <col min="2305" max="2308" width="7.42578125" style="51" customWidth="1"/>
    <col min="2309" max="2309" width="7.85546875" style="51" customWidth="1"/>
    <col min="2310" max="2310" width="9.140625" style="51"/>
    <col min="2311" max="2311" width="7" style="51" customWidth="1"/>
    <col min="2312" max="2312" width="8.5703125" style="51" customWidth="1"/>
    <col min="2313" max="2313" width="8.7109375" style="51" customWidth="1"/>
    <col min="2314" max="2314" width="8.85546875" style="51" customWidth="1"/>
    <col min="2315" max="2315" width="11.5703125" style="51" bestFit="1" customWidth="1"/>
    <col min="2316" max="2316" width="13.7109375" style="51" customWidth="1"/>
    <col min="2317" max="2317" width="11.7109375" style="51" bestFit="1" customWidth="1"/>
    <col min="2318" max="2318" width="10" style="51" bestFit="1" customWidth="1"/>
    <col min="2319" max="2319" width="8.85546875" style="51" customWidth="1"/>
    <col min="2320" max="2320" width="10.42578125" style="51" customWidth="1"/>
    <col min="2321" max="2321" width="11.28515625" style="51" customWidth="1"/>
    <col min="2322" max="2322" width="8.85546875" style="51" customWidth="1"/>
    <col min="2323" max="2323" width="10.7109375" style="51" customWidth="1"/>
    <col min="2324" max="2324" width="9.140625" style="51"/>
    <col min="2325" max="2325" width="6.7109375" style="51" customWidth="1"/>
    <col min="2326" max="2326" width="8.140625" style="51" customWidth="1"/>
    <col min="2327" max="2327" width="9.28515625" style="51" customWidth="1"/>
    <col min="2328" max="2328" width="11.7109375" style="51" customWidth="1"/>
    <col min="2329" max="2549" width="9.140625" style="51"/>
    <col min="2550" max="2550" width="42.140625" style="51" bestFit="1" customWidth="1"/>
    <col min="2551" max="2551" width="8.140625" style="51" customWidth="1"/>
    <col min="2552" max="2552" width="6.85546875" style="51" customWidth="1"/>
    <col min="2553" max="2553" width="6.5703125" style="51" customWidth="1"/>
    <col min="2554" max="2554" width="12" style="51" customWidth="1"/>
    <col min="2555" max="2555" width="8.5703125" style="51" customWidth="1"/>
    <col min="2556" max="2556" width="7.28515625" style="51" customWidth="1"/>
    <col min="2557" max="2557" width="7.42578125" style="51" customWidth="1"/>
    <col min="2558" max="2558" width="7.28515625" style="51" customWidth="1"/>
    <col min="2559" max="2559" width="9" style="51" customWidth="1"/>
    <col min="2560" max="2560" width="8.85546875" style="51" customWidth="1"/>
    <col min="2561" max="2564" width="7.42578125" style="51" customWidth="1"/>
    <col min="2565" max="2565" width="7.85546875" style="51" customWidth="1"/>
    <col min="2566" max="2566" width="9.140625" style="51"/>
    <col min="2567" max="2567" width="7" style="51" customWidth="1"/>
    <col min="2568" max="2568" width="8.5703125" style="51" customWidth="1"/>
    <col min="2569" max="2569" width="8.7109375" style="51" customWidth="1"/>
    <col min="2570" max="2570" width="8.85546875" style="51" customWidth="1"/>
    <col min="2571" max="2571" width="11.5703125" style="51" bestFit="1" customWidth="1"/>
    <col min="2572" max="2572" width="13.7109375" style="51" customWidth="1"/>
    <col min="2573" max="2573" width="11.7109375" style="51" bestFit="1" customWidth="1"/>
    <col min="2574" max="2574" width="10" style="51" bestFit="1" customWidth="1"/>
    <col min="2575" max="2575" width="8.85546875" style="51" customWidth="1"/>
    <col min="2576" max="2576" width="10.42578125" style="51" customWidth="1"/>
    <col min="2577" max="2577" width="11.28515625" style="51" customWidth="1"/>
    <col min="2578" max="2578" width="8.85546875" style="51" customWidth="1"/>
    <col min="2579" max="2579" width="10.7109375" style="51" customWidth="1"/>
    <col min="2580" max="2580" width="9.140625" style="51"/>
    <col min="2581" max="2581" width="6.7109375" style="51" customWidth="1"/>
    <col min="2582" max="2582" width="8.140625" style="51" customWidth="1"/>
    <col min="2583" max="2583" width="9.28515625" style="51" customWidth="1"/>
    <col min="2584" max="2584" width="11.7109375" style="51" customWidth="1"/>
    <col min="2585" max="2805" width="9.140625" style="51"/>
    <col min="2806" max="2806" width="42.140625" style="51" bestFit="1" customWidth="1"/>
    <col min="2807" max="2807" width="8.140625" style="51" customWidth="1"/>
    <col min="2808" max="2808" width="6.85546875" style="51" customWidth="1"/>
    <col min="2809" max="2809" width="6.5703125" style="51" customWidth="1"/>
    <col min="2810" max="2810" width="12" style="51" customWidth="1"/>
    <col min="2811" max="2811" width="8.5703125" style="51" customWidth="1"/>
    <col min="2812" max="2812" width="7.28515625" style="51" customWidth="1"/>
    <col min="2813" max="2813" width="7.42578125" style="51" customWidth="1"/>
    <col min="2814" max="2814" width="7.28515625" style="51" customWidth="1"/>
    <col min="2815" max="2815" width="9" style="51" customWidth="1"/>
    <col min="2816" max="2816" width="8.85546875" style="51" customWidth="1"/>
    <col min="2817" max="2820" width="7.42578125" style="51" customWidth="1"/>
    <col min="2821" max="2821" width="7.85546875" style="51" customWidth="1"/>
    <col min="2822" max="2822" width="9.140625" style="51"/>
    <col min="2823" max="2823" width="7" style="51" customWidth="1"/>
    <col min="2824" max="2824" width="8.5703125" style="51" customWidth="1"/>
    <col min="2825" max="2825" width="8.7109375" style="51" customWidth="1"/>
    <col min="2826" max="2826" width="8.85546875" style="51" customWidth="1"/>
    <col min="2827" max="2827" width="11.5703125" style="51" bestFit="1" customWidth="1"/>
    <col min="2828" max="2828" width="13.7109375" style="51" customWidth="1"/>
    <col min="2829" max="2829" width="11.7109375" style="51" bestFit="1" customWidth="1"/>
    <col min="2830" max="2830" width="10" style="51" bestFit="1" customWidth="1"/>
    <col min="2831" max="2831" width="8.85546875" style="51" customWidth="1"/>
    <col min="2832" max="2832" width="10.42578125" style="51" customWidth="1"/>
    <col min="2833" max="2833" width="11.28515625" style="51" customWidth="1"/>
    <col min="2834" max="2834" width="8.85546875" style="51" customWidth="1"/>
    <col min="2835" max="2835" width="10.7109375" style="51" customWidth="1"/>
    <col min="2836" max="2836" width="9.140625" style="51"/>
    <col min="2837" max="2837" width="6.7109375" style="51" customWidth="1"/>
    <col min="2838" max="2838" width="8.140625" style="51" customWidth="1"/>
    <col min="2839" max="2839" width="9.28515625" style="51" customWidth="1"/>
    <col min="2840" max="2840" width="11.7109375" style="51" customWidth="1"/>
    <col min="2841" max="3061" width="9.140625" style="51"/>
    <col min="3062" max="3062" width="42.140625" style="51" bestFit="1" customWidth="1"/>
    <col min="3063" max="3063" width="8.140625" style="51" customWidth="1"/>
    <col min="3064" max="3064" width="6.85546875" style="51" customWidth="1"/>
    <col min="3065" max="3065" width="6.5703125" style="51" customWidth="1"/>
    <col min="3066" max="3066" width="12" style="51" customWidth="1"/>
    <col min="3067" max="3067" width="8.5703125" style="51" customWidth="1"/>
    <col min="3068" max="3068" width="7.28515625" style="51" customWidth="1"/>
    <col min="3069" max="3069" width="7.42578125" style="51" customWidth="1"/>
    <col min="3070" max="3070" width="7.28515625" style="51" customWidth="1"/>
    <col min="3071" max="3071" width="9" style="51" customWidth="1"/>
    <col min="3072" max="3072" width="8.85546875" style="51" customWidth="1"/>
    <col min="3073" max="3076" width="7.42578125" style="51" customWidth="1"/>
    <col min="3077" max="3077" width="7.85546875" style="51" customWidth="1"/>
    <col min="3078" max="3078" width="9.140625" style="51"/>
    <col min="3079" max="3079" width="7" style="51" customWidth="1"/>
    <col min="3080" max="3080" width="8.5703125" style="51" customWidth="1"/>
    <col min="3081" max="3081" width="8.7109375" style="51" customWidth="1"/>
    <col min="3082" max="3082" width="8.85546875" style="51" customWidth="1"/>
    <col min="3083" max="3083" width="11.5703125" style="51" bestFit="1" customWidth="1"/>
    <col min="3084" max="3084" width="13.7109375" style="51" customWidth="1"/>
    <col min="3085" max="3085" width="11.7109375" style="51" bestFit="1" customWidth="1"/>
    <col min="3086" max="3086" width="10" style="51" bestFit="1" customWidth="1"/>
    <col min="3087" max="3087" width="8.85546875" style="51" customWidth="1"/>
    <col min="3088" max="3088" width="10.42578125" style="51" customWidth="1"/>
    <col min="3089" max="3089" width="11.28515625" style="51" customWidth="1"/>
    <col min="3090" max="3090" width="8.85546875" style="51" customWidth="1"/>
    <col min="3091" max="3091" width="10.7109375" style="51" customWidth="1"/>
    <col min="3092" max="3092" width="9.140625" style="51"/>
    <col min="3093" max="3093" width="6.7109375" style="51" customWidth="1"/>
    <col min="3094" max="3094" width="8.140625" style="51" customWidth="1"/>
    <col min="3095" max="3095" width="9.28515625" style="51" customWidth="1"/>
    <col min="3096" max="3096" width="11.7109375" style="51" customWidth="1"/>
    <col min="3097" max="3317" width="9.140625" style="51"/>
    <col min="3318" max="3318" width="42.140625" style="51" bestFit="1" customWidth="1"/>
    <col min="3319" max="3319" width="8.140625" style="51" customWidth="1"/>
    <col min="3320" max="3320" width="6.85546875" style="51" customWidth="1"/>
    <col min="3321" max="3321" width="6.5703125" style="51" customWidth="1"/>
    <col min="3322" max="3322" width="12" style="51" customWidth="1"/>
    <col min="3323" max="3323" width="8.5703125" style="51" customWidth="1"/>
    <col min="3324" max="3324" width="7.28515625" style="51" customWidth="1"/>
    <col min="3325" max="3325" width="7.42578125" style="51" customWidth="1"/>
    <col min="3326" max="3326" width="7.28515625" style="51" customWidth="1"/>
    <col min="3327" max="3327" width="9" style="51" customWidth="1"/>
    <col min="3328" max="3328" width="8.85546875" style="51" customWidth="1"/>
    <col min="3329" max="3332" width="7.42578125" style="51" customWidth="1"/>
    <col min="3333" max="3333" width="7.85546875" style="51" customWidth="1"/>
    <col min="3334" max="3334" width="9.140625" style="51"/>
    <col min="3335" max="3335" width="7" style="51" customWidth="1"/>
    <col min="3336" max="3336" width="8.5703125" style="51" customWidth="1"/>
    <col min="3337" max="3337" width="8.7109375" style="51" customWidth="1"/>
    <col min="3338" max="3338" width="8.85546875" style="51" customWidth="1"/>
    <col min="3339" max="3339" width="11.5703125" style="51" bestFit="1" customWidth="1"/>
    <col min="3340" max="3340" width="13.7109375" style="51" customWidth="1"/>
    <col min="3341" max="3341" width="11.7109375" style="51" bestFit="1" customWidth="1"/>
    <col min="3342" max="3342" width="10" style="51" bestFit="1" customWidth="1"/>
    <col min="3343" max="3343" width="8.85546875" style="51" customWidth="1"/>
    <col min="3344" max="3344" width="10.42578125" style="51" customWidth="1"/>
    <col min="3345" max="3345" width="11.28515625" style="51" customWidth="1"/>
    <col min="3346" max="3346" width="8.85546875" style="51" customWidth="1"/>
    <col min="3347" max="3347" width="10.7109375" style="51" customWidth="1"/>
    <col min="3348" max="3348" width="9.140625" style="51"/>
    <col min="3349" max="3349" width="6.7109375" style="51" customWidth="1"/>
    <col min="3350" max="3350" width="8.140625" style="51" customWidth="1"/>
    <col min="3351" max="3351" width="9.28515625" style="51" customWidth="1"/>
    <col min="3352" max="3352" width="11.7109375" style="51" customWidth="1"/>
    <col min="3353" max="3573" width="9.140625" style="51"/>
    <col min="3574" max="3574" width="42.140625" style="51" bestFit="1" customWidth="1"/>
    <col min="3575" max="3575" width="8.140625" style="51" customWidth="1"/>
    <col min="3576" max="3576" width="6.85546875" style="51" customWidth="1"/>
    <col min="3577" max="3577" width="6.5703125" style="51" customWidth="1"/>
    <col min="3578" max="3578" width="12" style="51" customWidth="1"/>
    <col min="3579" max="3579" width="8.5703125" style="51" customWidth="1"/>
    <col min="3580" max="3580" width="7.28515625" style="51" customWidth="1"/>
    <col min="3581" max="3581" width="7.42578125" style="51" customWidth="1"/>
    <col min="3582" max="3582" width="7.28515625" style="51" customWidth="1"/>
    <col min="3583" max="3583" width="9" style="51" customWidth="1"/>
    <col min="3584" max="3584" width="8.85546875" style="51" customWidth="1"/>
    <col min="3585" max="3588" width="7.42578125" style="51" customWidth="1"/>
    <col min="3589" max="3589" width="7.85546875" style="51" customWidth="1"/>
    <col min="3590" max="3590" width="9.140625" style="51"/>
    <col min="3591" max="3591" width="7" style="51" customWidth="1"/>
    <col min="3592" max="3592" width="8.5703125" style="51" customWidth="1"/>
    <col min="3593" max="3593" width="8.7109375" style="51" customWidth="1"/>
    <col min="3594" max="3594" width="8.85546875" style="51" customWidth="1"/>
    <col min="3595" max="3595" width="11.5703125" style="51" bestFit="1" customWidth="1"/>
    <col min="3596" max="3596" width="13.7109375" style="51" customWidth="1"/>
    <col min="3597" max="3597" width="11.7109375" style="51" bestFit="1" customWidth="1"/>
    <col min="3598" max="3598" width="10" style="51" bestFit="1" customWidth="1"/>
    <col min="3599" max="3599" width="8.85546875" style="51" customWidth="1"/>
    <col min="3600" max="3600" width="10.42578125" style="51" customWidth="1"/>
    <col min="3601" max="3601" width="11.28515625" style="51" customWidth="1"/>
    <col min="3602" max="3602" width="8.85546875" style="51" customWidth="1"/>
    <col min="3603" max="3603" width="10.7109375" style="51" customWidth="1"/>
    <col min="3604" max="3604" width="9.140625" style="51"/>
    <col min="3605" max="3605" width="6.7109375" style="51" customWidth="1"/>
    <col min="3606" max="3606" width="8.140625" style="51" customWidth="1"/>
    <col min="3607" max="3607" width="9.28515625" style="51" customWidth="1"/>
    <col min="3608" max="3608" width="11.7109375" style="51" customWidth="1"/>
    <col min="3609" max="3829" width="9.140625" style="51"/>
    <col min="3830" max="3830" width="42.140625" style="51" bestFit="1" customWidth="1"/>
    <col min="3831" max="3831" width="8.140625" style="51" customWidth="1"/>
    <col min="3832" max="3832" width="6.85546875" style="51" customWidth="1"/>
    <col min="3833" max="3833" width="6.5703125" style="51" customWidth="1"/>
    <col min="3834" max="3834" width="12" style="51" customWidth="1"/>
    <col min="3835" max="3835" width="8.5703125" style="51" customWidth="1"/>
    <col min="3836" max="3836" width="7.28515625" style="51" customWidth="1"/>
    <col min="3837" max="3837" width="7.42578125" style="51" customWidth="1"/>
    <col min="3838" max="3838" width="7.28515625" style="51" customWidth="1"/>
    <col min="3839" max="3839" width="9" style="51" customWidth="1"/>
    <col min="3840" max="3840" width="8.85546875" style="51" customWidth="1"/>
    <col min="3841" max="3844" width="7.42578125" style="51" customWidth="1"/>
    <col min="3845" max="3845" width="7.85546875" style="51" customWidth="1"/>
    <col min="3846" max="3846" width="9.140625" style="51"/>
    <col min="3847" max="3847" width="7" style="51" customWidth="1"/>
    <col min="3848" max="3848" width="8.5703125" style="51" customWidth="1"/>
    <col min="3849" max="3849" width="8.7109375" style="51" customWidth="1"/>
    <col min="3850" max="3850" width="8.85546875" style="51" customWidth="1"/>
    <col min="3851" max="3851" width="11.5703125" style="51" bestFit="1" customWidth="1"/>
    <col min="3852" max="3852" width="13.7109375" style="51" customWidth="1"/>
    <col min="3853" max="3853" width="11.7109375" style="51" bestFit="1" customWidth="1"/>
    <col min="3854" max="3854" width="10" style="51" bestFit="1" customWidth="1"/>
    <col min="3855" max="3855" width="8.85546875" style="51" customWidth="1"/>
    <col min="3856" max="3856" width="10.42578125" style="51" customWidth="1"/>
    <col min="3857" max="3857" width="11.28515625" style="51" customWidth="1"/>
    <col min="3858" max="3858" width="8.85546875" style="51" customWidth="1"/>
    <col min="3859" max="3859" width="10.7109375" style="51" customWidth="1"/>
    <col min="3860" max="3860" width="9.140625" style="51"/>
    <col min="3861" max="3861" width="6.7109375" style="51" customWidth="1"/>
    <col min="3862" max="3862" width="8.140625" style="51" customWidth="1"/>
    <col min="3863" max="3863" width="9.28515625" style="51" customWidth="1"/>
    <col min="3864" max="3864" width="11.7109375" style="51" customWidth="1"/>
    <col min="3865" max="4085" width="9.140625" style="51"/>
    <col min="4086" max="4086" width="42.140625" style="51" bestFit="1" customWidth="1"/>
    <col min="4087" max="4087" width="8.140625" style="51" customWidth="1"/>
    <col min="4088" max="4088" width="6.85546875" style="51" customWidth="1"/>
    <col min="4089" max="4089" width="6.5703125" style="51" customWidth="1"/>
    <col min="4090" max="4090" width="12" style="51" customWidth="1"/>
    <col min="4091" max="4091" width="8.5703125" style="51" customWidth="1"/>
    <col min="4092" max="4092" width="7.28515625" style="51" customWidth="1"/>
    <col min="4093" max="4093" width="7.42578125" style="51" customWidth="1"/>
    <col min="4094" max="4094" width="7.28515625" style="51" customWidth="1"/>
    <col min="4095" max="4095" width="9" style="51" customWidth="1"/>
    <col min="4096" max="4096" width="8.85546875" style="51" customWidth="1"/>
    <col min="4097" max="4100" width="7.42578125" style="51" customWidth="1"/>
    <col min="4101" max="4101" width="7.85546875" style="51" customWidth="1"/>
    <col min="4102" max="4102" width="9.140625" style="51"/>
    <col min="4103" max="4103" width="7" style="51" customWidth="1"/>
    <col min="4104" max="4104" width="8.5703125" style="51" customWidth="1"/>
    <col min="4105" max="4105" width="8.7109375" style="51" customWidth="1"/>
    <col min="4106" max="4106" width="8.85546875" style="51" customWidth="1"/>
    <col min="4107" max="4107" width="11.5703125" style="51" bestFit="1" customWidth="1"/>
    <col min="4108" max="4108" width="13.7109375" style="51" customWidth="1"/>
    <col min="4109" max="4109" width="11.7109375" style="51" bestFit="1" customWidth="1"/>
    <col min="4110" max="4110" width="10" style="51" bestFit="1" customWidth="1"/>
    <col min="4111" max="4111" width="8.85546875" style="51" customWidth="1"/>
    <col min="4112" max="4112" width="10.42578125" style="51" customWidth="1"/>
    <col min="4113" max="4113" width="11.28515625" style="51" customWidth="1"/>
    <col min="4114" max="4114" width="8.85546875" style="51" customWidth="1"/>
    <col min="4115" max="4115" width="10.7109375" style="51" customWidth="1"/>
    <col min="4116" max="4116" width="9.140625" style="51"/>
    <col min="4117" max="4117" width="6.7109375" style="51" customWidth="1"/>
    <col min="4118" max="4118" width="8.140625" style="51" customWidth="1"/>
    <col min="4119" max="4119" width="9.28515625" style="51" customWidth="1"/>
    <col min="4120" max="4120" width="11.7109375" style="51" customWidth="1"/>
    <col min="4121" max="4341" width="9.140625" style="51"/>
    <col min="4342" max="4342" width="42.140625" style="51" bestFit="1" customWidth="1"/>
    <col min="4343" max="4343" width="8.140625" style="51" customWidth="1"/>
    <col min="4344" max="4344" width="6.85546875" style="51" customWidth="1"/>
    <col min="4345" max="4345" width="6.5703125" style="51" customWidth="1"/>
    <col min="4346" max="4346" width="12" style="51" customWidth="1"/>
    <col min="4347" max="4347" width="8.5703125" style="51" customWidth="1"/>
    <col min="4348" max="4348" width="7.28515625" style="51" customWidth="1"/>
    <col min="4349" max="4349" width="7.42578125" style="51" customWidth="1"/>
    <col min="4350" max="4350" width="7.28515625" style="51" customWidth="1"/>
    <col min="4351" max="4351" width="9" style="51" customWidth="1"/>
    <col min="4352" max="4352" width="8.85546875" style="51" customWidth="1"/>
    <col min="4353" max="4356" width="7.42578125" style="51" customWidth="1"/>
    <col min="4357" max="4357" width="7.85546875" style="51" customWidth="1"/>
    <col min="4358" max="4358" width="9.140625" style="51"/>
    <col min="4359" max="4359" width="7" style="51" customWidth="1"/>
    <col min="4360" max="4360" width="8.5703125" style="51" customWidth="1"/>
    <col min="4361" max="4361" width="8.7109375" style="51" customWidth="1"/>
    <col min="4362" max="4362" width="8.85546875" style="51" customWidth="1"/>
    <col min="4363" max="4363" width="11.5703125" style="51" bestFit="1" customWidth="1"/>
    <col min="4364" max="4364" width="13.7109375" style="51" customWidth="1"/>
    <col min="4365" max="4365" width="11.7109375" style="51" bestFit="1" customWidth="1"/>
    <col min="4366" max="4366" width="10" style="51" bestFit="1" customWidth="1"/>
    <col min="4367" max="4367" width="8.85546875" style="51" customWidth="1"/>
    <col min="4368" max="4368" width="10.42578125" style="51" customWidth="1"/>
    <col min="4369" max="4369" width="11.28515625" style="51" customWidth="1"/>
    <col min="4370" max="4370" width="8.85546875" style="51" customWidth="1"/>
    <col min="4371" max="4371" width="10.7109375" style="51" customWidth="1"/>
    <col min="4372" max="4372" width="9.140625" style="51"/>
    <col min="4373" max="4373" width="6.7109375" style="51" customWidth="1"/>
    <col min="4374" max="4374" width="8.140625" style="51" customWidth="1"/>
    <col min="4375" max="4375" width="9.28515625" style="51" customWidth="1"/>
    <col min="4376" max="4376" width="11.7109375" style="51" customWidth="1"/>
    <col min="4377" max="4597" width="9.140625" style="51"/>
    <col min="4598" max="4598" width="42.140625" style="51" bestFit="1" customWidth="1"/>
    <col min="4599" max="4599" width="8.140625" style="51" customWidth="1"/>
    <col min="4600" max="4600" width="6.85546875" style="51" customWidth="1"/>
    <col min="4601" max="4601" width="6.5703125" style="51" customWidth="1"/>
    <col min="4602" max="4602" width="12" style="51" customWidth="1"/>
    <col min="4603" max="4603" width="8.5703125" style="51" customWidth="1"/>
    <col min="4604" max="4604" width="7.28515625" style="51" customWidth="1"/>
    <col min="4605" max="4605" width="7.42578125" style="51" customWidth="1"/>
    <col min="4606" max="4606" width="7.28515625" style="51" customWidth="1"/>
    <col min="4607" max="4607" width="9" style="51" customWidth="1"/>
    <col min="4608" max="4608" width="8.85546875" style="51" customWidth="1"/>
    <col min="4609" max="4612" width="7.42578125" style="51" customWidth="1"/>
    <col min="4613" max="4613" width="7.85546875" style="51" customWidth="1"/>
    <col min="4614" max="4614" width="9.140625" style="51"/>
    <col min="4615" max="4615" width="7" style="51" customWidth="1"/>
    <col min="4616" max="4616" width="8.5703125" style="51" customWidth="1"/>
    <col min="4617" max="4617" width="8.7109375" style="51" customWidth="1"/>
    <col min="4618" max="4618" width="8.85546875" style="51" customWidth="1"/>
    <col min="4619" max="4619" width="11.5703125" style="51" bestFit="1" customWidth="1"/>
    <col min="4620" max="4620" width="13.7109375" style="51" customWidth="1"/>
    <col min="4621" max="4621" width="11.7109375" style="51" bestFit="1" customWidth="1"/>
    <col min="4622" max="4622" width="10" style="51" bestFit="1" customWidth="1"/>
    <col min="4623" max="4623" width="8.85546875" style="51" customWidth="1"/>
    <col min="4624" max="4624" width="10.42578125" style="51" customWidth="1"/>
    <col min="4625" max="4625" width="11.28515625" style="51" customWidth="1"/>
    <col min="4626" max="4626" width="8.85546875" style="51" customWidth="1"/>
    <col min="4627" max="4627" width="10.7109375" style="51" customWidth="1"/>
    <col min="4628" max="4628" width="9.140625" style="51"/>
    <col min="4629" max="4629" width="6.7109375" style="51" customWidth="1"/>
    <col min="4630" max="4630" width="8.140625" style="51" customWidth="1"/>
    <col min="4631" max="4631" width="9.28515625" style="51" customWidth="1"/>
    <col min="4632" max="4632" width="11.7109375" style="51" customWidth="1"/>
    <col min="4633" max="4853" width="9.140625" style="51"/>
    <col min="4854" max="4854" width="42.140625" style="51" bestFit="1" customWidth="1"/>
    <col min="4855" max="4855" width="8.140625" style="51" customWidth="1"/>
    <col min="4856" max="4856" width="6.85546875" style="51" customWidth="1"/>
    <col min="4857" max="4857" width="6.5703125" style="51" customWidth="1"/>
    <col min="4858" max="4858" width="12" style="51" customWidth="1"/>
    <col min="4859" max="4859" width="8.5703125" style="51" customWidth="1"/>
    <col min="4860" max="4860" width="7.28515625" style="51" customWidth="1"/>
    <col min="4861" max="4861" width="7.42578125" style="51" customWidth="1"/>
    <col min="4862" max="4862" width="7.28515625" style="51" customWidth="1"/>
    <col min="4863" max="4863" width="9" style="51" customWidth="1"/>
    <col min="4864" max="4864" width="8.85546875" style="51" customWidth="1"/>
    <col min="4865" max="4868" width="7.42578125" style="51" customWidth="1"/>
    <col min="4869" max="4869" width="7.85546875" style="51" customWidth="1"/>
    <col min="4870" max="4870" width="9.140625" style="51"/>
    <col min="4871" max="4871" width="7" style="51" customWidth="1"/>
    <col min="4872" max="4872" width="8.5703125" style="51" customWidth="1"/>
    <col min="4873" max="4873" width="8.7109375" style="51" customWidth="1"/>
    <col min="4874" max="4874" width="8.85546875" style="51" customWidth="1"/>
    <col min="4875" max="4875" width="11.5703125" style="51" bestFit="1" customWidth="1"/>
    <col min="4876" max="4876" width="13.7109375" style="51" customWidth="1"/>
    <col min="4877" max="4877" width="11.7109375" style="51" bestFit="1" customWidth="1"/>
    <col min="4878" max="4878" width="10" style="51" bestFit="1" customWidth="1"/>
    <col min="4879" max="4879" width="8.85546875" style="51" customWidth="1"/>
    <col min="4880" max="4880" width="10.42578125" style="51" customWidth="1"/>
    <col min="4881" max="4881" width="11.28515625" style="51" customWidth="1"/>
    <col min="4882" max="4882" width="8.85546875" style="51" customWidth="1"/>
    <col min="4883" max="4883" width="10.7109375" style="51" customWidth="1"/>
    <col min="4884" max="4884" width="9.140625" style="51"/>
    <col min="4885" max="4885" width="6.7109375" style="51" customWidth="1"/>
    <col min="4886" max="4886" width="8.140625" style="51" customWidth="1"/>
    <col min="4887" max="4887" width="9.28515625" style="51" customWidth="1"/>
    <col min="4888" max="4888" width="11.7109375" style="51" customWidth="1"/>
    <col min="4889" max="5109" width="9.140625" style="51"/>
    <col min="5110" max="5110" width="42.140625" style="51" bestFit="1" customWidth="1"/>
    <col min="5111" max="5111" width="8.140625" style="51" customWidth="1"/>
    <col min="5112" max="5112" width="6.85546875" style="51" customWidth="1"/>
    <col min="5113" max="5113" width="6.5703125" style="51" customWidth="1"/>
    <col min="5114" max="5114" width="12" style="51" customWidth="1"/>
    <col min="5115" max="5115" width="8.5703125" style="51" customWidth="1"/>
    <col min="5116" max="5116" width="7.28515625" style="51" customWidth="1"/>
    <col min="5117" max="5117" width="7.42578125" style="51" customWidth="1"/>
    <col min="5118" max="5118" width="7.28515625" style="51" customWidth="1"/>
    <col min="5119" max="5119" width="9" style="51" customWidth="1"/>
    <col min="5120" max="5120" width="8.85546875" style="51" customWidth="1"/>
    <col min="5121" max="5124" width="7.42578125" style="51" customWidth="1"/>
    <col min="5125" max="5125" width="7.85546875" style="51" customWidth="1"/>
    <col min="5126" max="5126" width="9.140625" style="51"/>
    <col min="5127" max="5127" width="7" style="51" customWidth="1"/>
    <col min="5128" max="5128" width="8.5703125" style="51" customWidth="1"/>
    <col min="5129" max="5129" width="8.7109375" style="51" customWidth="1"/>
    <col min="5130" max="5130" width="8.85546875" style="51" customWidth="1"/>
    <col min="5131" max="5131" width="11.5703125" style="51" bestFit="1" customWidth="1"/>
    <col min="5132" max="5132" width="13.7109375" style="51" customWidth="1"/>
    <col min="5133" max="5133" width="11.7109375" style="51" bestFit="1" customWidth="1"/>
    <col min="5134" max="5134" width="10" style="51" bestFit="1" customWidth="1"/>
    <col min="5135" max="5135" width="8.85546875" style="51" customWidth="1"/>
    <col min="5136" max="5136" width="10.42578125" style="51" customWidth="1"/>
    <col min="5137" max="5137" width="11.28515625" style="51" customWidth="1"/>
    <col min="5138" max="5138" width="8.85546875" style="51" customWidth="1"/>
    <col min="5139" max="5139" width="10.7109375" style="51" customWidth="1"/>
    <col min="5140" max="5140" width="9.140625" style="51"/>
    <col min="5141" max="5141" width="6.7109375" style="51" customWidth="1"/>
    <col min="5142" max="5142" width="8.140625" style="51" customWidth="1"/>
    <col min="5143" max="5143" width="9.28515625" style="51" customWidth="1"/>
    <col min="5144" max="5144" width="11.7109375" style="51" customWidth="1"/>
    <col min="5145" max="5365" width="9.140625" style="51"/>
    <col min="5366" max="5366" width="42.140625" style="51" bestFit="1" customWidth="1"/>
    <col min="5367" max="5367" width="8.140625" style="51" customWidth="1"/>
    <col min="5368" max="5368" width="6.85546875" style="51" customWidth="1"/>
    <col min="5369" max="5369" width="6.5703125" style="51" customWidth="1"/>
    <col min="5370" max="5370" width="12" style="51" customWidth="1"/>
    <col min="5371" max="5371" width="8.5703125" style="51" customWidth="1"/>
    <col min="5372" max="5372" width="7.28515625" style="51" customWidth="1"/>
    <col min="5373" max="5373" width="7.42578125" style="51" customWidth="1"/>
    <col min="5374" max="5374" width="7.28515625" style="51" customWidth="1"/>
    <col min="5375" max="5375" width="9" style="51" customWidth="1"/>
    <col min="5376" max="5376" width="8.85546875" style="51" customWidth="1"/>
    <col min="5377" max="5380" width="7.42578125" style="51" customWidth="1"/>
    <col min="5381" max="5381" width="7.85546875" style="51" customWidth="1"/>
    <col min="5382" max="5382" width="9.140625" style="51"/>
    <col min="5383" max="5383" width="7" style="51" customWidth="1"/>
    <col min="5384" max="5384" width="8.5703125" style="51" customWidth="1"/>
    <col min="5385" max="5385" width="8.7109375" style="51" customWidth="1"/>
    <col min="5386" max="5386" width="8.85546875" style="51" customWidth="1"/>
    <col min="5387" max="5387" width="11.5703125" style="51" bestFit="1" customWidth="1"/>
    <col min="5388" max="5388" width="13.7109375" style="51" customWidth="1"/>
    <col min="5389" max="5389" width="11.7109375" style="51" bestFit="1" customWidth="1"/>
    <col min="5390" max="5390" width="10" style="51" bestFit="1" customWidth="1"/>
    <col min="5391" max="5391" width="8.85546875" style="51" customWidth="1"/>
    <col min="5392" max="5392" width="10.42578125" style="51" customWidth="1"/>
    <col min="5393" max="5393" width="11.28515625" style="51" customWidth="1"/>
    <col min="5394" max="5394" width="8.85546875" style="51" customWidth="1"/>
    <col min="5395" max="5395" width="10.7109375" style="51" customWidth="1"/>
    <col min="5396" max="5396" width="9.140625" style="51"/>
    <col min="5397" max="5397" width="6.7109375" style="51" customWidth="1"/>
    <col min="5398" max="5398" width="8.140625" style="51" customWidth="1"/>
    <col min="5399" max="5399" width="9.28515625" style="51" customWidth="1"/>
    <col min="5400" max="5400" width="11.7109375" style="51" customWidth="1"/>
    <col min="5401" max="5621" width="9.140625" style="51"/>
    <col min="5622" max="5622" width="42.140625" style="51" bestFit="1" customWidth="1"/>
    <col min="5623" max="5623" width="8.140625" style="51" customWidth="1"/>
    <col min="5624" max="5624" width="6.85546875" style="51" customWidth="1"/>
    <col min="5625" max="5625" width="6.5703125" style="51" customWidth="1"/>
    <col min="5626" max="5626" width="12" style="51" customWidth="1"/>
    <col min="5627" max="5627" width="8.5703125" style="51" customWidth="1"/>
    <col min="5628" max="5628" width="7.28515625" style="51" customWidth="1"/>
    <col min="5629" max="5629" width="7.42578125" style="51" customWidth="1"/>
    <col min="5630" max="5630" width="7.28515625" style="51" customWidth="1"/>
    <col min="5631" max="5631" width="9" style="51" customWidth="1"/>
    <col min="5632" max="5632" width="8.85546875" style="51" customWidth="1"/>
    <col min="5633" max="5636" width="7.42578125" style="51" customWidth="1"/>
    <col min="5637" max="5637" width="7.85546875" style="51" customWidth="1"/>
    <col min="5638" max="5638" width="9.140625" style="51"/>
    <col min="5639" max="5639" width="7" style="51" customWidth="1"/>
    <col min="5640" max="5640" width="8.5703125" style="51" customWidth="1"/>
    <col min="5641" max="5641" width="8.7109375" style="51" customWidth="1"/>
    <col min="5642" max="5642" width="8.85546875" style="51" customWidth="1"/>
    <col min="5643" max="5643" width="11.5703125" style="51" bestFit="1" customWidth="1"/>
    <col min="5644" max="5644" width="13.7109375" style="51" customWidth="1"/>
    <col min="5645" max="5645" width="11.7109375" style="51" bestFit="1" customWidth="1"/>
    <col min="5646" max="5646" width="10" style="51" bestFit="1" customWidth="1"/>
    <col min="5647" max="5647" width="8.85546875" style="51" customWidth="1"/>
    <col min="5648" max="5648" width="10.42578125" style="51" customWidth="1"/>
    <col min="5649" max="5649" width="11.28515625" style="51" customWidth="1"/>
    <col min="5650" max="5650" width="8.85546875" style="51" customWidth="1"/>
    <col min="5651" max="5651" width="10.7109375" style="51" customWidth="1"/>
    <col min="5652" max="5652" width="9.140625" style="51"/>
    <col min="5653" max="5653" width="6.7109375" style="51" customWidth="1"/>
    <col min="5654" max="5654" width="8.140625" style="51" customWidth="1"/>
    <col min="5655" max="5655" width="9.28515625" style="51" customWidth="1"/>
    <col min="5656" max="5656" width="11.7109375" style="51" customWidth="1"/>
    <col min="5657" max="5877" width="9.140625" style="51"/>
    <col min="5878" max="5878" width="42.140625" style="51" bestFit="1" customWidth="1"/>
    <col min="5879" max="5879" width="8.140625" style="51" customWidth="1"/>
    <col min="5880" max="5880" width="6.85546875" style="51" customWidth="1"/>
    <col min="5881" max="5881" width="6.5703125" style="51" customWidth="1"/>
    <col min="5882" max="5882" width="12" style="51" customWidth="1"/>
    <col min="5883" max="5883" width="8.5703125" style="51" customWidth="1"/>
    <col min="5884" max="5884" width="7.28515625" style="51" customWidth="1"/>
    <col min="5885" max="5885" width="7.42578125" style="51" customWidth="1"/>
    <col min="5886" max="5886" width="7.28515625" style="51" customWidth="1"/>
    <col min="5887" max="5887" width="9" style="51" customWidth="1"/>
    <col min="5888" max="5888" width="8.85546875" style="51" customWidth="1"/>
    <col min="5889" max="5892" width="7.42578125" style="51" customWidth="1"/>
    <col min="5893" max="5893" width="7.85546875" style="51" customWidth="1"/>
    <col min="5894" max="5894" width="9.140625" style="51"/>
    <col min="5895" max="5895" width="7" style="51" customWidth="1"/>
    <col min="5896" max="5896" width="8.5703125" style="51" customWidth="1"/>
    <col min="5897" max="5897" width="8.7109375" style="51" customWidth="1"/>
    <col min="5898" max="5898" width="8.85546875" style="51" customWidth="1"/>
    <col min="5899" max="5899" width="11.5703125" style="51" bestFit="1" customWidth="1"/>
    <col min="5900" max="5900" width="13.7109375" style="51" customWidth="1"/>
    <col min="5901" max="5901" width="11.7109375" style="51" bestFit="1" customWidth="1"/>
    <col min="5902" max="5902" width="10" style="51" bestFit="1" customWidth="1"/>
    <col min="5903" max="5903" width="8.85546875" style="51" customWidth="1"/>
    <col min="5904" max="5904" width="10.42578125" style="51" customWidth="1"/>
    <col min="5905" max="5905" width="11.28515625" style="51" customWidth="1"/>
    <col min="5906" max="5906" width="8.85546875" style="51" customWidth="1"/>
    <col min="5907" max="5907" width="10.7109375" style="51" customWidth="1"/>
    <col min="5908" max="5908" width="9.140625" style="51"/>
    <col min="5909" max="5909" width="6.7109375" style="51" customWidth="1"/>
    <col min="5910" max="5910" width="8.140625" style="51" customWidth="1"/>
    <col min="5911" max="5911" width="9.28515625" style="51" customWidth="1"/>
    <col min="5912" max="5912" width="11.7109375" style="51" customWidth="1"/>
    <col min="5913" max="6133" width="9.140625" style="51"/>
    <col min="6134" max="6134" width="42.140625" style="51" bestFit="1" customWidth="1"/>
    <col min="6135" max="6135" width="8.140625" style="51" customWidth="1"/>
    <col min="6136" max="6136" width="6.85546875" style="51" customWidth="1"/>
    <col min="6137" max="6137" width="6.5703125" style="51" customWidth="1"/>
    <col min="6138" max="6138" width="12" style="51" customWidth="1"/>
    <col min="6139" max="6139" width="8.5703125" style="51" customWidth="1"/>
    <col min="6140" max="6140" width="7.28515625" style="51" customWidth="1"/>
    <col min="6141" max="6141" width="7.42578125" style="51" customWidth="1"/>
    <col min="6142" max="6142" width="7.28515625" style="51" customWidth="1"/>
    <col min="6143" max="6143" width="9" style="51" customWidth="1"/>
    <col min="6144" max="6144" width="8.85546875" style="51" customWidth="1"/>
    <col min="6145" max="6148" width="7.42578125" style="51" customWidth="1"/>
    <col min="6149" max="6149" width="7.85546875" style="51" customWidth="1"/>
    <col min="6150" max="6150" width="9.140625" style="51"/>
    <col min="6151" max="6151" width="7" style="51" customWidth="1"/>
    <col min="6152" max="6152" width="8.5703125" style="51" customWidth="1"/>
    <col min="6153" max="6153" width="8.7109375" style="51" customWidth="1"/>
    <col min="6154" max="6154" width="8.85546875" style="51" customWidth="1"/>
    <col min="6155" max="6155" width="11.5703125" style="51" bestFit="1" customWidth="1"/>
    <col min="6156" max="6156" width="13.7109375" style="51" customWidth="1"/>
    <col min="6157" max="6157" width="11.7109375" style="51" bestFit="1" customWidth="1"/>
    <col min="6158" max="6158" width="10" style="51" bestFit="1" customWidth="1"/>
    <col min="6159" max="6159" width="8.85546875" style="51" customWidth="1"/>
    <col min="6160" max="6160" width="10.42578125" style="51" customWidth="1"/>
    <col min="6161" max="6161" width="11.28515625" style="51" customWidth="1"/>
    <col min="6162" max="6162" width="8.85546875" style="51" customWidth="1"/>
    <col min="6163" max="6163" width="10.7109375" style="51" customWidth="1"/>
    <col min="6164" max="6164" width="9.140625" style="51"/>
    <col min="6165" max="6165" width="6.7109375" style="51" customWidth="1"/>
    <col min="6166" max="6166" width="8.140625" style="51" customWidth="1"/>
    <col min="6167" max="6167" width="9.28515625" style="51" customWidth="1"/>
    <col min="6168" max="6168" width="11.7109375" style="51" customWidth="1"/>
    <col min="6169" max="6389" width="9.140625" style="51"/>
    <col min="6390" max="6390" width="42.140625" style="51" bestFit="1" customWidth="1"/>
    <col min="6391" max="6391" width="8.140625" style="51" customWidth="1"/>
    <col min="6392" max="6392" width="6.85546875" style="51" customWidth="1"/>
    <col min="6393" max="6393" width="6.5703125" style="51" customWidth="1"/>
    <col min="6394" max="6394" width="12" style="51" customWidth="1"/>
    <col min="6395" max="6395" width="8.5703125" style="51" customWidth="1"/>
    <col min="6396" max="6396" width="7.28515625" style="51" customWidth="1"/>
    <col min="6397" max="6397" width="7.42578125" style="51" customWidth="1"/>
    <col min="6398" max="6398" width="7.28515625" style="51" customWidth="1"/>
    <col min="6399" max="6399" width="9" style="51" customWidth="1"/>
    <col min="6400" max="6400" width="8.85546875" style="51" customWidth="1"/>
    <col min="6401" max="6404" width="7.42578125" style="51" customWidth="1"/>
    <col min="6405" max="6405" width="7.85546875" style="51" customWidth="1"/>
    <col min="6406" max="6406" width="9.140625" style="51"/>
    <col min="6407" max="6407" width="7" style="51" customWidth="1"/>
    <col min="6408" max="6408" width="8.5703125" style="51" customWidth="1"/>
    <col min="6409" max="6409" width="8.7109375" style="51" customWidth="1"/>
    <col min="6410" max="6410" width="8.85546875" style="51" customWidth="1"/>
    <col min="6411" max="6411" width="11.5703125" style="51" bestFit="1" customWidth="1"/>
    <col min="6412" max="6412" width="13.7109375" style="51" customWidth="1"/>
    <col min="6413" max="6413" width="11.7109375" style="51" bestFit="1" customWidth="1"/>
    <col min="6414" max="6414" width="10" style="51" bestFit="1" customWidth="1"/>
    <col min="6415" max="6415" width="8.85546875" style="51" customWidth="1"/>
    <col min="6416" max="6416" width="10.42578125" style="51" customWidth="1"/>
    <col min="6417" max="6417" width="11.28515625" style="51" customWidth="1"/>
    <col min="6418" max="6418" width="8.85546875" style="51" customWidth="1"/>
    <col min="6419" max="6419" width="10.7109375" style="51" customWidth="1"/>
    <col min="6420" max="6420" width="9.140625" style="51"/>
    <col min="6421" max="6421" width="6.7109375" style="51" customWidth="1"/>
    <col min="6422" max="6422" width="8.140625" style="51" customWidth="1"/>
    <col min="6423" max="6423" width="9.28515625" style="51" customWidth="1"/>
    <col min="6424" max="6424" width="11.7109375" style="51" customWidth="1"/>
    <col min="6425" max="6645" width="9.140625" style="51"/>
    <col min="6646" max="6646" width="42.140625" style="51" bestFit="1" customWidth="1"/>
    <col min="6647" max="6647" width="8.140625" style="51" customWidth="1"/>
    <col min="6648" max="6648" width="6.85546875" style="51" customWidth="1"/>
    <col min="6649" max="6649" width="6.5703125" style="51" customWidth="1"/>
    <col min="6650" max="6650" width="12" style="51" customWidth="1"/>
    <col min="6651" max="6651" width="8.5703125" style="51" customWidth="1"/>
    <col min="6652" max="6652" width="7.28515625" style="51" customWidth="1"/>
    <col min="6653" max="6653" width="7.42578125" style="51" customWidth="1"/>
    <col min="6654" max="6654" width="7.28515625" style="51" customWidth="1"/>
    <col min="6655" max="6655" width="9" style="51" customWidth="1"/>
    <col min="6656" max="6656" width="8.85546875" style="51" customWidth="1"/>
    <col min="6657" max="6660" width="7.42578125" style="51" customWidth="1"/>
    <col min="6661" max="6661" width="7.85546875" style="51" customWidth="1"/>
    <col min="6662" max="6662" width="9.140625" style="51"/>
    <col min="6663" max="6663" width="7" style="51" customWidth="1"/>
    <col min="6664" max="6664" width="8.5703125" style="51" customWidth="1"/>
    <col min="6665" max="6665" width="8.7109375" style="51" customWidth="1"/>
    <col min="6666" max="6666" width="8.85546875" style="51" customWidth="1"/>
    <col min="6667" max="6667" width="11.5703125" style="51" bestFit="1" customWidth="1"/>
    <col min="6668" max="6668" width="13.7109375" style="51" customWidth="1"/>
    <col min="6669" max="6669" width="11.7109375" style="51" bestFit="1" customWidth="1"/>
    <col min="6670" max="6670" width="10" style="51" bestFit="1" customWidth="1"/>
    <col min="6671" max="6671" width="8.85546875" style="51" customWidth="1"/>
    <col min="6672" max="6672" width="10.42578125" style="51" customWidth="1"/>
    <col min="6673" max="6673" width="11.28515625" style="51" customWidth="1"/>
    <col min="6674" max="6674" width="8.85546875" style="51" customWidth="1"/>
    <col min="6675" max="6675" width="10.7109375" style="51" customWidth="1"/>
    <col min="6676" max="6676" width="9.140625" style="51"/>
    <col min="6677" max="6677" width="6.7109375" style="51" customWidth="1"/>
    <col min="6678" max="6678" width="8.140625" style="51" customWidth="1"/>
    <col min="6679" max="6679" width="9.28515625" style="51" customWidth="1"/>
    <col min="6680" max="6680" width="11.7109375" style="51" customWidth="1"/>
    <col min="6681" max="6901" width="9.140625" style="51"/>
    <col min="6902" max="6902" width="42.140625" style="51" bestFit="1" customWidth="1"/>
    <col min="6903" max="6903" width="8.140625" style="51" customWidth="1"/>
    <col min="6904" max="6904" width="6.85546875" style="51" customWidth="1"/>
    <col min="6905" max="6905" width="6.5703125" style="51" customWidth="1"/>
    <col min="6906" max="6906" width="12" style="51" customWidth="1"/>
    <col min="6907" max="6907" width="8.5703125" style="51" customWidth="1"/>
    <col min="6908" max="6908" width="7.28515625" style="51" customWidth="1"/>
    <col min="6909" max="6909" width="7.42578125" style="51" customWidth="1"/>
    <col min="6910" max="6910" width="7.28515625" style="51" customWidth="1"/>
    <col min="6911" max="6911" width="9" style="51" customWidth="1"/>
    <col min="6912" max="6912" width="8.85546875" style="51" customWidth="1"/>
    <col min="6913" max="6916" width="7.42578125" style="51" customWidth="1"/>
    <col min="6917" max="6917" width="7.85546875" style="51" customWidth="1"/>
    <col min="6918" max="6918" width="9.140625" style="51"/>
    <col min="6919" max="6919" width="7" style="51" customWidth="1"/>
    <col min="6920" max="6920" width="8.5703125" style="51" customWidth="1"/>
    <col min="6921" max="6921" width="8.7109375" style="51" customWidth="1"/>
    <col min="6922" max="6922" width="8.85546875" style="51" customWidth="1"/>
    <col min="6923" max="6923" width="11.5703125" style="51" bestFit="1" customWidth="1"/>
    <col min="6924" max="6924" width="13.7109375" style="51" customWidth="1"/>
    <col min="6925" max="6925" width="11.7109375" style="51" bestFit="1" customWidth="1"/>
    <col min="6926" max="6926" width="10" style="51" bestFit="1" customWidth="1"/>
    <col min="6927" max="6927" width="8.85546875" style="51" customWidth="1"/>
    <col min="6928" max="6928" width="10.42578125" style="51" customWidth="1"/>
    <col min="6929" max="6929" width="11.28515625" style="51" customWidth="1"/>
    <col min="6930" max="6930" width="8.85546875" style="51" customWidth="1"/>
    <col min="6931" max="6931" width="10.7109375" style="51" customWidth="1"/>
    <col min="6932" max="6932" width="9.140625" style="51"/>
    <col min="6933" max="6933" width="6.7109375" style="51" customWidth="1"/>
    <col min="6934" max="6934" width="8.140625" style="51" customWidth="1"/>
    <col min="6935" max="6935" width="9.28515625" style="51" customWidth="1"/>
    <col min="6936" max="6936" width="11.7109375" style="51" customWidth="1"/>
    <col min="6937" max="7157" width="9.140625" style="51"/>
    <col min="7158" max="7158" width="42.140625" style="51" bestFit="1" customWidth="1"/>
    <col min="7159" max="7159" width="8.140625" style="51" customWidth="1"/>
    <col min="7160" max="7160" width="6.85546875" style="51" customWidth="1"/>
    <col min="7161" max="7161" width="6.5703125" style="51" customWidth="1"/>
    <col min="7162" max="7162" width="12" style="51" customWidth="1"/>
    <col min="7163" max="7163" width="8.5703125" style="51" customWidth="1"/>
    <col min="7164" max="7164" width="7.28515625" style="51" customWidth="1"/>
    <col min="7165" max="7165" width="7.42578125" style="51" customWidth="1"/>
    <col min="7166" max="7166" width="7.28515625" style="51" customWidth="1"/>
    <col min="7167" max="7167" width="9" style="51" customWidth="1"/>
    <col min="7168" max="7168" width="8.85546875" style="51" customWidth="1"/>
    <col min="7169" max="7172" width="7.42578125" style="51" customWidth="1"/>
    <col min="7173" max="7173" width="7.85546875" style="51" customWidth="1"/>
    <col min="7174" max="7174" width="9.140625" style="51"/>
    <col min="7175" max="7175" width="7" style="51" customWidth="1"/>
    <col min="7176" max="7176" width="8.5703125" style="51" customWidth="1"/>
    <col min="7177" max="7177" width="8.7109375" style="51" customWidth="1"/>
    <col min="7178" max="7178" width="8.85546875" style="51" customWidth="1"/>
    <col min="7179" max="7179" width="11.5703125" style="51" bestFit="1" customWidth="1"/>
    <col min="7180" max="7180" width="13.7109375" style="51" customWidth="1"/>
    <col min="7181" max="7181" width="11.7109375" style="51" bestFit="1" customWidth="1"/>
    <col min="7182" max="7182" width="10" style="51" bestFit="1" customWidth="1"/>
    <col min="7183" max="7183" width="8.85546875" style="51" customWidth="1"/>
    <col min="7184" max="7184" width="10.42578125" style="51" customWidth="1"/>
    <col min="7185" max="7185" width="11.28515625" style="51" customWidth="1"/>
    <col min="7186" max="7186" width="8.85546875" style="51" customWidth="1"/>
    <col min="7187" max="7187" width="10.7109375" style="51" customWidth="1"/>
    <col min="7188" max="7188" width="9.140625" style="51"/>
    <col min="7189" max="7189" width="6.7109375" style="51" customWidth="1"/>
    <col min="7190" max="7190" width="8.140625" style="51" customWidth="1"/>
    <col min="7191" max="7191" width="9.28515625" style="51" customWidth="1"/>
    <col min="7192" max="7192" width="11.7109375" style="51" customWidth="1"/>
    <col min="7193" max="7413" width="9.140625" style="51"/>
    <col min="7414" max="7414" width="42.140625" style="51" bestFit="1" customWidth="1"/>
    <col min="7415" max="7415" width="8.140625" style="51" customWidth="1"/>
    <col min="7416" max="7416" width="6.85546875" style="51" customWidth="1"/>
    <col min="7417" max="7417" width="6.5703125" style="51" customWidth="1"/>
    <col min="7418" max="7418" width="12" style="51" customWidth="1"/>
    <col min="7419" max="7419" width="8.5703125" style="51" customWidth="1"/>
    <col min="7420" max="7420" width="7.28515625" style="51" customWidth="1"/>
    <col min="7421" max="7421" width="7.42578125" style="51" customWidth="1"/>
    <col min="7422" max="7422" width="7.28515625" style="51" customWidth="1"/>
    <col min="7423" max="7423" width="9" style="51" customWidth="1"/>
    <col min="7424" max="7424" width="8.85546875" style="51" customWidth="1"/>
    <col min="7425" max="7428" width="7.42578125" style="51" customWidth="1"/>
    <col min="7429" max="7429" width="7.85546875" style="51" customWidth="1"/>
    <col min="7430" max="7430" width="9.140625" style="51"/>
    <col min="7431" max="7431" width="7" style="51" customWidth="1"/>
    <col min="7432" max="7432" width="8.5703125" style="51" customWidth="1"/>
    <col min="7433" max="7433" width="8.7109375" style="51" customWidth="1"/>
    <col min="7434" max="7434" width="8.85546875" style="51" customWidth="1"/>
    <col min="7435" max="7435" width="11.5703125" style="51" bestFit="1" customWidth="1"/>
    <col min="7436" max="7436" width="13.7109375" style="51" customWidth="1"/>
    <col min="7437" max="7437" width="11.7109375" style="51" bestFit="1" customWidth="1"/>
    <col min="7438" max="7438" width="10" style="51" bestFit="1" customWidth="1"/>
    <col min="7439" max="7439" width="8.85546875" style="51" customWidth="1"/>
    <col min="7440" max="7440" width="10.42578125" style="51" customWidth="1"/>
    <col min="7441" max="7441" width="11.28515625" style="51" customWidth="1"/>
    <col min="7442" max="7442" width="8.85546875" style="51" customWidth="1"/>
    <col min="7443" max="7443" width="10.7109375" style="51" customWidth="1"/>
    <col min="7444" max="7444" width="9.140625" style="51"/>
    <col min="7445" max="7445" width="6.7109375" style="51" customWidth="1"/>
    <col min="7446" max="7446" width="8.140625" style="51" customWidth="1"/>
    <col min="7447" max="7447" width="9.28515625" style="51" customWidth="1"/>
    <col min="7448" max="7448" width="11.7109375" style="51" customWidth="1"/>
    <col min="7449" max="7669" width="9.140625" style="51"/>
    <col min="7670" max="7670" width="42.140625" style="51" bestFit="1" customWidth="1"/>
    <col min="7671" max="7671" width="8.140625" style="51" customWidth="1"/>
    <col min="7672" max="7672" width="6.85546875" style="51" customWidth="1"/>
    <col min="7673" max="7673" width="6.5703125" style="51" customWidth="1"/>
    <col min="7674" max="7674" width="12" style="51" customWidth="1"/>
    <col min="7675" max="7675" width="8.5703125" style="51" customWidth="1"/>
    <col min="7676" max="7676" width="7.28515625" style="51" customWidth="1"/>
    <col min="7677" max="7677" width="7.42578125" style="51" customWidth="1"/>
    <col min="7678" max="7678" width="7.28515625" style="51" customWidth="1"/>
    <col min="7679" max="7679" width="9" style="51" customWidth="1"/>
    <col min="7680" max="7680" width="8.85546875" style="51" customWidth="1"/>
    <col min="7681" max="7684" width="7.42578125" style="51" customWidth="1"/>
    <col min="7685" max="7685" width="7.85546875" style="51" customWidth="1"/>
    <col min="7686" max="7686" width="9.140625" style="51"/>
    <col min="7687" max="7687" width="7" style="51" customWidth="1"/>
    <col min="7688" max="7688" width="8.5703125" style="51" customWidth="1"/>
    <col min="7689" max="7689" width="8.7109375" style="51" customWidth="1"/>
    <col min="7690" max="7690" width="8.85546875" style="51" customWidth="1"/>
    <col min="7691" max="7691" width="11.5703125" style="51" bestFit="1" customWidth="1"/>
    <col min="7692" max="7692" width="13.7109375" style="51" customWidth="1"/>
    <col min="7693" max="7693" width="11.7109375" style="51" bestFit="1" customWidth="1"/>
    <col min="7694" max="7694" width="10" style="51" bestFit="1" customWidth="1"/>
    <col min="7695" max="7695" width="8.85546875" style="51" customWidth="1"/>
    <col min="7696" max="7696" width="10.42578125" style="51" customWidth="1"/>
    <col min="7697" max="7697" width="11.28515625" style="51" customWidth="1"/>
    <col min="7698" max="7698" width="8.85546875" style="51" customWidth="1"/>
    <col min="7699" max="7699" width="10.7109375" style="51" customWidth="1"/>
    <col min="7700" max="7700" width="9.140625" style="51"/>
    <col min="7701" max="7701" width="6.7109375" style="51" customWidth="1"/>
    <col min="7702" max="7702" width="8.140625" style="51" customWidth="1"/>
    <col min="7703" max="7703" width="9.28515625" style="51" customWidth="1"/>
    <col min="7704" max="7704" width="11.7109375" style="51" customWidth="1"/>
    <col min="7705" max="7925" width="9.140625" style="51"/>
    <col min="7926" max="7926" width="42.140625" style="51" bestFit="1" customWidth="1"/>
    <col min="7927" max="7927" width="8.140625" style="51" customWidth="1"/>
    <col min="7928" max="7928" width="6.85546875" style="51" customWidth="1"/>
    <col min="7929" max="7929" width="6.5703125" style="51" customWidth="1"/>
    <col min="7930" max="7930" width="12" style="51" customWidth="1"/>
    <col min="7931" max="7931" width="8.5703125" style="51" customWidth="1"/>
    <col min="7932" max="7932" width="7.28515625" style="51" customWidth="1"/>
    <col min="7933" max="7933" width="7.42578125" style="51" customWidth="1"/>
    <col min="7934" max="7934" width="7.28515625" style="51" customWidth="1"/>
    <col min="7935" max="7935" width="9" style="51" customWidth="1"/>
    <col min="7936" max="7936" width="8.85546875" style="51" customWidth="1"/>
    <col min="7937" max="7940" width="7.42578125" style="51" customWidth="1"/>
    <col min="7941" max="7941" width="7.85546875" style="51" customWidth="1"/>
    <col min="7942" max="7942" width="9.140625" style="51"/>
    <col min="7943" max="7943" width="7" style="51" customWidth="1"/>
    <col min="7944" max="7944" width="8.5703125" style="51" customWidth="1"/>
    <col min="7945" max="7945" width="8.7109375" style="51" customWidth="1"/>
    <col min="7946" max="7946" width="8.85546875" style="51" customWidth="1"/>
    <col min="7947" max="7947" width="11.5703125" style="51" bestFit="1" customWidth="1"/>
    <col min="7948" max="7948" width="13.7109375" style="51" customWidth="1"/>
    <col min="7949" max="7949" width="11.7109375" style="51" bestFit="1" customWidth="1"/>
    <col min="7950" max="7950" width="10" style="51" bestFit="1" customWidth="1"/>
    <col min="7951" max="7951" width="8.85546875" style="51" customWidth="1"/>
    <col min="7952" max="7952" width="10.42578125" style="51" customWidth="1"/>
    <col min="7953" max="7953" width="11.28515625" style="51" customWidth="1"/>
    <col min="7954" max="7954" width="8.85546875" style="51" customWidth="1"/>
    <col min="7955" max="7955" width="10.7109375" style="51" customWidth="1"/>
    <col min="7956" max="7956" width="9.140625" style="51"/>
    <col min="7957" max="7957" width="6.7109375" style="51" customWidth="1"/>
    <col min="7958" max="7958" width="8.140625" style="51" customWidth="1"/>
    <col min="7959" max="7959" width="9.28515625" style="51" customWidth="1"/>
    <col min="7960" max="7960" width="11.7109375" style="51" customWidth="1"/>
    <col min="7961" max="8181" width="9.140625" style="51"/>
    <col min="8182" max="8182" width="42.140625" style="51" bestFit="1" customWidth="1"/>
    <col min="8183" max="8183" width="8.140625" style="51" customWidth="1"/>
    <col min="8184" max="8184" width="6.85546875" style="51" customWidth="1"/>
    <col min="8185" max="8185" width="6.5703125" style="51" customWidth="1"/>
    <col min="8186" max="8186" width="12" style="51" customWidth="1"/>
    <col min="8187" max="8187" width="8.5703125" style="51" customWidth="1"/>
    <col min="8188" max="8188" width="7.28515625" style="51" customWidth="1"/>
    <col min="8189" max="8189" width="7.42578125" style="51" customWidth="1"/>
    <col min="8190" max="8190" width="7.28515625" style="51" customWidth="1"/>
    <col min="8191" max="8191" width="9" style="51" customWidth="1"/>
    <col min="8192" max="8192" width="8.85546875" style="51" customWidth="1"/>
    <col min="8193" max="8196" width="7.42578125" style="51" customWidth="1"/>
    <col min="8197" max="8197" width="7.85546875" style="51" customWidth="1"/>
    <col min="8198" max="8198" width="9.140625" style="51"/>
    <col min="8199" max="8199" width="7" style="51" customWidth="1"/>
    <col min="8200" max="8200" width="8.5703125" style="51" customWidth="1"/>
    <col min="8201" max="8201" width="8.7109375" style="51" customWidth="1"/>
    <col min="8202" max="8202" width="8.85546875" style="51" customWidth="1"/>
    <col min="8203" max="8203" width="11.5703125" style="51" bestFit="1" customWidth="1"/>
    <col min="8204" max="8204" width="13.7109375" style="51" customWidth="1"/>
    <col min="8205" max="8205" width="11.7109375" style="51" bestFit="1" customWidth="1"/>
    <col min="8206" max="8206" width="10" style="51" bestFit="1" customWidth="1"/>
    <col min="8207" max="8207" width="8.85546875" style="51" customWidth="1"/>
    <col min="8208" max="8208" width="10.42578125" style="51" customWidth="1"/>
    <col min="8209" max="8209" width="11.28515625" style="51" customWidth="1"/>
    <col min="8210" max="8210" width="8.85546875" style="51" customWidth="1"/>
    <col min="8211" max="8211" width="10.7109375" style="51" customWidth="1"/>
    <col min="8212" max="8212" width="9.140625" style="51"/>
    <col min="8213" max="8213" width="6.7109375" style="51" customWidth="1"/>
    <col min="8214" max="8214" width="8.140625" style="51" customWidth="1"/>
    <col min="8215" max="8215" width="9.28515625" style="51" customWidth="1"/>
    <col min="8216" max="8216" width="11.7109375" style="51" customWidth="1"/>
    <col min="8217" max="8437" width="9.140625" style="51"/>
    <col min="8438" max="8438" width="42.140625" style="51" bestFit="1" customWidth="1"/>
    <col min="8439" max="8439" width="8.140625" style="51" customWidth="1"/>
    <col min="8440" max="8440" width="6.85546875" style="51" customWidth="1"/>
    <col min="8441" max="8441" width="6.5703125" style="51" customWidth="1"/>
    <col min="8442" max="8442" width="12" style="51" customWidth="1"/>
    <col min="8443" max="8443" width="8.5703125" style="51" customWidth="1"/>
    <col min="8444" max="8444" width="7.28515625" style="51" customWidth="1"/>
    <col min="8445" max="8445" width="7.42578125" style="51" customWidth="1"/>
    <col min="8446" max="8446" width="7.28515625" style="51" customWidth="1"/>
    <col min="8447" max="8447" width="9" style="51" customWidth="1"/>
    <col min="8448" max="8448" width="8.85546875" style="51" customWidth="1"/>
    <col min="8449" max="8452" width="7.42578125" style="51" customWidth="1"/>
    <col min="8453" max="8453" width="7.85546875" style="51" customWidth="1"/>
    <col min="8454" max="8454" width="9.140625" style="51"/>
    <col min="8455" max="8455" width="7" style="51" customWidth="1"/>
    <col min="8456" max="8456" width="8.5703125" style="51" customWidth="1"/>
    <col min="8457" max="8457" width="8.7109375" style="51" customWidth="1"/>
    <col min="8458" max="8458" width="8.85546875" style="51" customWidth="1"/>
    <col min="8459" max="8459" width="11.5703125" style="51" bestFit="1" customWidth="1"/>
    <col min="8460" max="8460" width="13.7109375" style="51" customWidth="1"/>
    <col min="8461" max="8461" width="11.7109375" style="51" bestFit="1" customWidth="1"/>
    <col min="8462" max="8462" width="10" style="51" bestFit="1" customWidth="1"/>
    <col min="8463" max="8463" width="8.85546875" style="51" customWidth="1"/>
    <col min="8464" max="8464" width="10.42578125" style="51" customWidth="1"/>
    <col min="8465" max="8465" width="11.28515625" style="51" customWidth="1"/>
    <col min="8466" max="8466" width="8.85546875" style="51" customWidth="1"/>
    <col min="8467" max="8467" width="10.7109375" style="51" customWidth="1"/>
    <col min="8468" max="8468" width="9.140625" style="51"/>
    <col min="8469" max="8469" width="6.7109375" style="51" customWidth="1"/>
    <col min="8470" max="8470" width="8.140625" style="51" customWidth="1"/>
    <col min="8471" max="8471" width="9.28515625" style="51" customWidth="1"/>
    <col min="8472" max="8472" width="11.7109375" style="51" customWidth="1"/>
    <col min="8473" max="8693" width="9.140625" style="51"/>
    <col min="8694" max="8694" width="42.140625" style="51" bestFit="1" customWidth="1"/>
    <col min="8695" max="8695" width="8.140625" style="51" customWidth="1"/>
    <col min="8696" max="8696" width="6.85546875" style="51" customWidth="1"/>
    <col min="8697" max="8697" width="6.5703125" style="51" customWidth="1"/>
    <col min="8698" max="8698" width="12" style="51" customWidth="1"/>
    <col min="8699" max="8699" width="8.5703125" style="51" customWidth="1"/>
    <col min="8700" max="8700" width="7.28515625" style="51" customWidth="1"/>
    <col min="8701" max="8701" width="7.42578125" style="51" customWidth="1"/>
    <col min="8702" max="8702" width="7.28515625" style="51" customWidth="1"/>
    <col min="8703" max="8703" width="9" style="51" customWidth="1"/>
    <col min="8704" max="8704" width="8.85546875" style="51" customWidth="1"/>
    <col min="8705" max="8708" width="7.42578125" style="51" customWidth="1"/>
    <col min="8709" max="8709" width="7.85546875" style="51" customWidth="1"/>
    <col min="8710" max="8710" width="9.140625" style="51"/>
    <col min="8711" max="8711" width="7" style="51" customWidth="1"/>
    <col min="8712" max="8712" width="8.5703125" style="51" customWidth="1"/>
    <col min="8713" max="8713" width="8.7109375" style="51" customWidth="1"/>
    <col min="8714" max="8714" width="8.85546875" style="51" customWidth="1"/>
    <col min="8715" max="8715" width="11.5703125" style="51" bestFit="1" customWidth="1"/>
    <col min="8716" max="8716" width="13.7109375" style="51" customWidth="1"/>
    <col min="8717" max="8717" width="11.7109375" style="51" bestFit="1" customWidth="1"/>
    <col min="8718" max="8718" width="10" style="51" bestFit="1" customWidth="1"/>
    <col min="8719" max="8719" width="8.85546875" style="51" customWidth="1"/>
    <col min="8720" max="8720" width="10.42578125" style="51" customWidth="1"/>
    <col min="8721" max="8721" width="11.28515625" style="51" customWidth="1"/>
    <col min="8722" max="8722" width="8.85546875" style="51" customWidth="1"/>
    <col min="8723" max="8723" width="10.7109375" style="51" customWidth="1"/>
    <col min="8724" max="8724" width="9.140625" style="51"/>
    <col min="8725" max="8725" width="6.7109375" style="51" customWidth="1"/>
    <col min="8726" max="8726" width="8.140625" style="51" customWidth="1"/>
    <col min="8727" max="8727" width="9.28515625" style="51" customWidth="1"/>
    <col min="8728" max="8728" width="11.7109375" style="51" customWidth="1"/>
    <col min="8729" max="8949" width="9.140625" style="51"/>
    <col min="8950" max="8950" width="42.140625" style="51" bestFit="1" customWidth="1"/>
    <col min="8951" max="8951" width="8.140625" style="51" customWidth="1"/>
    <col min="8952" max="8952" width="6.85546875" style="51" customWidth="1"/>
    <col min="8953" max="8953" width="6.5703125" style="51" customWidth="1"/>
    <col min="8954" max="8954" width="12" style="51" customWidth="1"/>
    <col min="8955" max="8955" width="8.5703125" style="51" customWidth="1"/>
    <col min="8956" max="8956" width="7.28515625" style="51" customWidth="1"/>
    <col min="8957" max="8957" width="7.42578125" style="51" customWidth="1"/>
    <col min="8958" max="8958" width="7.28515625" style="51" customWidth="1"/>
    <col min="8959" max="8959" width="9" style="51" customWidth="1"/>
    <col min="8960" max="8960" width="8.85546875" style="51" customWidth="1"/>
    <col min="8961" max="8964" width="7.42578125" style="51" customWidth="1"/>
    <col min="8965" max="8965" width="7.85546875" style="51" customWidth="1"/>
    <col min="8966" max="8966" width="9.140625" style="51"/>
    <col min="8967" max="8967" width="7" style="51" customWidth="1"/>
    <col min="8968" max="8968" width="8.5703125" style="51" customWidth="1"/>
    <col min="8969" max="8969" width="8.7109375" style="51" customWidth="1"/>
    <col min="8970" max="8970" width="8.85546875" style="51" customWidth="1"/>
    <col min="8971" max="8971" width="11.5703125" style="51" bestFit="1" customWidth="1"/>
    <col min="8972" max="8972" width="13.7109375" style="51" customWidth="1"/>
    <col min="8973" max="8973" width="11.7109375" style="51" bestFit="1" customWidth="1"/>
    <col min="8974" max="8974" width="10" style="51" bestFit="1" customWidth="1"/>
    <col min="8975" max="8975" width="8.85546875" style="51" customWidth="1"/>
    <col min="8976" max="8976" width="10.42578125" style="51" customWidth="1"/>
    <col min="8977" max="8977" width="11.28515625" style="51" customWidth="1"/>
    <col min="8978" max="8978" width="8.85546875" style="51" customWidth="1"/>
    <col min="8979" max="8979" width="10.7109375" style="51" customWidth="1"/>
    <col min="8980" max="8980" width="9.140625" style="51"/>
    <col min="8981" max="8981" width="6.7109375" style="51" customWidth="1"/>
    <col min="8982" max="8982" width="8.140625" style="51" customWidth="1"/>
    <col min="8983" max="8983" width="9.28515625" style="51" customWidth="1"/>
    <col min="8984" max="8984" width="11.7109375" style="51" customWidth="1"/>
    <col min="8985" max="9205" width="9.140625" style="51"/>
    <col min="9206" max="9206" width="42.140625" style="51" bestFit="1" customWidth="1"/>
    <col min="9207" max="9207" width="8.140625" style="51" customWidth="1"/>
    <col min="9208" max="9208" width="6.85546875" style="51" customWidth="1"/>
    <col min="9209" max="9209" width="6.5703125" style="51" customWidth="1"/>
    <col min="9210" max="9210" width="12" style="51" customWidth="1"/>
    <col min="9211" max="9211" width="8.5703125" style="51" customWidth="1"/>
    <col min="9212" max="9212" width="7.28515625" style="51" customWidth="1"/>
    <col min="9213" max="9213" width="7.42578125" style="51" customWidth="1"/>
    <col min="9214" max="9214" width="7.28515625" style="51" customWidth="1"/>
    <col min="9215" max="9215" width="9" style="51" customWidth="1"/>
    <col min="9216" max="9216" width="8.85546875" style="51" customWidth="1"/>
    <col min="9217" max="9220" width="7.42578125" style="51" customWidth="1"/>
    <col min="9221" max="9221" width="7.85546875" style="51" customWidth="1"/>
    <col min="9222" max="9222" width="9.140625" style="51"/>
    <col min="9223" max="9223" width="7" style="51" customWidth="1"/>
    <col min="9224" max="9224" width="8.5703125" style="51" customWidth="1"/>
    <col min="9225" max="9225" width="8.7109375" style="51" customWidth="1"/>
    <col min="9226" max="9226" width="8.85546875" style="51" customWidth="1"/>
    <col min="9227" max="9227" width="11.5703125" style="51" bestFit="1" customWidth="1"/>
    <col min="9228" max="9228" width="13.7109375" style="51" customWidth="1"/>
    <col min="9229" max="9229" width="11.7109375" style="51" bestFit="1" customWidth="1"/>
    <col min="9230" max="9230" width="10" style="51" bestFit="1" customWidth="1"/>
    <col min="9231" max="9231" width="8.85546875" style="51" customWidth="1"/>
    <col min="9232" max="9232" width="10.42578125" style="51" customWidth="1"/>
    <col min="9233" max="9233" width="11.28515625" style="51" customWidth="1"/>
    <col min="9234" max="9234" width="8.85546875" style="51" customWidth="1"/>
    <col min="9235" max="9235" width="10.7109375" style="51" customWidth="1"/>
    <col min="9236" max="9236" width="9.140625" style="51"/>
    <col min="9237" max="9237" width="6.7109375" style="51" customWidth="1"/>
    <col min="9238" max="9238" width="8.140625" style="51" customWidth="1"/>
    <col min="9239" max="9239" width="9.28515625" style="51" customWidth="1"/>
    <col min="9240" max="9240" width="11.7109375" style="51" customWidth="1"/>
    <col min="9241" max="9461" width="9.140625" style="51"/>
    <col min="9462" max="9462" width="42.140625" style="51" bestFit="1" customWidth="1"/>
    <col min="9463" max="9463" width="8.140625" style="51" customWidth="1"/>
    <col min="9464" max="9464" width="6.85546875" style="51" customWidth="1"/>
    <col min="9465" max="9465" width="6.5703125" style="51" customWidth="1"/>
    <col min="9466" max="9466" width="12" style="51" customWidth="1"/>
    <col min="9467" max="9467" width="8.5703125" style="51" customWidth="1"/>
    <col min="9468" max="9468" width="7.28515625" style="51" customWidth="1"/>
    <col min="9469" max="9469" width="7.42578125" style="51" customWidth="1"/>
    <col min="9470" max="9470" width="7.28515625" style="51" customWidth="1"/>
    <col min="9471" max="9471" width="9" style="51" customWidth="1"/>
    <col min="9472" max="9472" width="8.85546875" style="51" customWidth="1"/>
    <col min="9473" max="9476" width="7.42578125" style="51" customWidth="1"/>
    <col min="9477" max="9477" width="7.85546875" style="51" customWidth="1"/>
    <col min="9478" max="9478" width="9.140625" style="51"/>
    <col min="9479" max="9479" width="7" style="51" customWidth="1"/>
    <col min="9480" max="9480" width="8.5703125" style="51" customWidth="1"/>
    <col min="9481" max="9481" width="8.7109375" style="51" customWidth="1"/>
    <col min="9482" max="9482" width="8.85546875" style="51" customWidth="1"/>
    <col min="9483" max="9483" width="11.5703125" style="51" bestFit="1" customWidth="1"/>
    <col min="9484" max="9484" width="13.7109375" style="51" customWidth="1"/>
    <col min="9485" max="9485" width="11.7109375" style="51" bestFit="1" customWidth="1"/>
    <col min="9486" max="9486" width="10" style="51" bestFit="1" customWidth="1"/>
    <col min="9487" max="9487" width="8.85546875" style="51" customWidth="1"/>
    <col min="9488" max="9488" width="10.42578125" style="51" customWidth="1"/>
    <col min="9489" max="9489" width="11.28515625" style="51" customWidth="1"/>
    <col min="9490" max="9490" width="8.85546875" style="51" customWidth="1"/>
    <col min="9491" max="9491" width="10.7109375" style="51" customWidth="1"/>
    <col min="9492" max="9492" width="9.140625" style="51"/>
    <col min="9493" max="9493" width="6.7109375" style="51" customWidth="1"/>
    <col min="9494" max="9494" width="8.140625" style="51" customWidth="1"/>
    <col min="9495" max="9495" width="9.28515625" style="51" customWidth="1"/>
    <col min="9496" max="9496" width="11.7109375" style="51" customWidth="1"/>
    <col min="9497" max="9717" width="9.140625" style="51"/>
    <col min="9718" max="9718" width="42.140625" style="51" bestFit="1" customWidth="1"/>
    <col min="9719" max="9719" width="8.140625" style="51" customWidth="1"/>
    <col min="9720" max="9720" width="6.85546875" style="51" customWidth="1"/>
    <col min="9721" max="9721" width="6.5703125" style="51" customWidth="1"/>
    <col min="9722" max="9722" width="12" style="51" customWidth="1"/>
    <col min="9723" max="9723" width="8.5703125" style="51" customWidth="1"/>
    <col min="9724" max="9724" width="7.28515625" style="51" customWidth="1"/>
    <col min="9725" max="9725" width="7.42578125" style="51" customWidth="1"/>
    <col min="9726" max="9726" width="7.28515625" style="51" customWidth="1"/>
    <col min="9727" max="9727" width="9" style="51" customWidth="1"/>
    <col min="9728" max="9728" width="8.85546875" style="51" customWidth="1"/>
    <col min="9729" max="9732" width="7.42578125" style="51" customWidth="1"/>
    <col min="9733" max="9733" width="7.85546875" style="51" customWidth="1"/>
    <col min="9734" max="9734" width="9.140625" style="51"/>
    <col min="9735" max="9735" width="7" style="51" customWidth="1"/>
    <col min="9736" max="9736" width="8.5703125" style="51" customWidth="1"/>
    <col min="9737" max="9737" width="8.7109375" style="51" customWidth="1"/>
    <col min="9738" max="9738" width="8.85546875" style="51" customWidth="1"/>
    <col min="9739" max="9739" width="11.5703125" style="51" bestFit="1" customWidth="1"/>
    <col min="9740" max="9740" width="13.7109375" style="51" customWidth="1"/>
    <col min="9741" max="9741" width="11.7109375" style="51" bestFit="1" customWidth="1"/>
    <col min="9742" max="9742" width="10" style="51" bestFit="1" customWidth="1"/>
    <col min="9743" max="9743" width="8.85546875" style="51" customWidth="1"/>
    <col min="9744" max="9744" width="10.42578125" style="51" customWidth="1"/>
    <col min="9745" max="9745" width="11.28515625" style="51" customWidth="1"/>
    <col min="9746" max="9746" width="8.85546875" style="51" customWidth="1"/>
    <col min="9747" max="9747" width="10.7109375" style="51" customWidth="1"/>
    <col min="9748" max="9748" width="9.140625" style="51"/>
    <col min="9749" max="9749" width="6.7109375" style="51" customWidth="1"/>
    <col min="9750" max="9750" width="8.140625" style="51" customWidth="1"/>
    <col min="9751" max="9751" width="9.28515625" style="51" customWidth="1"/>
    <col min="9752" max="9752" width="11.7109375" style="51" customWidth="1"/>
    <col min="9753" max="9973" width="9.140625" style="51"/>
    <col min="9974" max="9974" width="42.140625" style="51" bestFit="1" customWidth="1"/>
    <col min="9975" max="9975" width="8.140625" style="51" customWidth="1"/>
    <col min="9976" max="9976" width="6.85546875" style="51" customWidth="1"/>
    <col min="9977" max="9977" width="6.5703125" style="51" customWidth="1"/>
    <col min="9978" max="9978" width="12" style="51" customWidth="1"/>
    <col min="9979" max="9979" width="8.5703125" style="51" customWidth="1"/>
    <col min="9980" max="9980" width="7.28515625" style="51" customWidth="1"/>
    <col min="9981" max="9981" width="7.42578125" style="51" customWidth="1"/>
    <col min="9982" max="9982" width="7.28515625" style="51" customWidth="1"/>
    <col min="9983" max="9983" width="9" style="51" customWidth="1"/>
    <col min="9984" max="9984" width="8.85546875" style="51" customWidth="1"/>
    <col min="9985" max="9988" width="7.42578125" style="51" customWidth="1"/>
    <col min="9989" max="9989" width="7.85546875" style="51" customWidth="1"/>
    <col min="9990" max="9990" width="9.140625" style="51"/>
    <col min="9991" max="9991" width="7" style="51" customWidth="1"/>
    <col min="9992" max="9992" width="8.5703125" style="51" customWidth="1"/>
    <col min="9993" max="9993" width="8.7109375" style="51" customWidth="1"/>
    <col min="9994" max="9994" width="8.85546875" style="51" customWidth="1"/>
    <col min="9995" max="9995" width="11.5703125" style="51" bestFit="1" customWidth="1"/>
    <col min="9996" max="9996" width="13.7109375" style="51" customWidth="1"/>
    <col min="9997" max="9997" width="11.7109375" style="51" bestFit="1" customWidth="1"/>
    <col min="9998" max="9998" width="10" style="51" bestFit="1" customWidth="1"/>
    <col min="9999" max="9999" width="8.85546875" style="51" customWidth="1"/>
    <col min="10000" max="10000" width="10.42578125" style="51" customWidth="1"/>
    <col min="10001" max="10001" width="11.28515625" style="51" customWidth="1"/>
    <col min="10002" max="10002" width="8.85546875" style="51" customWidth="1"/>
    <col min="10003" max="10003" width="10.7109375" style="51" customWidth="1"/>
    <col min="10004" max="10004" width="9.140625" style="51"/>
    <col min="10005" max="10005" width="6.7109375" style="51" customWidth="1"/>
    <col min="10006" max="10006" width="8.140625" style="51" customWidth="1"/>
    <col min="10007" max="10007" width="9.28515625" style="51" customWidth="1"/>
    <col min="10008" max="10008" width="11.7109375" style="51" customWidth="1"/>
    <col min="10009" max="10229" width="9.140625" style="51"/>
    <col min="10230" max="10230" width="42.140625" style="51" bestFit="1" customWidth="1"/>
    <col min="10231" max="10231" width="8.140625" style="51" customWidth="1"/>
    <col min="10232" max="10232" width="6.85546875" style="51" customWidth="1"/>
    <col min="10233" max="10233" width="6.5703125" style="51" customWidth="1"/>
    <col min="10234" max="10234" width="12" style="51" customWidth="1"/>
    <col min="10235" max="10235" width="8.5703125" style="51" customWidth="1"/>
    <col min="10236" max="10236" width="7.28515625" style="51" customWidth="1"/>
    <col min="10237" max="10237" width="7.42578125" style="51" customWidth="1"/>
    <col min="10238" max="10238" width="7.28515625" style="51" customWidth="1"/>
    <col min="10239" max="10239" width="9" style="51" customWidth="1"/>
    <col min="10240" max="10240" width="8.85546875" style="51" customWidth="1"/>
    <col min="10241" max="10244" width="7.42578125" style="51" customWidth="1"/>
    <col min="10245" max="10245" width="7.85546875" style="51" customWidth="1"/>
    <col min="10246" max="10246" width="9.140625" style="51"/>
    <col min="10247" max="10247" width="7" style="51" customWidth="1"/>
    <col min="10248" max="10248" width="8.5703125" style="51" customWidth="1"/>
    <col min="10249" max="10249" width="8.7109375" style="51" customWidth="1"/>
    <col min="10250" max="10250" width="8.85546875" style="51" customWidth="1"/>
    <col min="10251" max="10251" width="11.5703125" style="51" bestFit="1" customWidth="1"/>
    <col min="10252" max="10252" width="13.7109375" style="51" customWidth="1"/>
    <col min="10253" max="10253" width="11.7109375" style="51" bestFit="1" customWidth="1"/>
    <col min="10254" max="10254" width="10" style="51" bestFit="1" customWidth="1"/>
    <col min="10255" max="10255" width="8.85546875" style="51" customWidth="1"/>
    <col min="10256" max="10256" width="10.42578125" style="51" customWidth="1"/>
    <col min="10257" max="10257" width="11.28515625" style="51" customWidth="1"/>
    <col min="10258" max="10258" width="8.85546875" style="51" customWidth="1"/>
    <col min="10259" max="10259" width="10.7109375" style="51" customWidth="1"/>
    <col min="10260" max="10260" width="9.140625" style="51"/>
    <col min="10261" max="10261" width="6.7109375" style="51" customWidth="1"/>
    <col min="10262" max="10262" width="8.140625" style="51" customWidth="1"/>
    <col min="10263" max="10263" width="9.28515625" style="51" customWidth="1"/>
    <col min="10264" max="10264" width="11.7109375" style="51" customWidth="1"/>
    <col min="10265" max="10485" width="9.140625" style="51"/>
    <col min="10486" max="10486" width="42.140625" style="51" bestFit="1" customWidth="1"/>
    <col min="10487" max="10487" width="8.140625" style="51" customWidth="1"/>
    <col min="10488" max="10488" width="6.85546875" style="51" customWidth="1"/>
    <col min="10489" max="10489" width="6.5703125" style="51" customWidth="1"/>
    <col min="10490" max="10490" width="12" style="51" customWidth="1"/>
    <col min="10491" max="10491" width="8.5703125" style="51" customWidth="1"/>
    <col min="10492" max="10492" width="7.28515625" style="51" customWidth="1"/>
    <col min="10493" max="10493" width="7.42578125" style="51" customWidth="1"/>
    <col min="10494" max="10494" width="7.28515625" style="51" customWidth="1"/>
    <col min="10495" max="10495" width="9" style="51" customWidth="1"/>
    <col min="10496" max="10496" width="8.85546875" style="51" customWidth="1"/>
    <col min="10497" max="10500" width="7.42578125" style="51" customWidth="1"/>
    <col min="10501" max="10501" width="7.85546875" style="51" customWidth="1"/>
    <col min="10502" max="10502" width="9.140625" style="51"/>
    <col min="10503" max="10503" width="7" style="51" customWidth="1"/>
    <col min="10504" max="10504" width="8.5703125" style="51" customWidth="1"/>
    <col min="10505" max="10505" width="8.7109375" style="51" customWidth="1"/>
    <col min="10506" max="10506" width="8.85546875" style="51" customWidth="1"/>
    <col min="10507" max="10507" width="11.5703125" style="51" bestFit="1" customWidth="1"/>
    <col min="10508" max="10508" width="13.7109375" style="51" customWidth="1"/>
    <col min="10509" max="10509" width="11.7109375" style="51" bestFit="1" customWidth="1"/>
    <col min="10510" max="10510" width="10" style="51" bestFit="1" customWidth="1"/>
    <col min="10511" max="10511" width="8.85546875" style="51" customWidth="1"/>
    <col min="10512" max="10512" width="10.42578125" style="51" customWidth="1"/>
    <col min="10513" max="10513" width="11.28515625" style="51" customWidth="1"/>
    <col min="10514" max="10514" width="8.85546875" style="51" customWidth="1"/>
    <col min="10515" max="10515" width="10.7109375" style="51" customWidth="1"/>
    <col min="10516" max="10516" width="9.140625" style="51"/>
    <col min="10517" max="10517" width="6.7109375" style="51" customWidth="1"/>
    <col min="10518" max="10518" width="8.140625" style="51" customWidth="1"/>
    <col min="10519" max="10519" width="9.28515625" style="51" customWidth="1"/>
    <col min="10520" max="10520" width="11.7109375" style="51" customWidth="1"/>
    <col min="10521" max="10741" width="9.140625" style="51"/>
    <col min="10742" max="10742" width="42.140625" style="51" bestFit="1" customWidth="1"/>
    <col min="10743" max="10743" width="8.140625" style="51" customWidth="1"/>
    <col min="10744" max="10744" width="6.85546875" style="51" customWidth="1"/>
    <col min="10745" max="10745" width="6.5703125" style="51" customWidth="1"/>
    <col min="10746" max="10746" width="12" style="51" customWidth="1"/>
    <col min="10747" max="10747" width="8.5703125" style="51" customWidth="1"/>
    <col min="10748" max="10748" width="7.28515625" style="51" customWidth="1"/>
    <col min="10749" max="10749" width="7.42578125" style="51" customWidth="1"/>
    <col min="10750" max="10750" width="7.28515625" style="51" customWidth="1"/>
    <col min="10751" max="10751" width="9" style="51" customWidth="1"/>
    <col min="10752" max="10752" width="8.85546875" style="51" customWidth="1"/>
    <col min="10753" max="10756" width="7.42578125" style="51" customWidth="1"/>
    <col min="10757" max="10757" width="7.85546875" style="51" customWidth="1"/>
    <col min="10758" max="10758" width="9.140625" style="51"/>
    <col min="10759" max="10759" width="7" style="51" customWidth="1"/>
    <col min="10760" max="10760" width="8.5703125" style="51" customWidth="1"/>
    <col min="10761" max="10761" width="8.7109375" style="51" customWidth="1"/>
    <col min="10762" max="10762" width="8.85546875" style="51" customWidth="1"/>
    <col min="10763" max="10763" width="11.5703125" style="51" bestFit="1" customWidth="1"/>
    <col min="10764" max="10764" width="13.7109375" style="51" customWidth="1"/>
    <col min="10765" max="10765" width="11.7109375" style="51" bestFit="1" customWidth="1"/>
    <col min="10766" max="10766" width="10" style="51" bestFit="1" customWidth="1"/>
    <col min="10767" max="10767" width="8.85546875" style="51" customWidth="1"/>
    <col min="10768" max="10768" width="10.42578125" style="51" customWidth="1"/>
    <col min="10769" max="10769" width="11.28515625" style="51" customWidth="1"/>
    <col min="10770" max="10770" width="8.85546875" style="51" customWidth="1"/>
    <col min="10771" max="10771" width="10.7109375" style="51" customWidth="1"/>
    <col min="10772" max="10772" width="9.140625" style="51"/>
    <col min="10773" max="10773" width="6.7109375" style="51" customWidth="1"/>
    <col min="10774" max="10774" width="8.140625" style="51" customWidth="1"/>
    <col min="10775" max="10775" width="9.28515625" style="51" customWidth="1"/>
    <col min="10776" max="10776" width="11.7109375" style="51" customWidth="1"/>
    <col min="10777" max="10997" width="9.140625" style="51"/>
    <col min="10998" max="10998" width="42.140625" style="51" bestFit="1" customWidth="1"/>
    <col min="10999" max="10999" width="8.140625" style="51" customWidth="1"/>
    <col min="11000" max="11000" width="6.85546875" style="51" customWidth="1"/>
    <col min="11001" max="11001" width="6.5703125" style="51" customWidth="1"/>
    <col min="11002" max="11002" width="12" style="51" customWidth="1"/>
    <col min="11003" max="11003" width="8.5703125" style="51" customWidth="1"/>
    <col min="11004" max="11004" width="7.28515625" style="51" customWidth="1"/>
    <col min="11005" max="11005" width="7.42578125" style="51" customWidth="1"/>
    <col min="11006" max="11006" width="7.28515625" style="51" customWidth="1"/>
    <col min="11007" max="11007" width="9" style="51" customWidth="1"/>
    <col min="11008" max="11008" width="8.85546875" style="51" customWidth="1"/>
    <col min="11009" max="11012" width="7.42578125" style="51" customWidth="1"/>
    <col min="11013" max="11013" width="7.85546875" style="51" customWidth="1"/>
    <col min="11014" max="11014" width="9.140625" style="51"/>
    <col min="11015" max="11015" width="7" style="51" customWidth="1"/>
    <col min="11016" max="11016" width="8.5703125" style="51" customWidth="1"/>
    <col min="11017" max="11017" width="8.7109375" style="51" customWidth="1"/>
    <col min="11018" max="11018" width="8.85546875" style="51" customWidth="1"/>
    <col min="11019" max="11019" width="11.5703125" style="51" bestFit="1" customWidth="1"/>
    <col min="11020" max="11020" width="13.7109375" style="51" customWidth="1"/>
    <col min="11021" max="11021" width="11.7109375" style="51" bestFit="1" customWidth="1"/>
    <col min="11022" max="11022" width="10" style="51" bestFit="1" customWidth="1"/>
    <col min="11023" max="11023" width="8.85546875" style="51" customWidth="1"/>
    <col min="11024" max="11024" width="10.42578125" style="51" customWidth="1"/>
    <col min="11025" max="11025" width="11.28515625" style="51" customWidth="1"/>
    <col min="11026" max="11026" width="8.85546875" style="51" customWidth="1"/>
    <col min="11027" max="11027" width="10.7109375" style="51" customWidth="1"/>
    <col min="11028" max="11028" width="9.140625" style="51"/>
    <col min="11029" max="11029" width="6.7109375" style="51" customWidth="1"/>
    <col min="11030" max="11030" width="8.140625" style="51" customWidth="1"/>
    <col min="11031" max="11031" width="9.28515625" style="51" customWidth="1"/>
    <col min="11032" max="11032" width="11.7109375" style="51" customWidth="1"/>
    <col min="11033" max="11253" width="9.140625" style="51"/>
    <col min="11254" max="11254" width="42.140625" style="51" bestFit="1" customWidth="1"/>
    <col min="11255" max="11255" width="8.140625" style="51" customWidth="1"/>
    <col min="11256" max="11256" width="6.85546875" style="51" customWidth="1"/>
    <col min="11257" max="11257" width="6.5703125" style="51" customWidth="1"/>
    <col min="11258" max="11258" width="12" style="51" customWidth="1"/>
    <col min="11259" max="11259" width="8.5703125" style="51" customWidth="1"/>
    <col min="11260" max="11260" width="7.28515625" style="51" customWidth="1"/>
    <col min="11261" max="11261" width="7.42578125" style="51" customWidth="1"/>
    <col min="11262" max="11262" width="7.28515625" style="51" customWidth="1"/>
    <col min="11263" max="11263" width="9" style="51" customWidth="1"/>
    <col min="11264" max="11264" width="8.85546875" style="51" customWidth="1"/>
    <col min="11265" max="11268" width="7.42578125" style="51" customWidth="1"/>
    <col min="11269" max="11269" width="7.85546875" style="51" customWidth="1"/>
    <col min="11270" max="11270" width="9.140625" style="51"/>
    <col min="11271" max="11271" width="7" style="51" customWidth="1"/>
    <col min="11272" max="11272" width="8.5703125" style="51" customWidth="1"/>
    <col min="11273" max="11273" width="8.7109375" style="51" customWidth="1"/>
    <col min="11274" max="11274" width="8.85546875" style="51" customWidth="1"/>
    <col min="11275" max="11275" width="11.5703125" style="51" bestFit="1" customWidth="1"/>
    <col min="11276" max="11276" width="13.7109375" style="51" customWidth="1"/>
    <col min="11277" max="11277" width="11.7109375" style="51" bestFit="1" customWidth="1"/>
    <col min="11278" max="11278" width="10" style="51" bestFit="1" customWidth="1"/>
    <col min="11279" max="11279" width="8.85546875" style="51" customWidth="1"/>
    <col min="11280" max="11280" width="10.42578125" style="51" customWidth="1"/>
    <col min="11281" max="11281" width="11.28515625" style="51" customWidth="1"/>
    <col min="11282" max="11282" width="8.85546875" style="51" customWidth="1"/>
    <col min="11283" max="11283" width="10.7109375" style="51" customWidth="1"/>
    <col min="11284" max="11284" width="9.140625" style="51"/>
    <col min="11285" max="11285" width="6.7109375" style="51" customWidth="1"/>
    <col min="11286" max="11286" width="8.140625" style="51" customWidth="1"/>
    <col min="11287" max="11287" width="9.28515625" style="51" customWidth="1"/>
    <col min="11288" max="11288" width="11.7109375" style="51" customWidth="1"/>
    <col min="11289" max="11509" width="9.140625" style="51"/>
    <col min="11510" max="11510" width="42.140625" style="51" bestFit="1" customWidth="1"/>
    <col min="11511" max="11511" width="8.140625" style="51" customWidth="1"/>
    <col min="11512" max="11512" width="6.85546875" style="51" customWidth="1"/>
    <col min="11513" max="11513" width="6.5703125" style="51" customWidth="1"/>
    <col min="11514" max="11514" width="12" style="51" customWidth="1"/>
    <col min="11515" max="11515" width="8.5703125" style="51" customWidth="1"/>
    <col min="11516" max="11516" width="7.28515625" style="51" customWidth="1"/>
    <col min="11517" max="11517" width="7.42578125" style="51" customWidth="1"/>
    <col min="11518" max="11518" width="7.28515625" style="51" customWidth="1"/>
    <col min="11519" max="11519" width="9" style="51" customWidth="1"/>
    <col min="11520" max="11520" width="8.85546875" style="51" customWidth="1"/>
    <col min="11521" max="11524" width="7.42578125" style="51" customWidth="1"/>
    <col min="11525" max="11525" width="7.85546875" style="51" customWidth="1"/>
    <col min="11526" max="11526" width="9.140625" style="51"/>
    <col min="11527" max="11527" width="7" style="51" customWidth="1"/>
    <col min="11528" max="11528" width="8.5703125" style="51" customWidth="1"/>
    <col min="11529" max="11529" width="8.7109375" style="51" customWidth="1"/>
    <col min="11530" max="11530" width="8.85546875" style="51" customWidth="1"/>
    <col min="11531" max="11531" width="11.5703125" style="51" bestFit="1" customWidth="1"/>
    <col min="11532" max="11532" width="13.7109375" style="51" customWidth="1"/>
    <col min="11533" max="11533" width="11.7109375" style="51" bestFit="1" customWidth="1"/>
    <col min="11534" max="11534" width="10" style="51" bestFit="1" customWidth="1"/>
    <col min="11535" max="11535" width="8.85546875" style="51" customWidth="1"/>
    <col min="11536" max="11536" width="10.42578125" style="51" customWidth="1"/>
    <col min="11537" max="11537" width="11.28515625" style="51" customWidth="1"/>
    <col min="11538" max="11538" width="8.85546875" style="51" customWidth="1"/>
    <col min="11539" max="11539" width="10.7109375" style="51" customWidth="1"/>
    <col min="11540" max="11540" width="9.140625" style="51"/>
    <col min="11541" max="11541" width="6.7109375" style="51" customWidth="1"/>
    <col min="11542" max="11542" width="8.140625" style="51" customWidth="1"/>
    <col min="11543" max="11543" width="9.28515625" style="51" customWidth="1"/>
    <col min="11544" max="11544" width="11.7109375" style="51" customWidth="1"/>
    <col min="11545" max="11765" width="9.140625" style="51"/>
    <col min="11766" max="11766" width="42.140625" style="51" bestFit="1" customWidth="1"/>
    <col min="11767" max="11767" width="8.140625" style="51" customWidth="1"/>
    <col min="11768" max="11768" width="6.85546875" style="51" customWidth="1"/>
    <col min="11769" max="11769" width="6.5703125" style="51" customWidth="1"/>
    <col min="11770" max="11770" width="12" style="51" customWidth="1"/>
    <col min="11771" max="11771" width="8.5703125" style="51" customWidth="1"/>
    <col min="11772" max="11772" width="7.28515625" style="51" customWidth="1"/>
    <col min="11773" max="11773" width="7.42578125" style="51" customWidth="1"/>
    <col min="11774" max="11774" width="7.28515625" style="51" customWidth="1"/>
    <col min="11775" max="11775" width="9" style="51" customWidth="1"/>
    <col min="11776" max="11776" width="8.85546875" style="51" customWidth="1"/>
    <col min="11777" max="11780" width="7.42578125" style="51" customWidth="1"/>
    <col min="11781" max="11781" width="7.85546875" style="51" customWidth="1"/>
    <col min="11782" max="11782" width="9.140625" style="51"/>
    <col min="11783" max="11783" width="7" style="51" customWidth="1"/>
    <col min="11784" max="11784" width="8.5703125" style="51" customWidth="1"/>
    <col min="11785" max="11785" width="8.7109375" style="51" customWidth="1"/>
    <col min="11786" max="11786" width="8.85546875" style="51" customWidth="1"/>
    <col min="11787" max="11787" width="11.5703125" style="51" bestFit="1" customWidth="1"/>
    <col min="11788" max="11788" width="13.7109375" style="51" customWidth="1"/>
    <col min="11789" max="11789" width="11.7109375" style="51" bestFit="1" customWidth="1"/>
    <col min="11790" max="11790" width="10" style="51" bestFit="1" customWidth="1"/>
    <col min="11791" max="11791" width="8.85546875" style="51" customWidth="1"/>
    <col min="11792" max="11792" width="10.42578125" style="51" customWidth="1"/>
    <col min="11793" max="11793" width="11.28515625" style="51" customWidth="1"/>
    <col min="11794" max="11794" width="8.85546875" style="51" customWidth="1"/>
    <col min="11795" max="11795" width="10.7109375" style="51" customWidth="1"/>
    <col min="11796" max="11796" width="9.140625" style="51"/>
    <col min="11797" max="11797" width="6.7109375" style="51" customWidth="1"/>
    <col min="11798" max="11798" width="8.140625" style="51" customWidth="1"/>
    <col min="11799" max="11799" width="9.28515625" style="51" customWidth="1"/>
    <col min="11800" max="11800" width="11.7109375" style="51" customWidth="1"/>
    <col min="11801" max="12021" width="9.140625" style="51"/>
    <col min="12022" max="12022" width="42.140625" style="51" bestFit="1" customWidth="1"/>
    <col min="12023" max="12023" width="8.140625" style="51" customWidth="1"/>
    <col min="12024" max="12024" width="6.85546875" style="51" customWidth="1"/>
    <col min="12025" max="12025" width="6.5703125" style="51" customWidth="1"/>
    <col min="12026" max="12026" width="12" style="51" customWidth="1"/>
    <col min="12027" max="12027" width="8.5703125" style="51" customWidth="1"/>
    <col min="12028" max="12028" width="7.28515625" style="51" customWidth="1"/>
    <col min="12029" max="12029" width="7.42578125" style="51" customWidth="1"/>
    <col min="12030" max="12030" width="7.28515625" style="51" customWidth="1"/>
    <col min="12031" max="12031" width="9" style="51" customWidth="1"/>
    <col min="12032" max="12032" width="8.85546875" style="51" customWidth="1"/>
    <col min="12033" max="12036" width="7.42578125" style="51" customWidth="1"/>
    <col min="12037" max="12037" width="7.85546875" style="51" customWidth="1"/>
    <col min="12038" max="12038" width="9.140625" style="51"/>
    <col min="12039" max="12039" width="7" style="51" customWidth="1"/>
    <col min="12040" max="12040" width="8.5703125" style="51" customWidth="1"/>
    <col min="12041" max="12041" width="8.7109375" style="51" customWidth="1"/>
    <col min="12042" max="12042" width="8.85546875" style="51" customWidth="1"/>
    <col min="12043" max="12043" width="11.5703125" style="51" bestFit="1" customWidth="1"/>
    <col min="12044" max="12044" width="13.7109375" style="51" customWidth="1"/>
    <col min="12045" max="12045" width="11.7109375" style="51" bestFit="1" customWidth="1"/>
    <col min="12046" max="12046" width="10" style="51" bestFit="1" customWidth="1"/>
    <col min="12047" max="12047" width="8.85546875" style="51" customWidth="1"/>
    <col min="12048" max="12048" width="10.42578125" style="51" customWidth="1"/>
    <col min="12049" max="12049" width="11.28515625" style="51" customWidth="1"/>
    <col min="12050" max="12050" width="8.85546875" style="51" customWidth="1"/>
    <col min="12051" max="12051" width="10.7109375" style="51" customWidth="1"/>
    <col min="12052" max="12052" width="9.140625" style="51"/>
    <col min="12053" max="12053" width="6.7109375" style="51" customWidth="1"/>
    <col min="12054" max="12054" width="8.140625" style="51" customWidth="1"/>
    <col min="12055" max="12055" width="9.28515625" style="51" customWidth="1"/>
    <col min="12056" max="12056" width="11.7109375" style="51" customWidth="1"/>
    <col min="12057" max="12277" width="9.140625" style="51"/>
    <col min="12278" max="12278" width="42.140625" style="51" bestFit="1" customWidth="1"/>
    <col min="12279" max="12279" width="8.140625" style="51" customWidth="1"/>
    <col min="12280" max="12280" width="6.85546875" style="51" customWidth="1"/>
    <col min="12281" max="12281" width="6.5703125" style="51" customWidth="1"/>
    <col min="12282" max="12282" width="12" style="51" customWidth="1"/>
    <col min="12283" max="12283" width="8.5703125" style="51" customWidth="1"/>
    <col min="12284" max="12284" width="7.28515625" style="51" customWidth="1"/>
    <col min="12285" max="12285" width="7.42578125" style="51" customWidth="1"/>
    <col min="12286" max="12286" width="7.28515625" style="51" customWidth="1"/>
    <col min="12287" max="12287" width="9" style="51" customWidth="1"/>
    <col min="12288" max="12288" width="8.85546875" style="51" customWidth="1"/>
    <col min="12289" max="12292" width="7.42578125" style="51" customWidth="1"/>
    <col min="12293" max="12293" width="7.85546875" style="51" customWidth="1"/>
    <col min="12294" max="12294" width="9.140625" style="51"/>
    <col min="12295" max="12295" width="7" style="51" customWidth="1"/>
    <col min="12296" max="12296" width="8.5703125" style="51" customWidth="1"/>
    <col min="12297" max="12297" width="8.7109375" style="51" customWidth="1"/>
    <col min="12298" max="12298" width="8.85546875" style="51" customWidth="1"/>
    <col min="12299" max="12299" width="11.5703125" style="51" bestFit="1" customWidth="1"/>
    <col min="12300" max="12300" width="13.7109375" style="51" customWidth="1"/>
    <col min="12301" max="12301" width="11.7109375" style="51" bestFit="1" customWidth="1"/>
    <col min="12302" max="12302" width="10" style="51" bestFit="1" customWidth="1"/>
    <col min="12303" max="12303" width="8.85546875" style="51" customWidth="1"/>
    <col min="12304" max="12304" width="10.42578125" style="51" customWidth="1"/>
    <col min="12305" max="12305" width="11.28515625" style="51" customWidth="1"/>
    <col min="12306" max="12306" width="8.85546875" style="51" customWidth="1"/>
    <col min="12307" max="12307" width="10.7109375" style="51" customWidth="1"/>
    <col min="12308" max="12308" width="9.140625" style="51"/>
    <col min="12309" max="12309" width="6.7109375" style="51" customWidth="1"/>
    <col min="12310" max="12310" width="8.140625" style="51" customWidth="1"/>
    <col min="12311" max="12311" width="9.28515625" style="51" customWidth="1"/>
    <col min="12312" max="12312" width="11.7109375" style="51" customWidth="1"/>
    <col min="12313" max="12533" width="9.140625" style="51"/>
    <col min="12534" max="12534" width="42.140625" style="51" bestFit="1" customWidth="1"/>
    <col min="12535" max="12535" width="8.140625" style="51" customWidth="1"/>
    <col min="12536" max="12536" width="6.85546875" style="51" customWidth="1"/>
    <col min="12537" max="12537" width="6.5703125" style="51" customWidth="1"/>
    <col min="12538" max="12538" width="12" style="51" customWidth="1"/>
    <col min="12539" max="12539" width="8.5703125" style="51" customWidth="1"/>
    <col min="12540" max="12540" width="7.28515625" style="51" customWidth="1"/>
    <col min="12541" max="12541" width="7.42578125" style="51" customWidth="1"/>
    <col min="12542" max="12542" width="7.28515625" style="51" customWidth="1"/>
    <col min="12543" max="12543" width="9" style="51" customWidth="1"/>
    <col min="12544" max="12544" width="8.85546875" style="51" customWidth="1"/>
    <col min="12545" max="12548" width="7.42578125" style="51" customWidth="1"/>
    <col min="12549" max="12549" width="7.85546875" style="51" customWidth="1"/>
    <col min="12550" max="12550" width="9.140625" style="51"/>
    <col min="12551" max="12551" width="7" style="51" customWidth="1"/>
    <col min="12552" max="12552" width="8.5703125" style="51" customWidth="1"/>
    <col min="12553" max="12553" width="8.7109375" style="51" customWidth="1"/>
    <col min="12554" max="12554" width="8.85546875" style="51" customWidth="1"/>
    <col min="12555" max="12555" width="11.5703125" style="51" bestFit="1" customWidth="1"/>
    <col min="12556" max="12556" width="13.7109375" style="51" customWidth="1"/>
    <col min="12557" max="12557" width="11.7109375" style="51" bestFit="1" customWidth="1"/>
    <col min="12558" max="12558" width="10" style="51" bestFit="1" customWidth="1"/>
    <col min="12559" max="12559" width="8.85546875" style="51" customWidth="1"/>
    <col min="12560" max="12560" width="10.42578125" style="51" customWidth="1"/>
    <col min="12561" max="12561" width="11.28515625" style="51" customWidth="1"/>
    <col min="12562" max="12562" width="8.85546875" style="51" customWidth="1"/>
    <col min="12563" max="12563" width="10.7109375" style="51" customWidth="1"/>
    <col min="12564" max="12564" width="9.140625" style="51"/>
    <col min="12565" max="12565" width="6.7109375" style="51" customWidth="1"/>
    <col min="12566" max="12566" width="8.140625" style="51" customWidth="1"/>
    <col min="12567" max="12567" width="9.28515625" style="51" customWidth="1"/>
    <col min="12568" max="12568" width="11.7109375" style="51" customWidth="1"/>
    <col min="12569" max="12789" width="9.140625" style="51"/>
    <col min="12790" max="12790" width="42.140625" style="51" bestFit="1" customWidth="1"/>
    <col min="12791" max="12791" width="8.140625" style="51" customWidth="1"/>
    <col min="12792" max="12792" width="6.85546875" style="51" customWidth="1"/>
    <col min="12793" max="12793" width="6.5703125" style="51" customWidth="1"/>
    <col min="12794" max="12794" width="12" style="51" customWidth="1"/>
    <col min="12795" max="12795" width="8.5703125" style="51" customWidth="1"/>
    <col min="12796" max="12796" width="7.28515625" style="51" customWidth="1"/>
    <col min="12797" max="12797" width="7.42578125" style="51" customWidth="1"/>
    <col min="12798" max="12798" width="7.28515625" style="51" customWidth="1"/>
    <col min="12799" max="12799" width="9" style="51" customWidth="1"/>
    <col min="12800" max="12800" width="8.85546875" style="51" customWidth="1"/>
    <col min="12801" max="12804" width="7.42578125" style="51" customWidth="1"/>
    <col min="12805" max="12805" width="7.85546875" style="51" customWidth="1"/>
    <col min="12806" max="12806" width="9.140625" style="51"/>
    <col min="12807" max="12807" width="7" style="51" customWidth="1"/>
    <col min="12808" max="12808" width="8.5703125" style="51" customWidth="1"/>
    <col min="12809" max="12809" width="8.7109375" style="51" customWidth="1"/>
    <col min="12810" max="12810" width="8.85546875" style="51" customWidth="1"/>
    <col min="12811" max="12811" width="11.5703125" style="51" bestFit="1" customWidth="1"/>
    <col min="12812" max="12812" width="13.7109375" style="51" customWidth="1"/>
    <col min="12813" max="12813" width="11.7109375" style="51" bestFit="1" customWidth="1"/>
    <col min="12814" max="12814" width="10" style="51" bestFit="1" customWidth="1"/>
    <col min="12815" max="12815" width="8.85546875" style="51" customWidth="1"/>
    <col min="12816" max="12816" width="10.42578125" style="51" customWidth="1"/>
    <col min="12817" max="12817" width="11.28515625" style="51" customWidth="1"/>
    <col min="12818" max="12818" width="8.85546875" style="51" customWidth="1"/>
    <col min="12819" max="12819" width="10.7109375" style="51" customWidth="1"/>
    <col min="12820" max="12820" width="9.140625" style="51"/>
    <col min="12821" max="12821" width="6.7109375" style="51" customWidth="1"/>
    <col min="12822" max="12822" width="8.140625" style="51" customWidth="1"/>
    <col min="12823" max="12823" width="9.28515625" style="51" customWidth="1"/>
    <col min="12824" max="12824" width="11.7109375" style="51" customWidth="1"/>
    <col min="12825" max="13045" width="9.140625" style="51"/>
    <col min="13046" max="13046" width="42.140625" style="51" bestFit="1" customWidth="1"/>
    <col min="13047" max="13047" width="8.140625" style="51" customWidth="1"/>
    <col min="13048" max="13048" width="6.85546875" style="51" customWidth="1"/>
    <col min="13049" max="13049" width="6.5703125" style="51" customWidth="1"/>
    <col min="13050" max="13050" width="12" style="51" customWidth="1"/>
    <col min="13051" max="13051" width="8.5703125" style="51" customWidth="1"/>
    <col min="13052" max="13052" width="7.28515625" style="51" customWidth="1"/>
    <col min="13053" max="13053" width="7.42578125" style="51" customWidth="1"/>
    <col min="13054" max="13054" width="7.28515625" style="51" customWidth="1"/>
    <col min="13055" max="13055" width="9" style="51" customWidth="1"/>
    <col min="13056" max="13056" width="8.85546875" style="51" customWidth="1"/>
    <col min="13057" max="13060" width="7.42578125" style="51" customWidth="1"/>
    <col min="13061" max="13061" width="7.85546875" style="51" customWidth="1"/>
    <col min="13062" max="13062" width="9.140625" style="51"/>
    <col min="13063" max="13063" width="7" style="51" customWidth="1"/>
    <col min="13064" max="13064" width="8.5703125" style="51" customWidth="1"/>
    <col min="13065" max="13065" width="8.7109375" style="51" customWidth="1"/>
    <col min="13066" max="13066" width="8.85546875" style="51" customWidth="1"/>
    <col min="13067" max="13067" width="11.5703125" style="51" bestFit="1" customWidth="1"/>
    <col min="13068" max="13068" width="13.7109375" style="51" customWidth="1"/>
    <col min="13069" max="13069" width="11.7109375" style="51" bestFit="1" customWidth="1"/>
    <col min="13070" max="13070" width="10" style="51" bestFit="1" customWidth="1"/>
    <col min="13071" max="13071" width="8.85546875" style="51" customWidth="1"/>
    <col min="13072" max="13072" width="10.42578125" style="51" customWidth="1"/>
    <col min="13073" max="13073" width="11.28515625" style="51" customWidth="1"/>
    <col min="13074" max="13074" width="8.85546875" style="51" customWidth="1"/>
    <col min="13075" max="13075" width="10.7109375" style="51" customWidth="1"/>
    <col min="13076" max="13076" width="9.140625" style="51"/>
    <col min="13077" max="13077" width="6.7109375" style="51" customWidth="1"/>
    <col min="13078" max="13078" width="8.140625" style="51" customWidth="1"/>
    <col min="13079" max="13079" width="9.28515625" style="51" customWidth="1"/>
    <col min="13080" max="13080" width="11.7109375" style="51" customWidth="1"/>
    <col min="13081" max="13301" width="9.140625" style="51"/>
    <col min="13302" max="13302" width="42.140625" style="51" bestFit="1" customWidth="1"/>
    <col min="13303" max="13303" width="8.140625" style="51" customWidth="1"/>
    <col min="13304" max="13304" width="6.85546875" style="51" customWidth="1"/>
    <col min="13305" max="13305" width="6.5703125" style="51" customWidth="1"/>
    <col min="13306" max="13306" width="12" style="51" customWidth="1"/>
    <col min="13307" max="13307" width="8.5703125" style="51" customWidth="1"/>
    <col min="13308" max="13308" width="7.28515625" style="51" customWidth="1"/>
    <col min="13309" max="13309" width="7.42578125" style="51" customWidth="1"/>
    <col min="13310" max="13310" width="7.28515625" style="51" customWidth="1"/>
    <col min="13311" max="13311" width="9" style="51" customWidth="1"/>
    <col min="13312" max="13312" width="8.85546875" style="51" customWidth="1"/>
    <col min="13313" max="13316" width="7.42578125" style="51" customWidth="1"/>
    <col min="13317" max="13317" width="7.85546875" style="51" customWidth="1"/>
    <col min="13318" max="13318" width="9.140625" style="51"/>
    <col min="13319" max="13319" width="7" style="51" customWidth="1"/>
    <col min="13320" max="13320" width="8.5703125" style="51" customWidth="1"/>
    <col min="13321" max="13321" width="8.7109375" style="51" customWidth="1"/>
    <col min="13322" max="13322" width="8.85546875" style="51" customWidth="1"/>
    <col min="13323" max="13323" width="11.5703125" style="51" bestFit="1" customWidth="1"/>
    <col min="13324" max="13324" width="13.7109375" style="51" customWidth="1"/>
    <col min="13325" max="13325" width="11.7109375" style="51" bestFit="1" customWidth="1"/>
    <col min="13326" max="13326" width="10" style="51" bestFit="1" customWidth="1"/>
    <col min="13327" max="13327" width="8.85546875" style="51" customWidth="1"/>
    <col min="13328" max="13328" width="10.42578125" style="51" customWidth="1"/>
    <col min="13329" max="13329" width="11.28515625" style="51" customWidth="1"/>
    <col min="13330" max="13330" width="8.85546875" style="51" customWidth="1"/>
    <col min="13331" max="13331" width="10.7109375" style="51" customWidth="1"/>
    <col min="13332" max="13332" width="9.140625" style="51"/>
    <col min="13333" max="13333" width="6.7109375" style="51" customWidth="1"/>
    <col min="13334" max="13334" width="8.140625" style="51" customWidth="1"/>
    <col min="13335" max="13335" width="9.28515625" style="51" customWidth="1"/>
    <col min="13336" max="13336" width="11.7109375" style="51" customWidth="1"/>
    <col min="13337" max="13557" width="9.140625" style="51"/>
    <col min="13558" max="13558" width="42.140625" style="51" bestFit="1" customWidth="1"/>
    <col min="13559" max="13559" width="8.140625" style="51" customWidth="1"/>
    <col min="13560" max="13560" width="6.85546875" style="51" customWidth="1"/>
    <col min="13561" max="13561" width="6.5703125" style="51" customWidth="1"/>
    <col min="13562" max="13562" width="12" style="51" customWidth="1"/>
    <col min="13563" max="13563" width="8.5703125" style="51" customWidth="1"/>
    <col min="13564" max="13564" width="7.28515625" style="51" customWidth="1"/>
    <col min="13565" max="13565" width="7.42578125" style="51" customWidth="1"/>
    <col min="13566" max="13566" width="7.28515625" style="51" customWidth="1"/>
    <col min="13567" max="13567" width="9" style="51" customWidth="1"/>
    <col min="13568" max="13568" width="8.85546875" style="51" customWidth="1"/>
    <col min="13569" max="13572" width="7.42578125" style="51" customWidth="1"/>
    <col min="13573" max="13573" width="7.85546875" style="51" customWidth="1"/>
    <col min="13574" max="13574" width="9.140625" style="51"/>
    <col min="13575" max="13575" width="7" style="51" customWidth="1"/>
    <col min="13576" max="13576" width="8.5703125" style="51" customWidth="1"/>
    <col min="13577" max="13577" width="8.7109375" style="51" customWidth="1"/>
    <col min="13578" max="13578" width="8.85546875" style="51" customWidth="1"/>
    <col min="13579" max="13579" width="11.5703125" style="51" bestFit="1" customWidth="1"/>
    <col min="13580" max="13580" width="13.7109375" style="51" customWidth="1"/>
    <col min="13581" max="13581" width="11.7109375" style="51" bestFit="1" customWidth="1"/>
    <col min="13582" max="13582" width="10" style="51" bestFit="1" customWidth="1"/>
    <col min="13583" max="13583" width="8.85546875" style="51" customWidth="1"/>
    <col min="13584" max="13584" width="10.42578125" style="51" customWidth="1"/>
    <col min="13585" max="13585" width="11.28515625" style="51" customWidth="1"/>
    <col min="13586" max="13586" width="8.85546875" style="51" customWidth="1"/>
    <col min="13587" max="13587" width="10.7109375" style="51" customWidth="1"/>
    <col min="13588" max="13588" width="9.140625" style="51"/>
    <col min="13589" max="13589" width="6.7109375" style="51" customWidth="1"/>
    <col min="13590" max="13590" width="8.140625" style="51" customWidth="1"/>
    <col min="13591" max="13591" width="9.28515625" style="51" customWidth="1"/>
    <col min="13592" max="13592" width="11.7109375" style="51" customWidth="1"/>
    <col min="13593" max="13813" width="9.140625" style="51"/>
    <col min="13814" max="13814" width="42.140625" style="51" bestFit="1" customWidth="1"/>
    <col min="13815" max="13815" width="8.140625" style="51" customWidth="1"/>
    <col min="13816" max="13816" width="6.85546875" style="51" customWidth="1"/>
    <col min="13817" max="13817" width="6.5703125" style="51" customWidth="1"/>
    <col min="13818" max="13818" width="12" style="51" customWidth="1"/>
    <col min="13819" max="13819" width="8.5703125" style="51" customWidth="1"/>
    <col min="13820" max="13820" width="7.28515625" style="51" customWidth="1"/>
    <col min="13821" max="13821" width="7.42578125" style="51" customWidth="1"/>
    <col min="13822" max="13822" width="7.28515625" style="51" customWidth="1"/>
    <col min="13823" max="13823" width="9" style="51" customWidth="1"/>
    <col min="13824" max="13824" width="8.85546875" style="51" customWidth="1"/>
    <col min="13825" max="13828" width="7.42578125" style="51" customWidth="1"/>
    <col min="13829" max="13829" width="7.85546875" style="51" customWidth="1"/>
    <col min="13830" max="13830" width="9.140625" style="51"/>
    <col min="13831" max="13831" width="7" style="51" customWidth="1"/>
    <col min="13832" max="13832" width="8.5703125" style="51" customWidth="1"/>
    <col min="13833" max="13833" width="8.7109375" style="51" customWidth="1"/>
    <col min="13834" max="13834" width="8.85546875" style="51" customWidth="1"/>
    <col min="13835" max="13835" width="11.5703125" style="51" bestFit="1" customWidth="1"/>
    <col min="13836" max="13836" width="13.7109375" style="51" customWidth="1"/>
    <col min="13837" max="13837" width="11.7109375" style="51" bestFit="1" customWidth="1"/>
    <col min="13838" max="13838" width="10" style="51" bestFit="1" customWidth="1"/>
    <col min="13839" max="13839" width="8.85546875" style="51" customWidth="1"/>
    <col min="13840" max="13840" width="10.42578125" style="51" customWidth="1"/>
    <col min="13841" max="13841" width="11.28515625" style="51" customWidth="1"/>
    <col min="13842" max="13842" width="8.85546875" style="51" customWidth="1"/>
    <col min="13843" max="13843" width="10.7109375" style="51" customWidth="1"/>
    <col min="13844" max="13844" width="9.140625" style="51"/>
    <col min="13845" max="13845" width="6.7109375" style="51" customWidth="1"/>
    <col min="13846" max="13846" width="8.140625" style="51" customWidth="1"/>
    <col min="13847" max="13847" width="9.28515625" style="51" customWidth="1"/>
    <col min="13848" max="13848" width="11.7109375" style="51" customWidth="1"/>
    <col min="13849" max="14069" width="9.140625" style="51"/>
    <col min="14070" max="14070" width="42.140625" style="51" bestFit="1" customWidth="1"/>
    <col min="14071" max="14071" width="8.140625" style="51" customWidth="1"/>
    <col min="14072" max="14072" width="6.85546875" style="51" customWidth="1"/>
    <col min="14073" max="14073" width="6.5703125" style="51" customWidth="1"/>
    <col min="14074" max="14074" width="12" style="51" customWidth="1"/>
    <col min="14075" max="14075" width="8.5703125" style="51" customWidth="1"/>
    <col min="14076" max="14076" width="7.28515625" style="51" customWidth="1"/>
    <col min="14077" max="14077" width="7.42578125" style="51" customWidth="1"/>
    <col min="14078" max="14078" width="7.28515625" style="51" customWidth="1"/>
    <col min="14079" max="14079" width="9" style="51" customWidth="1"/>
    <col min="14080" max="14080" width="8.85546875" style="51" customWidth="1"/>
    <col min="14081" max="14084" width="7.42578125" style="51" customWidth="1"/>
    <col min="14085" max="14085" width="7.85546875" style="51" customWidth="1"/>
    <col min="14086" max="14086" width="9.140625" style="51"/>
    <col min="14087" max="14087" width="7" style="51" customWidth="1"/>
    <col min="14088" max="14088" width="8.5703125" style="51" customWidth="1"/>
    <col min="14089" max="14089" width="8.7109375" style="51" customWidth="1"/>
    <col min="14090" max="14090" width="8.85546875" style="51" customWidth="1"/>
    <col min="14091" max="14091" width="11.5703125" style="51" bestFit="1" customWidth="1"/>
    <col min="14092" max="14092" width="13.7109375" style="51" customWidth="1"/>
    <col min="14093" max="14093" width="11.7109375" style="51" bestFit="1" customWidth="1"/>
    <col min="14094" max="14094" width="10" style="51" bestFit="1" customWidth="1"/>
    <col min="14095" max="14095" width="8.85546875" style="51" customWidth="1"/>
    <col min="14096" max="14096" width="10.42578125" style="51" customWidth="1"/>
    <col min="14097" max="14097" width="11.28515625" style="51" customWidth="1"/>
    <col min="14098" max="14098" width="8.85546875" style="51" customWidth="1"/>
    <col min="14099" max="14099" width="10.7109375" style="51" customWidth="1"/>
    <col min="14100" max="14100" width="9.140625" style="51"/>
    <col min="14101" max="14101" width="6.7109375" style="51" customWidth="1"/>
    <col min="14102" max="14102" width="8.140625" style="51" customWidth="1"/>
    <col min="14103" max="14103" width="9.28515625" style="51" customWidth="1"/>
    <col min="14104" max="14104" width="11.7109375" style="51" customWidth="1"/>
    <col min="14105" max="14325" width="9.140625" style="51"/>
    <col min="14326" max="14326" width="42.140625" style="51" bestFit="1" customWidth="1"/>
    <col min="14327" max="14327" width="8.140625" style="51" customWidth="1"/>
    <col min="14328" max="14328" width="6.85546875" style="51" customWidth="1"/>
    <col min="14329" max="14329" width="6.5703125" style="51" customWidth="1"/>
    <col min="14330" max="14330" width="12" style="51" customWidth="1"/>
    <col min="14331" max="14331" width="8.5703125" style="51" customWidth="1"/>
    <col min="14332" max="14332" width="7.28515625" style="51" customWidth="1"/>
    <col min="14333" max="14333" width="7.42578125" style="51" customWidth="1"/>
    <col min="14334" max="14334" width="7.28515625" style="51" customWidth="1"/>
    <col min="14335" max="14335" width="9" style="51" customWidth="1"/>
    <col min="14336" max="14336" width="8.85546875" style="51" customWidth="1"/>
    <col min="14337" max="14340" width="7.42578125" style="51" customWidth="1"/>
    <col min="14341" max="14341" width="7.85546875" style="51" customWidth="1"/>
    <col min="14342" max="14342" width="9.140625" style="51"/>
    <col min="14343" max="14343" width="7" style="51" customWidth="1"/>
    <col min="14344" max="14344" width="8.5703125" style="51" customWidth="1"/>
    <col min="14345" max="14345" width="8.7109375" style="51" customWidth="1"/>
    <col min="14346" max="14346" width="8.85546875" style="51" customWidth="1"/>
    <col min="14347" max="14347" width="11.5703125" style="51" bestFit="1" customWidth="1"/>
    <col min="14348" max="14348" width="13.7109375" style="51" customWidth="1"/>
    <col min="14349" max="14349" width="11.7109375" style="51" bestFit="1" customWidth="1"/>
    <col min="14350" max="14350" width="10" style="51" bestFit="1" customWidth="1"/>
    <col min="14351" max="14351" width="8.85546875" style="51" customWidth="1"/>
    <col min="14352" max="14352" width="10.42578125" style="51" customWidth="1"/>
    <col min="14353" max="14353" width="11.28515625" style="51" customWidth="1"/>
    <col min="14354" max="14354" width="8.85546875" style="51" customWidth="1"/>
    <col min="14355" max="14355" width="10.7109375" style="51" customWidth="1"/>
    <col min="14356" max="14356" width="9.140625" style="51"/>
    <col min="14357" max="14357" width="6.7109375" style="51" customWidth="1"/>
    <col min="14358" max="14358" width="8.140625" style="51" customWidth="1"/>
    <col min="14359" max="14359" width="9.28515625" style="51" customWidth="1"/>
    <col min="14360" max="14360" width="11.7109375" style="51" customWidth="1"/>
    <col min="14361" max="14581" width="9.140625" style="51"/>
    <col min="14582" max="14582" width="42.140625" style="51" bestFit="1" customWidth="1"/>
    <col min="14583" max="14583" width="8.140625" style="51" customWidth="1"/>
    <col min="14584" max="14584" width="6.85546875" style="51" customWidth="1"/>
    <col min="14585" max="14585" width="6.5703125" style="51" customWidth="1"/>
    <col min="14586" max="14586" width="12" style="51" customWidth="1"/>
    <col min="14587" max="14587" width="8.5703125" style="51" customWidth="1"/>
    <col min="14588" max="14588" width="7.28515625" style="51" customWidth="1"/>
    <col min="14589" max="14589" width="7.42578125" style="51" customWidth="1"/>
    <col min="14590" max="14590" width="7.28515625" style="51" customWidth="1"/>
    <col min="14591" max="14591" width="9" style="51" customWidth="1"/>
    <col min="14592" max="14592" width="8.85546875" style="51" customWidth="1"/>
    <col min="14593" max="14596" width="7.42578125" style="51" customWidth="1"/>
    <col min="14597" max="14597" width="7.85546875" style="51" customWidth="1"/>
    <col min="14598" max="14598" width="9.140625" style="51"/>
    <col min="14599" max="14599" width="7" style="51" customWidth="1"/>
    <col min="14600" max="14600" width="8.5703125" style="51" customWidth="1"/>
    <col min="14601" max="14601" width="8.7109375" style="51" customWidth="1"/>
    <col min="14602" max="14602" width="8.85546875" style="51" customWidth="1"/>
    <col min="14603" max="14603" width="11.5703125" style="51" bestFit="1" customWidth="1"/>
    <col min="14604" max="14604" width="13.7109375" style="51" customWidth="1"/>
    <col min="14605" max="14605" width="11.7109375" style="51" bestFit="1" customWidth="1"/>
    <col min="14606" max="14606" width="10" style="51" bestFit="1" customWidth="1"/>
    <col min="14607" max="14607" width="8.85546875" style="51" customWidth="1"/>
    <col min="14608" max="14608" width="10.42578125" style="51" customWidth="1"/>
    <col min="14609" max="14609" width="11.28515625" style="51" customWidth="1"/>
    <col min="14610" max="14610" width="8.85546875" style="51" customWidth="1"/>
    <col min="14611" max="14611" width="10.7109375" style="51" customWidth="1"/>
    <col min="14612" max="14612" width="9.140625" style="51"/>
    <col min="14613" max="14613" width="6.7109375" style="51" customWidth="1"/>
    <col min="14614" max="14614" width="8.140625" style="51" customWidth="1"/>
    <col min="14615" max="14615" width="9.28515625" style="51" customWidth="1"/>
    <col min="14616" max="14616" width="11.7109375" style="51" customWidth="1"/>
    <col min="14617" max="14837" width="9.140625" style="51"/>
    <col min="14838" max="14838" width="42.140625" style="51" bestFit="1" customWidth="1"/>
    <col min="14839" max="14839" width="8.140625" style="51" customWidth="1"/>
    <col min="14840" max="14840" width="6.85546875" style="51" customWidth="1"/>
    <col min="14841" max="14841" width="6.5703125" style="51" customWidth="1"/>
    <col min="14842" max="14842" width="12" style="51" customWidth="1"/>
    <col min="14843" max="14843" width="8.5703125" style="51" customWidth="1"/>
    <col min="14844" max="14844" width="7.28515625" style="51" customWidth="1"/>
    <col min="14845" max="14845" width="7.42578125" style="51" customWidth="1"/>
    <col min="14846" max="14846" width="7.28515625" style="51" customWidth="1"/>
    <col min="14847" max="14847" width="9" style="51" customWidth="1"/>
    <col min="14848" max="14848" width="8.85546875" style="51" customWidth="1"/>
    <col min="14849" max="14852" width="7.42578125" style="51" customWidth="1"/>
    <col min="14853" max="14853" width="7.85546875" style="51" customWidth="1"/>
    <col min="14854" max="14854" width="9.140625" style="51"/>
    <col min="14855" max="14855" width="7" style="51" customWidth="1"/>
    <col min="14856" max="14856" width="8.5703125" style="51" customWidth="1"/>
    <col min="14857" max="14857" width="8.7109375" style="51" customWidth="1"/>
    <col min="14858" max="14858" width="8.85546875" style="51" customWidth="1"/>
    <col min="14859" max="14859" width="11.5703125" style="51" bestFit="1" customWidth="1"/>
    <col min="14860" max="14860" width="13.7109375" style="51" customWidth="1"/>
    <col min="14861" max="14861" width="11.7109375" style="51" bestFit="1" customWidth="1"/>
    <col min="14862" max="14862" width="10" style="51" bestFit="1" customWidth="1"/>
    <col min="14863" max="14863" width="8.85546875" style="51" customWidth="1"/>
    <col min="14864" max="14864" width="10.42578125" style="51" customWidth="1"/>
    <col min="14865" max="14865" width="11.28515625" style="51" customWidth="1"/>
    <col min="14866" max="14866" width="8.85546875" style="51" customWidth="1"/>
    <col min="14867" max="14867" width="10.7109375" style="51" customWidth="1"/>
    <col min="14868" max="14868" width="9.140625" style="51"/>
    <col min="14869" max="14869" width="6.7109375" style="51" customWidth="1"/>
    <col min="14870" max="14870" width="8.140625" style="51" customWidth="1"/>
    <col min="14871" max="14871" width="9.28515625" style="51" customWidth="1"/>
    <col min="14872" max="14872" width="11.7109375" style="51" customWidth="1"/>
    <col min="14873" max="15093" width="9.140625" style="51"/>
    <col min="15094" max="15094" width="42.140625" style="51" bestFit="1" customWidth="1"/>
    <col min="15095" max="15095" width="8.140625" style="51" customWidth="1"/>
    <col min="15096" max="15096" width="6.85546875" style="51" customWidth="1"/>
    <col min="15097" max="15097" width="6.5703125" style="51" customWidth="1"/>
    <col min="15098" max="15098" width="12" style="51" customWidth="1"/>
    <col min="15099" max="15099" width="8.5703125" style="51" customWidth="1"/>
    <col min="15100" max="15100" width="7.28515625" style="51" customWidth="1"/>
    <col min="15101" max="15101" width="7.42578125" style="51" customWidth="1"/>
    <col min="15102" max="15102" width="7.28515625" style="51" customWidth="1"/>
    <col min="15103" max="15103" width="9" style="51" customWidth="1"/>
    <col min="15104" max="15104" width="8.85546875" style="51" customWidth="1"/>
    <col min="15105" max="15108" width="7.42578125" style="51" customWidth="1"/>
    <col min="15109" max="15109" width="7.85546875" style="51" customWidth="1"/>
    <col min="15110" max="15110" width="9.140625" style="51"/>
    <col min="15111" max="15111" width="7" style="51" customWidth="1"/>
    <col min="15112" max="15112" width="8.5703125" style="51" customWidth="1"/>
    <col min="15113" max="15113" width="8.7109375" style="51" customWidth="1"/>
    <col min="15114" max="15114" width="8.85546875" style="51" customWidth="1"/>
    <col min="15115" max="15115" width="11.5703125" style="51" bestFit="1" customWidth="1"/>
    <col min="15116" max="15116" width="13.7109375" style="51" customWidth="1"/>
    <col min="15117" max="15117" width="11.7109375" style="51" bestFit="1" customWidth="1"/>
    <col min="15118" max="15118" width="10" style="51" bestFit="1" customWidth="1"/>
    <col min="15119" max="15119" width="8.85546875" style="51" customWidth="1"/>
    <col min="15120" max="15120" width="10.42578125" style="51" customWidth="1"/>
    <col min="15121" max="15121" width="11.28515625" style="51" customWidth="1"/>
    <col min="15122" max="15122" width="8.85546875" style="51" customWidth="1"/>
    <col min="15123" max="15123" width="10.7109375" style="51" customWidth="1"/>
    <col min="15124" max="15124" width="9.140625" style="51"/>
    <col min="15125" max="15125" width="6.7109375" style="51" customWidth="1"/>
    <col min="15126" max="15126" width="8.140625" style="51" customWidth="1"/>
    <col min="15127" max="15127" width="9.28515625" style="51" customWidth="1"/>
    <col min="15128" max="15128" width="11.7109375" style="51" customWidth="1"/>
    <col min="15129" max="15349" width="9.140625" style="51"/>
    <col min="15350" max="15350" width="42.140625" style="51" bestFit="1" customWidth="1"/>
    <col min="15351" max="15351" width="8.140625" style="51" customWidth="1"/>
    <col min="15352" max="15352" width="6.85546875" style="51" customWidth="1"/>
    <col min="15353" max="15353" width="6.5703125" style="51" customWidth="1"/>
    <col min="15354" max="15354" width="12" style="51" customWidth="1"/>
    <col min="15355" max="15355" width="8.5703125" style="51" customWidth="1"/>
    <col min="15356" max="15356" width="7.28515625" style="51" customWidth="1"/>
    <col min="15357" max="15357" width="7.42578125" style="51" customWidth="1"/>
    <col min="15358" max="15358" width="7.28515625" style="51" customWidth="1"/>
    <col min="15359" max="15359" width="9" style="51" customWidth="1"/>
    <col min="15360" max="15360" width="8.85546875" style="51" customWidth="1"/>
    <col min="15361" max="15364" width="7.42578125" style="51" customWidth="1"/>
    <col min="15365" max="15365" width="7.85546875" style="51" customWidth="1"/>
    <col min="15366" max="15366" width="9.140625" style="51"/>
    <col min="15367" max="15367" width="7" style="51" customWidth="1"/>
    <col min="15368" max="15368" width="8.5703125" style="51" customWidth="1"/>
    <col min="15369" max="15369" width="8.7109375" style="51" customWidth="1"/>
    <col min="15370" max="15370" width="8.85546875" style="51" customWidth="1"/>
    <col min="15371" max="15371" width="11.5703125" style="51" bestFit="1" customWidth="1"/>
    <col min="15372" max="15372" width="13.7109375" style="51" customWidth="1"/>
    <col min="15373" max="15373" width="11.7109375" style="51" bestFit="1" customWidth="1"/>
    <col min="15374" max="15374" width="10" style="51" bestFit="1" customWidth="1"/>
    <col min="15375" max="15375" width="8.85546875" style="51" customWidth="1"/>
    <col min="15376" max="15376" width="10.42578125" style="51" customWidth="1"/>
    <col min="15377" max="15377" width="11.28515625" style="51" customWidth="1"/>
    <col min="15378" max="15378" width="8.85546875" style="51" customWidth="1"/>
    <col min="15379" max="15379" width="10.7109375" style="51" customWidth="1"/>
    <col min="15380" max="15380" width="9.140625" style="51"/>
    <col min="15381" max="15381" width="6.7109375" style="51" customWidth="1"/>
    <col min="15382" max="15382" width="8.140625" style="51" customWidth="1"/>
    <col min="15383" max="15383" width="9.28515625" style="51" customWidth="1"/>
    <col min="15384" max="15384" width="11.7109375" style="51" customWidth="1"/>
    <col min="15385" max="15605" width="9.140625" style="51"/>
    <col min="15606" max="15606" width="42.140625" style="51" bestFit="1" customWidth="1"/>
    <col min="15607" max="15607" width="8.140625" style="51" customWidth="1"/>
    <col min="15608" max="15608" width="6.85546875" style="51" customWidth="1"/>
    <col min="15609" max="15609" width="6.5703125" style="51" customWidth="1"/>
    <col min="15610" max="15610" width="12" style="51" customWidth="1"/>
    <col min="15611" max="15611" width="8.5703125" style="51" customWidth="1"/>
    <col min="15612" max="15612" width="7.28515625" style="51" customWidth="1"/>
    <col min="15613" max="15613" width="7.42578125" style="51" customWidth="1"/>
    <col min="15614" max="15614" width="7.28515625" style="51" customWidth="1"/>
    <col min="15615" max="15615" width="9" style="51" customWidth="1"/>
    <col min="15616" max="15616" width="8.85546875" style="51" customWidth="1"/>
    <col min="15617" max="15620" width="7.42578125" style="51" customWidth="1"/>
    <col min="15621" max="15621" width="7.85546875" style="51" customWidth="1"/>
    <col min="15622" max="15622" width="9.140625" style="51"/>
    <col min="15623" max="15623" width="7" style="51" customWidth="1"/>
    <col min="15624" max="15624" width="8.5703125" style="51" customWidth="1"/>
    <col min="15625" max="15625" width="8.7109375" style="51" customWidth="1"/>
    <col min="15626" max="15626" width="8.85546875" style="51" customWidth="1"/>
    <col min="15627" max="15627" width="11.5703125" style="51" bestFit="1" customWidth="1"/>
    <col min="15628" max="15628" width="13.7109375" style="51" customWidth="1"/>
    <col min="15629" max="15629" width="11.7109375" style="51" bestFit="1" customWidth="1"/>
    <col min="15630" max="15630" width="10" style="51" bestFit="1" customWidth="1"/>
    <col min="15631" max="15631" width="8.85546875" style="51" customWidth="1"/>
    <col min="15632" max="15632" width="10.42578125" style="51" customWidth="1"/>
    <col min="15633" max="15633" width="11.28515625" style="51" customWidth="1"/>
    <col min="15634" max="15634" width="8.85546875" style="51" customWidth="1"/>
    <col min="15635" max="15635" width="10.7109375" style="51" customWidth="1"/>
    <col min="15636" max="15636" width="9.140625" style="51"/>
    <col min="15637" max="15637" width="6.7109375" style="51" customWidth="1"/>
    <col min="15638" max="15638" width="8.140625" style="51" customWidth="1"/>
    <col min="15639" max="15639" width="9.28515625" style="51" customWidth="1"/>
    <col min="15640" max="15640" width="11.7109375" style="51" customWidth="1"/>
    <col min="15641" max="15861" width="9.140625" style="51"/>
    <col min="15862" max="15862" width="42.140625" style="51" bestFit="1" customWidth="1"/>
    <col min="15863" max="15863" width="8.140625" style="51" customWidth="1"/>
    <col min="15864" max="15864" width="6.85546875" style="51" customWidth="1"/>
    <col min="15865" max="15865" width="6.5703125" style="51" customWidth="1"/>
    <col min="15866" max="15866" width="12" style="51" customWidth="1"/>
    <col min="15867" max="15867" width="8.5703125" style="51" customWidth="1"/>
    <col min="15868" max="15868" width="7.28515625" style="51" customWidth="1"/>
    <col min="15869" max="15869" width="7.42578125" style="51" customWidth="1"/>
    <col min="15870" max="15870" width="7.28515625" style="51" customWidth="1"/>
    <col min="15871" max="15871" width="9" style="51" customWidth="1"/>
    <col min="15872" max="15872" width="8.85546875" style="51" customWidth="1"/>
    <col min="15873" max="15876" width="7.42578125" style="51" customWidth="1"/>
    <col min="15877" max="15877" width="7.85546875" style="51" customWidth="1"/>
    <col min="15878" max="15878" width="9.140625" style="51"/>
    <col min="15879" max="15879" width="7" style="51" customWidth="1"/>
    <col min="15880" max="15880" width="8.5703125" style="51" customWidth="1"/>
    <col min="15881" max="15881" width="8.7109375" style="51" customWidth="1"/>
    <col min="15882" max="15882" width="8.85546875" style="51" customWidth="1"/>
    <col min="15883" max="15883" width="11.5703125" style="51" bestFit="1" customWidth="1"/>
    <col min="15884" max="15884" width="13.7109375" style="51" customWidth="1"/>
    <col min="15885" max="15885" width="11.7109375" style="51" bestFit="1" customWidth="1"/>
    <col min="15886" max="15886" width="10" style="51" bestFit="1" customWidth="1"/>
    <col min="15887" max="15887" width="8.85546875" style="51" customWidth="1"/>
    <col min="15888" max="15888" width="10.42578125" style="51" customWidth="1"/>
    <col min="15889" max="15889" width="11.28515625" style="51" customWidth="1"/>
    <col min="15890" max="15890" width="8.85546875" style="51" customWidth="1"/>
    <col min="15891" max="15891" width="10.7109375" style="51" customWidth="1"/>
    <col min="15892" max="15892" width="9.140625" style="51"/>
    <col min="15893" max="15893" width="6.7109375" style="51" customWidth="1"/>
    <col min="15894" max="15894" width="8.140625" style="51" customWidth="1"/>
    <col min="15895" max="15895" width="9.28515625" style="51" customWidth="1"/>
    <col min="15896" max="15896" width="11.7109375" style="51" customWidth="1"/>
    <col min="15897" max="16117" width="9.140625" style="51"/>
    <col min="16118" max="16118" width="42.140625" style="51" bestFit="1" customWidth="1"/>
    <col min="16119" max="16119" width="8.140625" style="51" customWidth="1"/>
    <col min="16120" max="16120" width="6.85546875" style="51" customWidth="1"/>
    <col min="16121" max="16121" width="6.5703125" style="51" customWidth="1"/>
    <col min="16122" max="16122" width="12" style="51" customWidth="1"/>
    <col min="16123" max="16123" width="8.5703125" style="51" customWidth="1"/>
    <col min="16124" max="16124" width="7.28515625" style="51" customWidth="1"/>
    <col min="16125" max="16125" width="7.42578125" style="51" customWidth="1"/>
    <col min="16126" max="16126" width="7.28515625" style="51" customWidth="1"/>
    <col min="16127" max="16127" width="9" style="51" customWidth="1"/>
    <col min="16128" max="16128" width="8.85546875" style="51" customWidth="1"/>
    <col min="16129" max="16132" width="7.42578125" style="51" customWidth="1"/>
    <col min="16133" max="16133" width="7.85546875" style="51" customWidth="1"/>
    <col min="16134" max="16134" width="9.140625" style="51"/>
    <col min="16135" max="16135" width="7" style="51" customWidth="1"/>
    <col min="16136" max="16136" width="8.5703125" style="51" customWidth="1"/>
    <col min="16137" max="16137" width="8.7109375" style="51" customWidth="1"/>
    <col min="16138" max="16138" width="8.85546875" style="51" customWidth="1"/>
    <col min="16139" max="16139" width="11.5703125" style="51" bestFit="1" customWidth="1"/>
    <col min="16140" max="16140" width="13.7109375" style="51" customWidth="1"/>
    <col min="16141" max="16141" width="11.7109375" style="51" bestFit="1" customWidth="1"/>
    <col min="16142" max="16142" width="10" style="51" bestFit="1" customWidth="1"/>
    <col min="16143" max="16143" width="8.85546875" style="51" customWidth="1"/>
    <col min="16144" max="16144" width="10.42578125" style="51" customWidth="1"/>
    <col min="16145" max="16145" width="11.28515625" style="51" customWidth="1"/>
    <col min="16146" max="16146" width="8.85546875" style="51" customWidth="1"/>
    <col min="16147" max="16147" width="10.7109375" style="51" customWidth="1"/>
    <col min="16148" max="16148" width="9.140625" style="51"/>
    <col min="16149" max="16149" width="6.7109375" style="51" customWidth="1"/>
    <col min="16150" max="16150" width="8.140625" style="51" customWidth="1"/>
    <col min="16151" max="16151" width="9.28515625" style="51" customWidth="1"/>
    <col min="16152" max="16152" width="11.7109375" style="51" customWidth="1"/>
    <col min="16153" max="16384" width="9.140625" style="51"/>
  </cols>
  <sheetData>
    <row r="1" spans="1:24" ht="18.75">
      <c r="X1" s="55" t="s">
        <v>1056</v>
      </c>
    </row>
    <row r="2" spans="1:24" ht="18.75">
      <c r="X2" s="56" t="s">
        <v>544</v>
      </c>
    </row>
    <row r="3" spans="1:24" ht="18.75">
      <c r="X3" s="56" t="s">
        <v>545</v>
      </c>
    </row>
    <row r="4" spans="1:24" ht="18.75">
      <c r="A4" s="390" t="s">
        <v>569</v>
      </c>
      <c r="B4" s="390"/>
      <c r="C4" s="390"/>
      <c r="D4" s="390"/>
      <c r="E4" s="390"/>
      <c r="F4" s="390"/>
      <c r="G4" s="390"/>
      <c r="H4" s="390"/>
      <c r="I4" s="390"/>
      <c r="J4" s="390"/>
      <c r="K4" s="390"/>
      <c r="L4" s="390"/>
      <c r="M4" s="390"/>
      <c r="N4" s="390"/>
      <c r="O4" s="390"/>
      <c r="P4" s="390"/>
      <c r="Q4" s="390"/>
      <c r="R4" s="390"/>
      <c r="S4" s="390"/>
      <c r="T4" s="390"/>
      <c r="U4" s="390"/>
      <c r="V4" s="390"/>
      <c r="W4" s="390"/>
      <c r="X4" s="390"/>
    </row>
    <row r="6" spans="1:24" ht="18.75">
      <c r="A6" s="348" t="s">
        <v>866</v>
      </c>
      <c r="B6" s="348"/>
      <c r="C6" s="348"/>
      <c r="D6" s="348"/>
      <c r="E6" s="348"/>
      <c r="F6" s="348"/>
      <c r="G6" s="348"/>
      <c r="H6" s="348"/>
      <c r="I6" s="348"/>
      <c r="J6" s="348"/>
      <c r="K6" s="348"/>
      <c r="L6" s="348"/>
      <c r="M6" s="348"/>
      <c r="N6" s="348"/>
      <c r="O6" s="348"/>
      <c r="P6" s="348"/>
      <c r="Q6" s="348"/>
      <c r="R6" s="348"/>
      <c r="S6" s="348"/>
      <c r="T6" s="348"/>
      <c r="U6" s="348"/>
      <c r="V6" s="348"/>
      <c r="W6" s="348"/>
      <c r="X6" s="348"/>
    </row>
    <row r="7" spans="1:24" ht="18.75">
      <c r="A7" s="348" t="s">
        <v>538</v>
      </c>
      <c r="B7" s="348"/>
      <c r="C7" s="348"/>
      <c r="D7" s="348"/>
      <c r="E7" s="348"/>
      <c r="F7" s="348"/>
      <c r="G7" s="348"/>
      <c r="H7" s="348"/>
      <c r="I7" s="348"/>
      <c r="J7" s="348"/>
      <c r="K7" s="348"/>
      <c r="L7" s="348"/>
      <c r="M7" s="348"/>
      <c r="N7" s="348"/>
      <c r="O7" s="348"/>
      <c r="P7" s="348"/>
      <c r="Q7" s="348"/>
      <c r="R7" s="348"/>
      <c r="S7" s="348"/>
      <c r="T7" s="348"/>
      <c r="U7" s="348"/>
      <c r="V7" s="348"/>
      <c r="W7" s="348"/>
      <c r="X7" s="348"/>
    </row>
    <row r="8" spans="1:24" ht="18.75">
      <c r="A8" s="52"/>
    </row>
    <row r="9" spans="1:24" ht="22.5">
      <c r="A9" s="391" t="s">
        <v>922</v>
      </c>
      <c r="B9" s="391"/>
      <c r="C9" s="391"/>
      <c r="D9" s="391"/>
      <c r="E9" s="391"/>
      <c r="F9" s="391"/>
      <c r="G9" s="391"/>
      <c r="H9" s="391"/>
      <c r="I9" s="391"/>
      <c r="J9" s="391"/>
      <c r="K9" s="391"/>
      <c r="L9" s="391"/>
      <c r="M9" s="391"/>
      <c r="N9" s="391"/>
      <c r="O9" s="391"/>
      <c r="P9" s="391"/>
      <c r="Q9" s="391"/>
      <c r="R9" s="391"/>
      <c r="S9" s="391"/>
      <c r="T9" s="391"/>
      <c r="U9" s="391"/>
      <c r="V9" s="391"/>
      <c r="W9" s="391"/>
      <c r="X9" s="391"/>
    </row>
    <row r="10" spans="1:24">
      <c r="A10" s="333" t="s">
        <v>540</v>
      </c>
      <c r="B10" s="333"/>
      <c r="C10" s="333"/>
      <c r="D10" s="333"/>
      <c r="E10" s="333"/>
      <c r="F10" s="333"/>
      <c r="G10" s="333"/>
      <c r="H10" s="333"/>
      <c r="I10" s="333"/>
      <c r="J10" s="333"/>
      <c r="K10" s="333"/>
      <c r="L10" s="333"/>
      <c r="M10" s="333"/>
      <c r="N10" s="333"/>
      <c r="O10" s="333"/>
      <c r="P10" s="333"/>
      <c r="Q10" s="333"/>
      <c r="R10" s="333"/>
      <c r="S10" s="333"/>
      <c r="T10" s="333"/>
      <c r="U10" s="333"/>
      <c r="V10" s="333"/>
      <c r="W10" s="333"/>
      <c r="X10" s="333"/>
    </row>
    <row r="11" spans="1:24">
      <c r="A11" s="53"/>
    </row>
    <row r="12" spans="1:24" ht="22.5">
      <c r="A12" s="389" t="s">
        <v>1057</v>
      </c>
      <c r="B12" s="389"/>
      <c r="C12" s="389"/>
      <c r="D12" s="389"/>
      <c r="E12" s="389"/>
      <c r="F12" s="389"/>
      <c r="G12" s="389"/>
      <c r="H12" s="389"/>
      <c r="I12" s="389"/>
      <c r="J12" s="389"/>
      <c r="K12" s="389"/>
      <c r="L12" s="389"/>
      <c r="M12" s="389"/>
      <c r="N12" s="389"/>
      <c r="O12" s="389"/>
      <c r="P12" s="389"/>
      <c r="Q12" s="389"/>
      <c r="R12" s="389"/>
      <c r="S12" s="389"/>
      <c r="T12" s="389"/>
      <c r="U12" s="389"/>
      <c r="V12" s="389"/>
      <c r="W12" s="389"/>
      <c r="X12" s="389"/>
    </row>
    <row r="13" spans="1:24">
      <c r="A13" s="333" t="s">
        <v>541</v>
      </c>
      <c r="B13" s="333"/>
      <c r="C13" s="333"/>
      <c r="D13" s="333"/>
      <c r="E13" s="333"/>
      <c r="F13" s="333"/>
      <c r="G13" s="333"/>
      <c r="H13" s="333"/>
      <c r="I13" s="333"/>
      <c r="J13" s="333"/>
      <c r="K13" s="333"/>
      <c r="L13" s="333"/>
      <c r="M13" s="333"/>
      <c r="N13" s="333"/>
      <c r="O13" s="333"/>
      <c r="P13" s="333"/>
      <c r="Q13" s="333"/>
      <c r="R13" s="333"/>
      <c r="S13" s="333"/>
      <c r="T13" s="333"/>
      <c r="U13" s="333"/>
      <c r="V13" s="333"/>
      <c r="W13" s="333"/>
      <c r="X13" s="333"/>
    </row>
    <row r="15" spans="1:24" ht="20.25">
      <c r="A15" s="388" t="s">
        <v>1058</v>
      </c>
      <c r="B15" s="388"/>
      <c r="C15" s="388"/>
      <c r="D15" s="388"/>
      <c r="E15" s="388"/>
      <c r="F15" s="388"/>
      <c r="G15" s="388"/>
      <c r="H15" s="388"/>
      <c r="I15" s="388"/>
      <c r="J15" s="388"/>
      <c r="K15" s="388"/>
      <c r="L15" s="388"/>
      <c r="M15" s="388"/>
      <c r="N15" s="388"/>
      <c r="O15" s="388"/>
      <c r="P15" s="388"/>
      <c r="Q15" s="388"/>
      <c r="R15" s="388"/>
      <c r="S15" s="388"/>
      <c r="T15" s="388"/>
      <c r="U15" s="388"/>
      <c r="V15" s="388"/>
      <c r="W15" s="388"/>
      <c r="X15" s="388"/>
    </row>
    <row r="16" spans="1:24">
      <c r="A16" s="326" t="s">
        <v>549</v>
      </c>
      <c r="B16" s="326" t="s">
        <v>1026</v>
      </c>
      <c r="C16" s="337" t="s">
        <v>20</v>
      </c>
      <c r="D16" s="327" t="s">
        <v>551</v>
      </c>
      <c r="E16" s="326" t="s">
        <v>1059</v>
      </c>
      <c r="F16" s="326"/>
      <c r="G16" s="326"/>
      <c r="H16" s="326"/>
      <c r="I16" s="326"/>
      <c r="J16" s="326" t="s">
        <v>1060</v>
      </c>
      <c r="K16" s="326"/>
      <c r="L16" s="326"/>
      <c r="M16" s="326"/>
      <c r="N16" s="326"/>
      <c r="O16" s="326" t="s">
        <v>1061</v>
      </c>
      <c r="P16" s="326"/>
      <c r="Q16" s="326"/>
      <c r="R16" s="326"/>
      <c r="S16" s="326"/>
      <c r="T16" s="326" t="s">
        <v>1062</v>
      </c>
      <c r="U16" s="326"/>
      <c r="V16" s="326"/>
      <c r="W16" s="326"/>
      <c r="X16" s="326"/>
    </row>
    <row r="17" spans="1:66">
      <c r="A17" s="326"/>
      <c r="B17" s="326"/>
      <c r="C17" s="338"/>
      <c r="D17" s="328"/>
      <c r="E17" s="326"/>
      <c r="F17" s="326"/>
      <c r="G17" s="326"/>
      <c r="H17" s="326"/>
      <c r="I17" s="326"/>
      <c r="J17" s="326"/>
      <c r="K17" s="326"/>
      <c r="L17" s="326"/>
      <c r="M17" s="326"/>
      <c r="N17" s="326"/>
      <c r="O17" s="326"/>
      <c r="P17" s="326"/>
      <c r="Q17" s="326"/>
      <c r="R17" s="326"/>
      <c r="S17" s="326"/>
      <c r="T17" s="326"/>
      <c r="U17" s="326"/>
      <c r="V17" s="326"/>
      <c r="W17" s="326"/>
      <c r="X17" s="326"/>
    </row>
    <row r="18" spans="1:66" ht="47.25">
      <c r="A18" s="326"/>
      <c r="B18" s="326"/>
      <c r="C18" s="339"/>
      <c r="D18" s="329"/>
      <c r="E18" s="1" t="s">
        <v>555</v>
      </c>
      <c r="F18" s="1" t="s">
        <v>1019</v>
      </c>
      <c r="G18" s="1" t="s">
        <v>1021</v>
      </c>
      <c r="H18" s="1" t="s">
        <v>1063</v>
      </c>
      <c r="I18" s="1" t="s">
        <v>1064</v>
      </c>
      <c r="J18" s="1" t="s">
        <v>555</v>
      </c>
      <c r="K18" s="1" t="s">
        <v>1019</v>
      </c>
      <c r="L18" s="1" t="s">
        <v>1021</v>
      </c>
      <c r="M18" s="1" t="s">
        <v>1063</v>
      </c>
      <c r="N18" s="1" t="s">
        <v>1064</v>
      </c>
      <c r="O18" s="1" t="s">
        <v>555</v>
      </c>
      <c r="P18" s="1" t="s">
        <v>1019</v>
      </c>
      <c r="Q18" s="1" t="s">
        <v>1021</v>
      </c>
      <c r="R18" s="1" t="s">
        <v>1063</v>
      </c>
      <c r="S18" s="1" t="s">
        <v>1064</v>
      </c>
      <c r="T18" s="1" t="s">
        <v>555</v>
      </c>
      <c r="U18" s="1" t="s">
        <v>1019</v>
      </c>
      <c r="V18" s="1" t="s">
        <v>1021</v>
      </c>
      <c r="W18" s="1" t="s">
        <v>1063</v>
      </c>
      <c r="X18" s="1" t="s">
        <v>1064</v>
      </c>
    </row>
    <row r="19" spans="1:66">
      <c r="A19" s="303">
        <v>1</v>
      </c>
      <c r="B19" s="304">
        <v>2</v>
      </c>
      <c r="C19" s="269">
        <f t="shared" ref="C19:X19" si="0">B19+1</f>
        <v>3</v>
      </c>
      <c r="D19" s="304">
        <f t="shared" si="0"/>
        <v>4</v>
      </c>
      <c r="E19" s="304">
        <f t="shared" si="0"/>
        <v>5</v>
      </c>
      <c r="F19" s="304">
        <f t="shared" si="0"/>
        <v>6</v>
      </c>
      <c r="G19" s="304">
        <f t="shared" si="0"/>
        <v>7</v>
      </c>
      <c r="H19" s="304">
        <f t="shared" si="0"/>
        <v>8</v>
      </c>
      <c r="I19" s="304">
        <f t="shared" si="0"/>
        <v>9</v>
      </c>
      <c r="J19" s="304">
        <f t="shared" si="0"/>
        <v>10</v>
      </c>
      <c r="K19" s="304">
        <f t="shared" si="0"/>
        <v>11</v>
      </c>
      <c r="L19" s="304">
        <f t="shared" si="0"/>
        <v>12</v>
      </c>
      <c r="M19" s="304">
        <f t="shared" si="0"/>
        <v>13</v>
      </c>
      <c r="N19" s="304">
        <f t="shared" si="0"/>
        <v>14</v>
      </c>
      <c r="O19" s="304">
        <f t="shared" si="0"/>
        <v>15</v>
      </c>
      <c r="P19" s="304">
        <f t="shared" si="0"/>
        <v>16</v>
      </c>
      <c r="Q19" s="304">
        <f t="shared" si="0"/>
        <v>17</v>
      </c>
      <c r="R19" s="304">
        <f t="shared" si="0"/>
        <v>18</v>
      </c>
      <c r="S19" s="304">
        <f t="shared" si="0"/>
        <v>19</v>
      </c>
      <c r="T19" s="304">
        <f t="shared" si="0"/>
        <v>20</v>
      </c>
      <c r="U19" s="304">
        <f t="shared" si="0"/>
        <v>21</v>
      </c>
      <c r="V19" s="304">
        <f t="shared" si="0"/>
        <v>22</v>
      </c>
      <c r="W19" s="304">
        <f t="shared" si="0"/>
        <v>23</v>
      </c>
      <c r="X19" s="304">
        <f t="shared" si="0"/>
        <v>24</v>
      </c>
    </row>
    <row r="20" spans="1:66">
      <c r="A20" s="303"/>
      <c r="B20" s="272" t="s">
        <v>35</v>
      </c>
      <c r="C20" s="272"/>
      <c r="D20" s="273"/>
      <c r="E20" s="272">
        <f t="shared" ref="E20:X20" si="1">E21+E189</f>
        <v>1404.5750904993515</v>
      </c>
      <c r="F20" s="272">
        <f t="shared" si="1"/>
        <v>254.95377999999982</v>
      </c>
      <c r="G20" s="272">
        <f t="shared" si="1"/>
        <v>849.38128854590639</v>
      </c>
      <c r="H20" s="272">
        <f t="shared" si="1"/>
        <v>251.44648687911578</v>
      </c>
      <c r="I20" s="272">
        <f t="shared" si="1"/>
        <v>48.793535069999997</v>
      </c>
      <c r="J20" s="272">
        <f t="shared" si="1"/>
        <v>2257.1800908300006</v>
      </c>
      <c r="K20" s="272">
        <f t="shared" si="1"/>
        <v>271.10734774000014</v>
      </c>
      <c r="L20" s="272">
        <f t="shared" si="1"/>
        <v>983.05566378000015</v>
      </c>
      <c r="M20" s="272">
        <f t="shared" si="1"/>
        <v>832.85220222800012</v>
      </c>
      <c r="N20" s="272">
        <f t="shared" si="1"/>
        <v>170.16487708199998</v>
      </c>
      <c r="O20" s="272">
        <f>O21+O189</f>
        <v>852.60500033064898</v>
      </c>
      <c r="P20" s="272">
        <f t="shared" si="1"/>
        <v>16.153567740000355</v>
      </c>
      <c r="Q20" s="272">
        <f t="shared" si="1"/>
        <v>133.6743752340937</v>
      </c>
      <c r="R20" s="272">
        <f t="shared" si="1"/>
        <v>581.40571534888431</v>
      </c>
      <c r="S20" s="272">
        <f t="shared" si="1"/>
        <v>121.37134201199997</v>
      </c>
      <c r="T20" s="272">
        <f t="shared" si="1"/>
        <v>1622.8640835299998</v>
      </c>
      <c r="U20" s="272">
        <f t="shared" si="1"/>
        <v>146.49233912</v>
      </c>
      <c r="V20" s="272">
        <f t="shared" si="1"/>
        <v>737.84438187000001</v>
      </c>
      <c r="W20" s="272">
        <f t="shared" si="1"/>
        <v>592.46636057000001</v>
      </c>
      <c r="X20" s="272">
        <f t="shared" si="1"/>
        <v>146.06100113999995</v>
      </c>
    </row>
    <row r="21" spans="1:66" ht="31.5">
      <c r="A21" s="272" t="s">
        <v>36</v>
      </c>
      <c r="B21" s="272" t="s">
        <v>261</v>
      </c>
      <c r="C21" s="272"/>
      <c r="D21" s="278"/>
      <c r="E21" s="272">
        <f t="shared" ref="E21:X21" si="2">E22+E35+E40+E44+E45</f>
        <v>870.72775026995146</v>
      </c>
      <c r="F21" s="272">
        <f t="shared" si="2"/>
        <v>177.10567999999981</v>
      </c>
      <c r="G21" s="272">
        <f t="shared" si="2"/>
        <v>462.85156160795316</v>
      </c>
      <c r="H21" s="272">
        <f t="shared" si="2"/>
        <v>215.14546073911578</v>
      </c>
      <c r="I21" s="272">
        <f t="shared" si="2"/>
        <v>15.625045069999999</v>
      </c>
      <c r="J21" s="272">
        <f t="shared" si="2"/>
        <v>294.28709284000013</v>
      </c>
      <c r="K21" s="272">
        <f t="shared" si="2"/>
        <v>93.756721399999989</v>
      </c>
      <c r="L21" s="272">
        <f t="shared" si="2"/>
        <v>118.68630426</v>
      </c>
      <c r="M21" s="272">
        <f t="shared" si="2"/>
        <v>33.177958780000004</v>
      </c>
      <c r="N21" s="272">
        <f t="shared" si="2"/>
        <v>48.666108399999999</v>
      </c>
      <c r="O21" s="272">
        <f t="shared" si="2"/>
        <v>-576.44065742995133</v>
      </c>
      <c r="P21" s="272">
        <f t="shared" si="2"/>
        <v>-83.348958599999804</v>
      </c>
      <c r="Q21" s="272">
        <f>Q22+Q35+Q40+Q44+Q45</f>
        <v>-344.16525734795317</v>
      </c>
      <c r="R21" s="272">
        <f t="shared" si="2"/>
        <v>-181.96750195911576</v>
      </c>
      <c r="S21" s="272">
        <f t="shared" si="2"/>
        <v>33.04106333</v>
      </c>
      <c r="T21" s="272">
        <f t="shared" si="2"/>
        <v>212.19069101999997</v>
      </c>
      <c r="U21" s="272">
        <f t="shared" si="2"/>
        <v>14.74169279</v>
      </c>
      <c r="V21" s="272">
        <f t="shared" si="2"/>
        <v>48.639847949999997</v>
      </c>
      <c r="W21" s="272">
        <f t="shared" si="2"/>
        <v>112.08016932000001</v>
      </c>
      <c r="X21" s="272">
        <f t="shared" si="2"/>
        <v>36.728980959999994</v>
      </c>
    </row>
    <row r="22" spans="1:66" ht="31.5">
      <c r="A22" s="33" t="s">
        <v>573</v>
      </c>
      <c r="B22" s="272" t="s">
        <v>262</v>
      </c>
      <c r="C22" s="272"/>
      <c r="D22" s="278"/>
      <c r="E22" s="272">
        <f t="shared" ref="E22:X22" si="3">SUM(E23:E34)</f>
        <v>210.79633434547492</v>
      </c>
      <c r="F22" s="272">
        <f t="shared" si="3"/>
        <v>39.957420000000006</v>
      </c>
      <c r="G22" s="272">
        <f t="shared" si="3"/>
        <v>147.57433941795318</v>
      </c>
      <c r="H22" s="272">
        <f t="shared" si="3"/>
        <v>17.750800000000002</v>
      </c>
      <c r="I22" s="272">
        <f t="shared" si="3"/>
        <v>5.5137659000000001</v>
      </c>
      <c r="J22" s="272">
        <f t="shared" si="3"/>
        <v>36.99724046</v>
      </c>
      <c r="K22" s="272">
        <f t="shared" si="3"/>
        <v>14.997</v>
      </c>
      <c r="L22" s="272">
        <f t="shared" si="3"/>
        <v>16.986474559999998</v>
      </c>
      <c r="M22" s="272">
        <f t="shared" si="3"/>
        <v>0</v>
      </c>
      <c r="N22" s="272">
        <f t="shared" si="3"/>
        <v>5.0137659000000001</v>
      </c>
      <c r="O22" s="272">
        <f t="shared" si="3"/>
        <v>-173.79909388547497</v>
      </c>
      <c r="P22" s="272">
        <f t="shared" si="3"/>
        <v>-24.960419999999996</v>
      </c>
      <c r="Q22" s="272">
        <f t="shared" si="3"/>
        <v>-130.58786485795321</v>
      </c>
      <c r="R22" s="272">
        <f t="shared" si="3"/>
        <v>-17.750800000000002</v>
      </c>
      <c r="S22" s="272">
        <f t="shared" si="3"/>
        <v>-0.5</v>
      </c>
      <c r="T22" s="272">
        <f t="shared" si="3"/>
        <v>104.31186792</v>
      </c>
      <c r="U22" s="272">
        <f t="shared" si="3"/>
        <v>0</v>
      </c>
      <c r="V22" s="272">
        <f t="shared" si="3"/>
        <v>16.768122869999999</v>
      </c>
      <c r="W22" s="272">
        <f t="shared" si="3"/>
        <v>78.34684089000001</v>
      </c>
      <c r="X22" s="272">
        <f t="shared" si="3"/>
        <v>9.196904159999999</v>
      </c>
    </row>
    <row r="23" spans="1:66" ht="31.5">
      <c r="A23" s="33" t="s">
        <v>574</v>
      </c>
      <c r="B23" s="280" t="s">
        <v>37</v>
      </c>
      <c r="C23" s="277" t="s">
        <v>1</v>
      </c>
      <c r="D23" s="274" t="s">
        <v>396</v>
      </c>
      <c r="E23" s="305">
        <v>45.7508049289818</v>
      </c>
      <c r="F23" s="305">
        <v>10</v>
      </c>
      <c r="G23" s="305">
        <v>30</v>
      </c>
      <c r="H23" s="305">
        <v>5.7507999999999999</v>
      </c>
      <c r="I23" s="305">
        <v>0</v>
      </c>
      <c r="J23" s="305">
        <v>0</v>
      </c>
      <c r="K23" s="305">
        <v>0</v>
      </c>
      <c r="L23" s="305">
        <v>0</v>
      </c>
      <c r="M23" s="305">
        <v>0</v>
      </c>
      <c r="N23" s="305">
        <v>0</v>
      </c>
      <c r="O23" s="306">
        <f t="shared" ref="O23:S73" si="4">J23-E23</f>
        <v>-45.7508049289818</v>
      </c>
      <c r="P23" s="306">
        <f t="shared" si="4"/>
        <v>-10</v>
      </c>
      <c r="Q23" s="306">
        <f t="shared" si="4"/>
        <v>-30</v>
      </c>
      <c r="R23" s="306">
        <f t="shared" si="4"/>
        <v>-5.7507999999999999</v>
      </c>
      <c r="S23" s="306">
        <f t="shared" si="4"/>
        <v>0</v>
      </c>
      <c r="T23" s="305">
        <v>0</v>
      </c>
      <c r="U23" s="305">
        <v>0</v>
      </c>
      <c r="V23" s="305">
        <v>0</v>
      </c>
      <c r="W23" s="305">
        <v>0</v>
      </c>
      <c r="X23" s="305">
        <v>0</v>
      </c>
    </row>
    <row r="24" spans="1:66" ht="63">
      <c r="A24" s="33" t="s">
        <v>575</v>
      </c>
      <c r="B24" s="280" t="s">
        <v>52</v>
      </c>
      <c r="C24" s="277" t="s">
        <v>2</v>
      </c>
      <c r="D24" s="274" t="s">
        <v>397</v>
      </c>
      <c r="E24" s="305">
        <v>68.831513812756796</v>
      </c>
      <c r="F24" s="305">
        <v>7.4</v>
      </c>
      <c r="G24" s="305">
        <v>50.531510000000004</v>
      </c>
      <c r="H24" s="305">
        <v>10.4</v>
      </c>
      <c r="I24" s="305">
        <v>0.5</v>
      </c>
      <c r="J24" s="305">
        <v>0</v>
      </c>
      <c r="K24" s="305">
        <v>0</v>
      </c>
      <c r="L24" s="305">
        <v>0</v>
      </c>
      <c r="M24" s="305">
        <v>0</v>
      </c>
      <c r="N24" s="305">
        <v>0</v>
      </c>
      <c r="O24" s="306">
        <f>J24-E24</f>
        <v>-68.831513812756796</v>
      </c>
      <c r="P24" s="306">
        <f t="shared" si="4"/>
        <v>-7.4</v>
      </c>
      <c r="Q24" s="306">
        <f t="shared" si="4"/>
        <v>-50.531510000000004</v>
      </c>
      <c r="R24" s="306">
        <f t="shared" si="4"/>
        <v>-10.4</v>
      </c>
      <c r="S24" s="306">
        <f t="shared" si="4"/>
        <v>-0.5</v>
      </c>
      <c r="T24" s="305">
        <v>0</v>
      </c>
      <c r="U24" s="305">
        <v>0</v>
      </c>
      <c r="V24" s="305">
        <v>0</v>
      </c>
      <c r="W24" s="305">
        <v>0</v>
      </c>
      <c r="X24" s="305">
        <v>0</v>
      </c>
    </row>
    <row r="25" spans="1:66" ht="63">
      <c r="A25" s="33" t="s">
        <v>576</v>
      </c>
      <c r="B25" s="280" t="s">
        <v>64</v>
      </c>
      <c r="C25" s="277" t="s">
        <v>4</v>
      </c>
      <c r="D25" s="274" t="s">
        <v>398</v>
      </c>
      <c r="E25" s="305">
        <v>40.292202937953199</v>
      </c>
      <c r="F25" s="305">
        <v>14.997</v>
      </c>
      <c r="G25" s="305">
        <v>25.295202937953196</v>
      </c>
      <c r="H25" s="305">
        <v>0</v>
      </c>
      <c r="I25" s="305">
        <v>0</v>
      </c>
      <c r="J25" s="305">
        <v>14.997</v>
      </c>
      <c r="K25" s="305">
        <v>14.997</v>
      </c>
      <c r="L25" s="305">
        <v>0</v>
      </c>
      <c r="M25" s="305">
        <v>0</v>
      </c>
      <c r="N25" s="305">
        <v>0</v>
      </c>
      <c r="O25" s="306">
        <f t="shared" si="4"/>
        <v>-25.295202937953199</v>
      </c>
      <c r="P25" s="306">
        <f t="shared" si="4"/>
        <v>0</v>
      </c>
      <c r="Q25" s="306">
        <f t="shared" si="4"/>
        <v>-25.295202937953196</v>
      </c>
      <c r="R25" s="306">
        <f t="shared" si="4"/>
        <v>0</v>
      </c>
      <c r="S25" s="306">
        <f t="shared" si="4"/>
        <v>0</v>
      </c>
      <c r="T25" s="305">
        <v>0</v>
      </c>
      <c r="U25" s="305">
        <v>0</v>
      </c>
      <c r="V25" s="305">
        <v>0</v>
      </c>
      <c r="W25" s="305">
        <v>0</v>
      </c>
      <c r="X25" s="305">
        <v>0</v>
      </c>
    </row>
    <row r="26" spans="1:66" ht="63">
      <c r="A26" s="33" t="s">
        <v>577</v>
      </c>
      <c r="B26" s="280" t="s">
        <v>66</v>
      </c>
      <c r="C26" s="277" t="s">
        <v>56</v>
      </c>
      <c r="D26" s="274" t="s">
        <v>399</v>
      </c>
      <c r="E26" s="305">
        <v>0</v>
      </c>
      <c r="F26" s="305">
        <v>0</v>
      </c>
      <c r="G26" s="305">
        <v>0</v>
      </c>
      <c r="H26" s="305">
        <v>0</v>
      </c>
      <c r="I26" s="305">
        <v>0</v>
      </c>
      <c r="J26" s="305">
        <v>8.1649580799999999</v>
      </c>
      <c r="K26" s="305">
        <v>0</v>
      </c>
      <c r="L26" s="305">
        <v>8.1649580799999999</v>
      </c>
      <c r="M26" s="305">
        <v>0</v>
      </c>
      <c r="N26" s="305">
        <v>0</v>
      </c>
      <c r="O26" s="306">
        <f t="shared" si="4"/>
        <v>8.1649580799999999</v>
      </c>
      <c r="P26" s="306">
        <f t="shared" si="4"/>
        <v>0</v>
      </c>
      <c r="Q26" s="306">
        <f t="shared" si="4"/>
        <v>8.1649580799999999</v>
      </c>
      <c r="R26" s="306">
        <f t="shared" si="4"/>
        <v>0</v>
      </c>
      <c r="S26" s="306">
        <f t="shared" si="4"/>
        <v>0</v>
      </c>
      <c r="T26" s="305">
        <v>0</v>
      </c>
      <c r="U26" s="305">
        <v>0</v>
      </c>
      <c r="V26" s="305">
        <v>0</v>
      </c>
      <c r="W26" s="305">
        <v>0</v>
      </c>
      <c r="X26" s="305">
        <v>0</v>
      </c>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row>
    <row r="27" spans="1:66" ht="47.25">
      <c r="A27" s="33" t="s">
        <v>578</v>
      </c>
      <c r="B27" s="280" t="s">
        <v>76</v>
      </c>
      <c r="C27" s="277" t="s">
        <v>4</v>
      </c>
      <c r="D27" s="274" t="s">
        <v>400</v>
      </c>
      <c r="E27" s="305">
        <v>0.9</v>
      </c>
      <c r="F27" s="305">
        <v>0.9</v>
      </c>
      <c r="G27" s="305">
        <v>0</v>
      </c>
      <c r="H27" s="305">
        <v>0</v>
      </c>
      <c r="I27" s="305">
        <v>0</v>
      </c>
      <c r="J27" s="305">
        <v>0</v>
      </c>
      <c r="K27" s="305">
        <v>0</v>
      </c>
      <c r="L27" s="305">
        <v>0</v>
      </c>
      <c r="M27" s="305">
        <v>0</v>
      </c>
      <c r="N27" s="305">
        <v>0</v>
      </c>
      <c r="O27" s="306">
        <f t="shared" si="4"/>
        <v>-0.9</v>
      </c>
      <c r="P27" s="306">
        <f t="shared" si="4"/>
        <v>-0.9</v>
      </c>
      <c r="Q27" s="306">
        <f t="shared" si="4"/>
        <v>0</v>
      </c>
      <c r="R27" s="306">
        <f t="shared" si="4"/>
        <v>0</v>
      </c>
      <c r="S27" s="306">
        <f t="shared" si="4"/>
        <v>0</v>
      </c>
      <c r="T27" s="305">
        <v>0</v>
      </c>
      <c r="U27" s="305">
        <v>0</v>
      </c>
      <c r="V27" s="305">
        <v>0</v>
      </c>
      <c r="W27" s="305">
        <v>0</v>
      </c>
      <c r="X27" s="305">
        <v>0</v>
      </c>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row>
    <row r="28" spans="1:66" ht="47.25">
      <c r="A28" s="33" t="s">
        <v>579</v>
      </c>
      <c r="B28" s="280" t="s">
        <v>77</v>
      </c>
      <c r="C28" s="277" t="s">
        <v>3</v>
      </c>
      <c r="D28" s="274" t="s">
        <v>401</v>
      </c>
      <c r="E28" s="305">
        <v>0.7</v>
      </c>
      <c r="F28" s="305">
        <v>0.7</v>
      </c>
      <c r="G28" s="305">
        <v>0</v>
      </c>
      <c r="H28" s="305">
        <v>0</v>
      </c>
      <c r="I28" s="305">
        <v>0</v>
      </c>
      <c r="J28" s="305">
        <v>0</v>
      </c>
      <c r="K28" s="305">
        <v>0</v>
      </c>
      <c r="L28" s="305">
        <v>0</v>
      </c>
      <c r="M28" s="305">
        <v>0</v>
      </c>
      <c r="N28" s="305">
        <v>0</v>
      </c>
      <c r="O28" s="306">
        <f t="shared" si="4"/>
        <v>-0.7</v>
      </c>
      <c r="P28" s="306">
        <f t="shared" si="4"/>
        <v>-0.7</v>
      </c>
      <c r="Q28" s="306">
        <f t="shared" si="4"/>
        <v>0</v>
      </c>
      <c r="R28" s="306">
        <f t="shared" si="4"/>
        <v>0</v>
      </c>
      <c r="S28" s="306">
        <f t="shared" si="4"/>
        <v>0</v>
      </c>
      <c r="T28" s="305">
        <v>0</v>
      </c>
      <c r="U28" s="305">
        <v>0</v>
      </c>
      <c r="V28" s="305">
        <v>0</v>
      </c>
      <c r="W28" s="305">
        <v>0</v>
      </c>
      <c r="X28" s="305">
        <v>0</v>
      </c>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row>
    <row r="29" spans="1:66" ht="47.25">
      <c r="A29" s="33" t="s">
        <v>580</v>
      </c>
      <c r="B29" s="280" t="s">
        <v>78</v>
      </c>
      <c r="C29" s="277" t="s">
        <v>3</v>
      </c>
      <c r="D29" s="274" t="s">
        <v>402</v>
      </c>
      <c r="E29" s="305">
        <v>0.7</v>
      </c>
      <c r="F29" s="305">
        <v>0.7</v>
      </c>
      <c r="G29" s="305">
        <v>0</v>
      </c>
      <c r="H29" s="305">
        <v>0</v>
      </c>
      <c r="I29" s="305">
        <v>0</v>
      </c>
      <c r="J29" s="305">
        <v>0</v>
      </c>
      <c r="K29" s="305">
        <v>0</v>
      </c>
      <c r="L29" s="305">
        <v>0</v>
      </c>
      <c r="M29" s="305">
        <v>0</v>
      </c>
      <c r="N29" s="305">
        <v>0</v>
      </c>
      <c r="O29" s="306">
        <f t="shared" si="4"/>
        <v>-0.7</v>
      </c>
      <c r="P29" s="306">
        <f t="shared" si="4"/>
        <v>-0.7</v>
      </c>
      <c r="Q29" s="306">
        <f t="shared" si="4"/>
        <v>0</v>
      </c>
      <c r="R29" s="306">
        <f t="shared" si="4"/>
        <v>0</v>
      </c>
      <c r="S29" s="306">
        <f t="shared" si="4"/>
        <v>0</v>
      </c>
      <c r="T29" s="305">
        <v>0</v>
      </c>
      <c r="U29" s="305">
        <v>0</v>
      </c>
      <c r="V29" s="305">
        <v>0</v>
      </c>
      <c r="W29" s="305">
        <v>0</v>
      </c>
      <c r="X29" s="305">
        <v>0</v>
      </c>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row>
    <row r="30" spans="1:66" ht="31.5">
      <c r="A30" s="33" t="s">
        <v>581</v>
      </c>
      <c r="B30" s="280" t="s">
        <v>100</v>
      </c>
      <c r="C30" s="277" t="s">
        <v>3</v>
      </c>
      <c r="D30" s="274" t="s">
        <v>403</v>
      </c>
      <c r="E30" s="305">
        <v>0</v>
      </c>
      <c r="F30" s="305">
        <v>0</v>
      </c>
      <c r="G30" s="305">
        <v>0</v>
      </c>
      <c r="H30" s="305">
        <v>0</v>
      </c>
      <c r="I30" s="305">
        <v>0</v>
      </c>
      <c r="J30" s="305">
        <v>0</v>
      </c>
      <c r="K30" s="305">
        <v>0</v>
      </c>
      <c r="L30" s="305">
        <v>0</v>
      </c>
      <c r="M30" s="305">
        <v>0</v>
      </c>
      <c r="N30" s="305">
        <v>0</v>
      </c>
      <c r="O30" s="306">
        <f t="shared" si="4"/>
        <v>0</v>
      </c>
      <c r="P30" s="306">
        <f t="shared" si="4"/>
        <v>0</v>
      </c>
      <c r="Q30" s="306">
        <f t="shared" si="4"/>
        <v>0</v>
      </c>
      <c r="R30" s="306">
        <f t="shared" si="4"/>
        <v>0</v>
      </c>
      <c r="S30" s="306">
        <f t="shared" si="4"/>
        <v>0</v>
      </c>
      <c r="T30" s="305">
        <v>0</v>
      </c>
      <c r="U30" s="305">
        <v>0</v>
      </c>
      <c r="V30" s="305">
        <v>0</v>
      </c>
      <c r="W30" s="305">
        <v>0</v>
      </c>
      <c r="X30" s="305">
        <v>0</v>
      </c>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row>
    <row r="31" spans="1:66" ht="47.25">
      <c r="A31" s="33" t="s">
        <v>582</v>
      </c>
      <c r="B31" s="280" t="s">
        <v>106</v>
      </c>
      <c r="C31" s="277" t="s">
        <v>6</v>
      </c>
      <c r="D31" s="274" t="s">
        <v>404</v>
      </c>
      <c r="E31" s="305">
        <v>0.56041999999999992</v>
      </c>
      <c r="F31" s="305">
        <v>0.56041999999999992</v>
      </c>
      <c r="G31" s="305">
        <v>0</v>
      </c>
      <c r="H31" s="305">
        <v>0</v>
      </c>
      <c r="I31" s="305">
        <v>0</v>
      </c>
      <c r="J31" s="305">
        <v>0</v>
      </c>
      <c r="K31" s="305">
        <v>0</v>
      </c>
      <c r="L31" s="305">
        <v>0</v>
      </c>
      <c r="M31" s="305">
        <v>0</v>
      </c>
      <c r="N31" s="305">
        <v>0</v>
      </c>
      <c r="O31" s="306">
        <f t="shared" si="4"/>
        <v>-0.56041999999999992</v>
      </c>
      <c r="P31" s="306">
        <f t="shared" si="4"/>
        <v>-0.56041999999999992</v>
      </c>
      <c r="Q31" s="306">
        <f t="shared" si="4"/>
        <v>0</v>
      </c>
      <c r="R31" s="306">
        <f t="shared" si="4"/>
        <v>0</v>
      </c>
      <c r="S31" s="306">
        <f t="shared" si="4"/>
        <v>0</v>
      </c>
      <c r="T31" s="305">
        <v>0</v>
      </c>
      <c r="U31" s="305">
        <v>0</v>
      </c>
      <c r="V31" s="305">
        <v>0</v>
      </c>
      <c r="W31" s="305">
        <v>0</v>
      </c>
      <c r="X31" s="305">
        <v>0</v>
      </c>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row>
    <row r="32" spans="1:66" ht="78.75">
      <c r="A32" s="33" t="s">
        <v>583</v>
      </c>
      <c r="B32" s="280" t="s">
        <v>11</v>
      </c>
      <c r="C32" s="277" t="s">
        <v>3</v>
      </c>
      <c r="D32" s="274" t="s">
        <v>405</v>
      </c>
      <c r="E32" s="305">
        <v>1.2098526657832018</v>
      </c>
      <c r="F32" s="305">
        <v>0.5</v>
      </c>
      <c r="G32" s="305">
        <v>0.70984999999999998</v>
      </c>
      <c r="H32" s="305">
        <v>0</v>
      </c>
      <c r="I32" s="305">
        <v>0</v>
      </c>
      <c r="J32" s="305">
        <v>0</v>
      </c>
      <c r="K32" s="305">
        <v>0</v>
      </c>
      <c r="L32" s="305">
        <v>0</v>
      </c>
      <c r="M32" s="305">
        <v>0</v>
      </c>
      <c r="N32" s="305">
        <v>0</v>
      </c>
      <c r="O32" s="306">
        <f t="shared" si="4"/>
        <v>-1.2098526657832018</v>
      </c>
      <c r="P32" s="306">
        <f t="shared" si="4"/>
        <v>-0.5</v>
      </c>
      <c r="Q32" s="306">
        <f t="shared" si="4"/>
        <v>-0.70984999999999998</v>
      </c>
      <c r="R32" s="306">
        <f t="shared" si="4"/>
        <v>0</v>
      </c>
      <c r="S32" s="306">
        <f t="shared" si="4"/>
        <v>0</v>
      </c>
      <c r="T32" s="305">
        <v>0</v>
      </c>
      <c r="U32" s="305">
        <v>0</v>
      </c>
      <c r="V32" s="305">
        <v>0</v>
      </c>
      <c r="W32" s="305">
        <v>0</v>
      </c>
      <c r="X32" s="305">
        <v>0</v>
      </c>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row>
    <row r="33" spans="1:66" ht="63">
      <c r="A33" s="33" t="s">
        <v>584</v>
      </c>
      <c r="B33" s="280" t="s">
        <v>138</v>
      </c>
      <c r="C33" s="277" t="s">
        <v>1</v>
      </c>
      <c r="D33" s="274" t="s">
        <v>406</v>
      </c>
      <c r="E33" s="305">
        <v>9.4244800000000009</v>
      </c>
      <c r="F33" s="305">
        <v>0</v>
      </c>
      <c r="G33" s="305">
        <v>7.886116480000001</v>
      </c>
      <c r="H33" s="305">
        <v>0</v>
      </c>
      <c r="I33" s="305">
        <v>1.5383650100000001</v>
      </c>
      <c r="J33" s="305">
        <v>10.359881489999999</v>
      </c>
      <c r="K33" s="305">
        <v>0</v>
      </c>
      <c r="L33" s="305">
        <v>8.8215164799999997</v>
      </c>
      <c r="M33" s="305">
        <v>0</v>
      </c>
      <c r="N33" s="305">
        <v>1.5383650100000001</v>
      </c>
      <c r="O33" s="306">
        <f t="shared" si="4"/>
        <v>0.9354014899999985</v>
      </c>
      <c r="P33" s="306">
        <f t="shared" si="4"/>
        <v>0</v>
      </c>
      <c r="Q33" s="306">
        <f t="shared" si="4"/>
        <v>0.93539999999999868</v>
      </c>
      <c r="R33" s="306">
        <f t="shared" si="4"/>
        <v>0</v>
      </c>
      <c r="S33" s="306">
        <f t="shared" si="4"/>
        <v>0</v>
      </c>
      <c r="T33" s="305">
        <v>39.566189060000006</v>
      </c>
      <c r="U33" s="305">
        <v>0</v>
      </c>
      <c r="V33" s="305">
        <v>6.8719289999999997</v>
      </c>
      <c r="W33" s="305">
        <v>29.53887048</v>
      </c>
      <c r="X33" s="305">
        <v>3.1553895800000027</v>
      </c>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row>
    <row r="34" spans="1:66" ht="63">
      <c r="A34" s="272" t="s">
        <v>45</v>
      </c>
      <c r="B34" s="280" t="s">
        <v>139</v>
      </c>
      <c r="C34" s="277" t="s">
        <v>1</v>
      </c>
      <c r="D34" s="274" t="s">
        <v>407</v>
      </c>
      <c r="E34" s="305">
        <v>42.427059999999997</v>
      </c>
      <c r="F34" s="305">
        <v>4.2</v>
      </c>
      <c r="G34" s="305">
        <v>33.151660000000007</v>
      </c>
      <c r="H34" s="305">
        <v>1.6</v>
      </c>
      <c r="I34" s="305">
        <v>3.47540089</v>
      </c>
      <c r="J34" s="305">
        <v>3.47540089</v>
      </c>
      <c r="K34" s="305">
        <v>0</v>
      </c>
      <c r="L34" s="305">
        <v>0</v>
      </c>
      <c r="M34" s="305">
        <v>0</v>
      </c>
      <c r="N34" s="305">
        <v>3.47540089</v>
      </c>
      <c r="O34" s="306">
        <f t="shared" si="4"/>
        <v>-38.951659109999994</v>
      </c>
      <c r="P34" s="306">
        <f t="shared" si="4"/>
        <v>-4.2</v>
      </c>
      <c r="Q34" s="306">
        <f t="shared" si="4"/>
        <v>-33.151660000000007</v>
      </c>
      <c r="R34" s="306">
        <f t="shared" si="4"/>
        <v>-1.6</v>
      </c>
      <c r="S34" s="306">
        <f t="shared" si="4"/>
        <v>0</v>
      </c>
      <c r="T34" s="305">
        <v>64.745678859999998</v>
      </c>
      <c r="U34" s="305">
        <v>0</v>
      </c>
      <c r="V34" s="305">
        <v>9.8961938699999994</v>
      </c>
      <c r="W34" s="305">
        <v>48.807970410000003</v>
      </c>
      <c r="X34" s="305">
        <v>6.0415145799999959</v>
      </c>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row>
    <row r="35" spans="1:66" ht="31.5">
      <c r="A35" s="277" t="s">
        <v>585</v>
      </c>
      <c r="B35" s="272" t="s">
        <v>263</v>
      </c>
      <c r="C35" s="272"/>
      <c r="D35" s="272">
        <f>SUM(D36:D39)</f>
        <v>1300057</v>
      </c>
      <c r="E35" s="272">
        <f t="shared" ref="E35:N35" si="5">SUM(E36:E39)</f>
        <v>50</v>
      </c>
      <c r="F35" s="272">
        <f t="shared" si="5"/>
        <v>0</v>
      </c>
      <c r="G35" s="272">
        <f t="shared" si="5"/>
        <v>0</v>
      </c>
      <c r="H35" s="272">
        <f t="shared" si="5"/>
        <v>50</v>
      </c>
      <c r="I35" s="272">
        <f t="shared" si="5"/>
        <v>0</v>
      </c>
      <c r="J35" s="272">
        <f t="shared" si="5"/>
        <v>7.4278471699999997</v>
      </c>
      <c r="K35" s="272">
        <f t="shared" si="5"/>
        <v>0</v>
      </c>
      <c r="L35" s="272">
        <f t="shared" si="5"/>
        <v>7.4278471699999997</v>
      </c>
      <c r="M35" s="272">
        <f t="shared" si="5"/>
        <v>0</v>
      </c>
      <c r="N35" s="272">
        <f t="shared" si="5"/>
        <v>0</v>
      </c>
      <c r="O35" s="306">
        <f t="shared" si="4"/>
        <v>-42.57215283</v>
      </c>
      <c r="P35" s="306">
        <f t="shared" si="4"/>
        <v>0</v>
      </c>
      <c r="Q35" s="306">
        <f t="shared" si="4"/>
        <v>7.4278471699999997</v>
      </c>
      <c r="R35" s="306">
        <f t="shared" si="4"/>
        <v>-50</v>
      </c>
      <c r="S35" s="306">
        <f t="shared" si="4"/>
        <v>0</v>
      </c>
      <c r="T35" s="272">
        <f t="shared" ref="T35:X35" si="6">SUM(T36:T39)</f>
        <v>0</v>
      </c>
      <c r="U35" s="272">
        <f t="shared" si="6"/>
        <v>0</v>
      </c>
      <c r="V35" s="272">
        <f t="shared" si="6"/>
        <v>0</v>
      </c>
      <c r="W35" s="272">
        <f t="shared" si="6"/>
        <v>0</v>
      </c>
      <c r="X35" s="272">
        <f t="shared" si="6"/>
        <v>0</v>
      </c>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row>
    <row r="36" spans="1:66">
      <c r="A36" s="277" t="s">
        <v>586</v>
      </c>
      <c r="B36" s="280" t="s">
        <v>140</v>
      </c>
      <c r="C36" s="277" t="s">
        <v>172</v>
      </c>
      <c r="D36" s="274" t="s">
        <v>408</v>
      </c>
      <c r="E36" s="305">
        <v>50</v>
      </c>
      <c r="F36" s="305">
        <v>0</v>
      </c>
      <c r="G36" s="305">
        <v>0</v>
      </c>
      <c r="H36" s="305">
        <v>50</v>
      </c>
      <c r="I36" s="305">
        <v>0</v>
      </c>
      <c r="J36" s="305">
        <v>0</v>
      </c>
      <c r="K36" s="305">
        <v>0</v>
      </c>
      <c r="L36" s="305">
        <v>0</v>
      </c>
      <c r="M36" s="305">
        <v>0</v>
      </c>
      <c r="N36" s="305">
        <v>0</v>
      </c>
      <c r="O36" s="306">
        <f t="shared" si="4"/>
        <v>-50</v>
      </c>
      <c r="P36" s="306">
        <f t="shared" si="4"/>
        <v>0</v>
      </c>
      <c r="Q36" s="306">
        <f t="shared" si="4"/>
        <v>0</v>
      </c>
      <c r="R36" s="306">
        <f t="shared" si="4"/>
        <v>-50</v>
      </c>
      <c r="S36" s="306">
        <f t="shared" si="4"/>
        <v>0</v>
      </c>
      <c r="T36" s="305">
        <v>0</v>
      </c>
      <c r="U36" s="305">
        <v>0</v>
      </c>
      <c r="V36" s="305">
        <v>0</v>
      </c>
      <c r="W36" s="305">
        <v>0</v>
      </c>
      <c r="X36" s="305">
        <v>0</v>
      </c>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row>
    <row r="37" spans="1:66" ht="94.5">
      <c r="A37" s="277" t="s">
        <v>587</v>
      </c>
      <c r="B37" s="280" t="s">
        <v>312</v>
      </c>
      <c r="C37" s="277" t="s">
        <v>2</v>
      </c>
      <c r="D37" s="278">
        <v>1300057</v>
      </c>
      <c r="E37" s="305">
        <v>0</v>
      </c>
      <c r="F37" s="305">
        <v>0</v>
      </c>
      <c r="G37" s="305">
        <v>0</v>
      </c>
      <c r="H37" s="305">
        <v>0</v>
      </c>
      <c r="I37" s="305">
        <v>0</v>
      </c>
      <c r="J37" s="305">
        <v>7.4278471699999997</v>
      </c>
      <c r="K37" s="305">
        <v>0</v>
      </c>
      <c r="L37" s="305">
        <v>7.4278471699999997</v>
      </c>
      <c r="M37" s="305">
        <v>0</v>
      </c>
      <c r="N37" s="305">
        <v>0</v>
      </c>
      <c r="O37" s="306">
        <f t="shared" si="4"/>
        <v>7.4278471699999997</v>
      </c>
      <c r="P37" s="306">
        <f t="shared" si="4"/>
        <v>0</v>
      </c>
      <c r="Q37" s="306">
        <f t="shared" si="4"/>
        <v>7.4278471699999997</v>
      </c>
      <c r="R37" s="306">
        <f t="shared" si="4"/>
        <v>0</v>
      </c>
      <c r="S37" s="306">
        <f t="shared" si="4"/>
        <v>0</v>
      </c>
      <c r="T37" s="305">
        <v>0</v>
      </c>
      <c r="U37" s="305">
        <v>0</v>
      </c>
      <c r="V37" s="305">
        <v>0</v>
      </c>
      <c r="W37" s="305">
        <v>0</v>
      </c>
      <c r="X37" s="305">
        <v>0</v>
      </c>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row>
    <row r="38" spans="1:66" ht="78.75">
      <c r="A38" s="277" t="s">
        <v>588</v>
      </c>
      <c r="B38" s="280" t="s">
        <v>141</v>
      </c>
      <c r="C38" s="277" t="s">
        <v>3</v>
      </c>
      <c r="D38" s="274" t="s">
        <v>409</v>
      </c>
      <c r="E38" s="305">
        <v>0</v>
      </c>
      <c r="F38" s="305">
        <v>0</v>
      </c>
      <c r="G38" s="305">
        <v>0</v>
      </c>
      <c r="H38" s="305">
        <v>0</v>
      </c>
      <c r="I38" s="305">
        <v>0</v>
      </c>
      <c r="J38" s="305">
        <v>0</v>
      </c>
      <c r="K38" s="305">
        <v>0</v>
      </c>
      <c r="L38" s="305">
        <v>0</v>
      </c>
      <c r="M38" s="305">
        <v>0</v>
      </c>
      <c r="N38" s="305">
        <v>0</v>
      </c>
      <c r="O38" s="306">
        <f t="shared" si="4"/>
        <v>0</v>
      </c>
      <c r="P38" s="306">
        <f t="shared" si="4"/>
        <v>0</v>
      </c>
      <c r="Q38" s="306">
        <f t="shared" si="4"/>
        <v>0</v>
      </c>
      <c r="R38" s="306">
        <f t="shared" si="4"/>
        <v>0</v>
      </c>
      <c r="S38" s="306">
        <f t="shared" si="4"/>
        <v>0</v>
      </c>
      <c r="T38" s="305">
        <v>0</v>
      </c>
      <c r="U38" s="305">
        <v>0</v>
      </c>
      <c r="V38" s="305">
        <v>0</v>
      </c>
      <c r="W38" s="305">
        <v>0</v>
      </c>
      <c r="X38" s="305">
        <v>0</v>
      </c>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row>
    <row r="39" spans="1:66" ht="78.75">
      <c r="A39" s="272" t="s">
        <v>264</v>
      </c>
      <c r="B39" s="33" t="s">
        <v>142</v>
      </c>
      <c r="C39" s="33" t="s">
        <v>62</v>
      </c>
      <c r="D39" s="274" t="s">
        <v>410</v>
      </c>
      <c r="E39" s="305">
        <v>0</v>
      </c>
      <c r="F39" s="305">
        <v>0</v>
      </c>
      <c r="G39" s="305">
        <v>0</v>
      </c>
      <c r="H39" s="305">
        <v>0</v>
      </c>
      <c r="I39" s="305">
        <v>0</v>
      </c>
      <c r="J39" s="305">
        <v>0</v>
      </c>
      <c r="K39" s="305">
        <v>0</v>
      </c>
      <c r="L39" s="305">
        <v>0</v>
      </c>
      <c r="M39" s="305">
        <v>0</v>
      </c>
      <c r="N39" s="305">
        <v>0</v>
      </c>
      <c r="O39" s="306">
        <f t="shared" si="4"/>
        <v>0</v>
      </c>
      <c r="P39" s="306">
        <f t="shared" si="4"/>
        <v>0</v>
      </c>
      <c r="Q39" s="306">
        <f t="shared" si="4"/>
        <v>0</v>
      </c>
      <c r="R39" s="306">
        <f t="shared" si="4"/>
        <v>0</v>
      </c>
      <c r="S39" s="306">
        <f t="shared" si="4"/>
        <v>0</v>
      </c>
      <c r="T39" s="305">
        <v>0</v>
      </c>
      <c r="U39" s="305">
        <v>0</v>
      </c>
      <c r="V39" s="305">
        <v>0</v>
      </c>
      <c r="W39" s="305">
        <v>0</v>
      </c>
      <c r="X39" s="305">
        <v>0</v>
      </c>
      <c r="Y39" s="79"/>
      <c r="Z39" s="79"/>
      <c r="AA39" s="79"/>
      <c r="AB39" s="79"/>
      <c r="AC39" s="79"/>
      <c r="AD39" s="79"/>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row>
    <row r="40" spans="1:66" ht="31.5">
      <c r="A40" s="277" t="s">
        <v>589</v>
      </c>
      <c r="B40" s="272" t="s">
        <v>166</v>
      </c>
      <c r="C40" s="272"/>
      <c r="D40" s="272">
        <f>SUM(D41:D43)</f>
        <v>0</v>
      </c>
      <c r="E40" s="272">
        <f>SUM(E41:E43)</f>
        <v>19.414194470694724</v>
      </c>
      <c r="F40" s="272">
        <f t="shared" ref="F40:N40" si="7">SUM(F41:F43)</f>
        <v>0</v>
      </c>
      <c r="G40" s="272">
        <f t="shared" si="7"/>
        <v>4.0000000000000027</v>
      </c>
      <c r="H40" s="272">
        <f t="shared" si="7"/>
        <v>15.334194470694719</v>
      </c>
      <c r="I40" s="272">
        <f t="shared" si="7"/>
        <v>0.08</v>
      </c>
      <c r="J40" s="272">
        <f t="shared" si="7"/>
        <v>1.5444900000000001</v>
      </c>
      <c r="K40" s="272">
        <f t="shared" si="7"/>
        <v>1.4996500000000001</v>
      </c>
      <c r="L40" s="272">
        <f t="shared" si="7"/>
        <v>0</v>
      </c>
      <c r="M40" s="272">
        <f t="shared" si="7"/>
        <v>0</v>
      </c>
      <c r="N40" s="272">
        <f t="shared" si="7"/>
        <v>4.4840000000000005E-2</v>
      </c>
      <c r="O40" s="308">
        <f t="shared" si="4"/>
        <v>-17.869704470694725</v>
      </c>
      <c r="P40" s="308">
        <f t="shared" si="4"/>
        <v>1.4996500000000001</v>
      </c>
      <c r="Q40" s="308">
        <f t="shared" si="4"/>
        <v>-4.0000000000000027</v>
      </c>
      <c r="R40" s="308">
        <f t="shared" si="4"/>
        <v>-15.334194470694719</v>
      </c>
      <c r="S40" s="308">
        <f t="shared" si="4"/>
        <v>-3.5159999999999997E-2</v>
      </c>
      <c r="T40" s="272">
        <f t="shared" ref="T40:X40" si="8">SUM(T41:T43)</f>
        <v>1.6372100000000001</v>
      </c>
      <c r="U40" s="272">
        <f t="shared" si="8"/>
        <v>1.6372100000000001</v>
      </c>
      <c r="V40" s="272">
        <f t="shared" si="8"/>
        <v>0</v>
      </c>
      <c r="W40" s="272">
        <f t="shared" si="8"/>
        <v>0</v>
      </c>
      <c r="X40" s="272">
        <f t="shared" si="8"/>
        <v>0</v>
      </c>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row>
    <row r="41" spans="1:66" ht="110.25">
      <c r="A41" s="277" t="s">
        <v>590</v>
      </c>
      <c r="B41" s="280" t="s">
        <v>143</v>
      </c>
      <c r="C41" s="277" t="s">
        <v>8</v>
      </c>
      <c r="D41" s="274" t="s">
        <v>411</v>
      </c>
      <c r="E41" s="305">
        <v>8.867700000000001</v>
      </c>
      <c r="F41" s="305">
        <v>0</v>
      </c>
      <c r="G41" s="305">
        <v>2.0000000000000009</v>
      </c>
      <c r="H41" s="305">
        <v>6.7877000000000001</v>
      </c>
      <c r="I41" s="305">
        <v>0.08</v>
      </c>
      <c r="J41" s="305">
        <v>4.4840000000000005E-2</v>
      </c>
      <c r="K41" s="305">
        <v>0</v>
      </c>
      <c r="L41" s="305">
        <v>0</v>
      </c>
      <c r="M41" s="305">
        <v>0</v>
      </c>
      <c r="N41" s="305">
        <v>4.4840000000000005E-2</v>
      </c>
      <c r="O41" s="306">
        <f t="shared" si="4"/>
        <v>-8.8228600000000004</v>
      </c>
      <c r="P41" s="306">
        <f t="shared" si="4"/>
        <v>0</v>
      </c>
      <c r="Q41" s="306">
        <f t="shared" si="4"/>
        <v>-2.0000000000000009</v>
      </c>
      <c r="R41" s="306">
        <f t="shared" si="4"/>
        <v>-6.7877000000000001</v>
      </c>
      <c r="S41" s="306">
        <f t="shared" si="4"/>
        <v>-3.5159999999999997E-2</v>
      </c>
      <c r="T41" s="305">
        <v>3.7999999999999999E-2</v>
      </c>
      <c r="U41" s="305">
        <v>3.7999999999999999E-2</v>
      </c>
      <c r="V41" s="305">
        <v>0</v>
      </c>
      <c r="W41" s="305">
        <v>0</v>
      </c>
      <c r="X41" s="305">
        <v>0</v>
      </c>
    </row>
    <row r="42" spans="1:66" ht="110.25">
      <c r="A42" s="277" t="s">
        <v>591</v>
      </c>
      <c r="B42" s="280" t="s">
        <v>144</v>
      </c>
      <c r="C42" s="277" t="s">
        <v>62</v>
      </c>
      <c r="D42" s="274" t="s">
        <v>412</v>
      </c>
      <c r="E42" s="305">
        <v>1.5464944706947201</v>
      </c>
      <c r="F42" s="305">
        <v>0</v>
      </c>
      <c r="G42" s="305">
        <v>1.0000000000000002</v>
      </c>
      <c r="H42" s="305">
        <v>0.54649447069472001</v>
      </c>
      <c r="I42" s="305">
        <v>0</v>
      </c>
      <c r="J42" s="305">
        <v>0</v>
      </c>
      <c r="K42" s="305">
        <v>0</v>
      </c>
      <c r="L42" s="305">
        <v>0</v>
      </c>
      <c r="M42" s="305">
        <v>0</v>
      </c>
      <c r="N42" s="305">
        <v>0</v>
      </c>
      <c r="O42" s="306">
        <f t="shared" si="4"/>
        <v>-1.5464944706947201</v>
      </c>
      <c r="P42" s="306">
        <f t="shared" si="4"/>
        <v>0</v>
      </c>
      <c r="Q42" s="306">
        <f t="shared" si="4"/>
        <v>-1.0000000000000002</v>
      </c>
      <c r="R42" s="306">
        <f t="shared" si="4"/>
        <v>-0.54649447069472001</v>
      </c>
      <c r="S42" s="306">
        <f t="shared" si="4"/>
        <v>0</v>
      </c>
      <c r="T42" s="305">
        <v>0</v>
      </c>
      <c r="U42" s="305">
        <v>0</v>
      </c>
      <c r="V42" s="305">
        <v>0</v>
      </c>
      <c r="W42" s="305">
        <v>0</v>
      </c>
      <c r="X42" s="305">
        <v>0</v>
      </c>
    </row>
    <row r="43" spans="1:66" ht="31.5">
      <c r="A43" s="272" t="s">
        <v>265</v>
      </c>
      <c r="B43" s="33" t="s">
        <v>145</v>
      </c>
      <c r="C43" s="33" t="s">
        <v>7</v>
      </c>
      <c r="D43" s="274" t="s">
        <v>413</v>
      </c>
      <c r="E43" s="305">
        <v>9.0000000000000018</v>
      </c>
      <c r="F43" s="305">
        <v>0</v>
      </c>
      <c r="G43" s="305">
        <v>1.0000000000000018</v>
      </c>
      <c r="H43" s="305">
        <v>8</v>
      </c>
      <c r="I43" s="305">
        <v>0</v>
      </c>
      <c r="J43" s="305">
        <v>1.4996500000000001</v>
      </c>
      <c r="K43" s="305">
        <v>1.4996500000000001</v>
      </c>
      <c r="L43" s="305">
        <v>0</v>
      </c>
      <c r="M43" s="305">
        <v>0</v>
      </c>
      <c r="N43" s="305">
        <v>0</v>
      </c>
      <c r="O43" s="306">
        <f t="shared" si="4"/>
        <v>-7.5003500000000018</v>
      </c>
      <c r="P43" s="306">
        <f t="shared" si="4"/>
        <v>1.4996500000000001</v>
      </c>
      <c r="Q43" s="306">
        <f t="shared" si="4"/>
        <v>-1.0000000000000018</v>
      </c>
      <c r="R43" s="306">
        <f t="shared" si="4"/>
        <v>-8</v>
      </c>
      <c r="S43" s="306">
        <f t="shared" si="4"/>
        <v>0</v>
      </c>
      <c r="T43" s="305">
        <v>1.59921</v>
      </c>
      <c r="U43" s="305">
        <v>1.59921</v>
      </c>
      <c r="V43" s="305">
        <v>0</v>
      </c>
      <c r="W43" s="305">
        <v>0</v>
      </c>
      <c r="X43" s="305">
        <v>0</v>
      </c>
    </row>
    <row r="44" spans="1:66" ht="47.25">
      <c r="A44" s="272" t="s">
        <v>266</v>
      </c>
      <c r="B44" s="272" t="s">
        <v>267</v>
      </c>
      <c r="C44" s="272"/>
      <c r="D44" s="278"/>
      <c r="E44" s="272"/>
      <c r="F44" s="272"/>
      <c r="G44" s="272"/>
      <c r="H44" s="272"/>
      <c r="I44" s="272"/>
      <c r="J44" s="272"/>
      <c r="K44" s="272"/>
      <c r="L44" s="272"/>
      <c r="M44" s="272"/>
      <c r="N44" s="272"/>
      <c r="O44" s="306">
        <f t="shared" si="4"/>
        <v>0</v>
      </c>
      <c r="P44" s="306">
        <f t="shared" si="4"/>
        <v>0</v>
      </c>
      <c r="Q44" s="306">
        <f t="shared" si="4"/>
        <v>0</v>
      </c>
      <c r="R44" s="306">
        <f t="shared" si="4"/>
        <v>0</v>
      </c>
      <c r="S44" s="306">
        <f t="shared" si="4"/>
        <v>0</v>
      </c>
      <c r="T44" s="272"/>
      <c r="U44" s="272"/>
      <c r="V44" s="272"/>
      <c r="W44" s="272"/>
      <c r="X44" s="272"/>
    </row>
    <row r="45" spans="1:66" ht="31.5">
      <c r="A45" s="277" t="s">
        <v>592</v>
      </c>
      <c r="B45" s="272" t="s">
        <v>268</v>
      </c>
      <c r="C45" s="272"/>
      <c r="D45" s="272">
        <f>SUM(D46:D188)</f>
        <v>55461685</v>
      </c>
      <c r="E45" s="272">
        <f t="shared" ref="E45:N45" si="9">SUM(E46:E188)</f>
        <v>590.51722145378176</v>
      </c>
      <c r="F45" s="272">
        <f t="shared" si="9"/>
        <v>137.14825999999979</v>
      </c>
      <c r="G45" s="272">
        <f t="shared" si="9"/>
        <v>311.27722218999997</v>
      </c>
      <c r="H45" s="272">
        <f t="shared" si="9"/>
        <v>132.06046626842107</v>
      </c>
      <c r="I45" s="272">
        <f t="shared" si="9"/>
        <v>10.031279169999999</v>
      </c>
      <c r="J45" s="272">
        <f t="shared" si="9"/>
        <v>248.3175152100001</v>
      </c>
      <c r="K45" s="272">
        <f t="shared" si="9"/>
        <v>77.260071399999987</v>
      </c>
      <c r="L45" s="272">
        <f t="shared" si="9"/>
        <v>94.271982530000002</v>
      </c>
      <c r="M45" s="272">
        <f t="shared" si="9"/>
        <v>33.177958780000004</v>
      </c>
      <c r="N45" s="272">
        <f t="shared" si="9"/>
        <v>43.607502499999995</v>
      </c>
      <c r="O45" s="306">
        <f t="shared" si="4"/>
        <v>-342.19970624378163</v>
      </c>
      <c r="P45" s="306">
        <f t="shared" si="4"/>
        <v>-59.888188599999808</v>
      </c>
      <c r="Q45" s="306">
        <f t="shared" si="4"/>
        <v>-217.00523965999997</v>
      </c>
      <c r="R45" s="306">
        <f t="shared" si="4"/>
        <v>-98.882507488421055</v>
      </c>
      <c r="S45" s="306">
        <f t="shared" si="4"/>
        <v>33.576223329999998</v>
      </c>
      <c r="T45" s="272">
        <f t="shared" ref="T45:X45" si="10">SUM(T46:T188)</f>
        <v>106.24161309999997</v>
      </c>
      <c r="U45" s="272">
        <f t="shared" si="10"/>
        <v>13.10448279</v>
      </c>
      <c r="V45" s="272">
        <f t="shared" si="10"/>
        <v>31.871725079999997</v>
      </c>
      <c r="W45" s="272">
        <f t="shared" si="10"/>
        <v>33.73332843</v>
      </c>
      <c r="X45" s="272">
        <f t="shared" si="10"/>
        <v>27.532076799999995</v>
      </c>
    </row>
    <row r="46" spans="1:66" ht="31.5">
      <c r="A46" s="277" t="s">
        <v>593</v>
      </c>
      <c r="B46" s="280" t="s">
        <v>38</v>
      </c>
      <c r="C46" s="277" t="s">
        <v>4</v>
      </c>
      <c r="D46" s="274" t="s">
        <v>414</v>
      </c>
      <c r="E46" s="305">
        <v>33.640371000000115</v>
      </c>
      <c r="F46" s="305">
        <v>9</v>
      </c>
      <c r="G46" s="305">
        <v>20.100000000000001</v>
      </c>
      <c r="H46" s="305">
        <v>3.5403699999999998</v>
      </c>
      <c r="I46" s="305">
        <v>1</v>
      </c>
      <c r="J46" s="305">
        <v>8.423350000000001</v>
      </c>
      <c r="K46" s="305">
        <v>8.2966800000000003</v>
      </c>
      <c r="L46" s="305">
        <v>0</v>
      </c>
      <c r="M46" s="305">
        <v>0</v>
      </c>
      <c r="N46" s="305">
        <v>0.12667</v>
      </c>
      <c r="O46" s="306">
        <f t="shared" si="4"/>
        <v>-25.217021000000116</v>
      </c>
      <c r="P46" s="306">
        <f t="shared" si="4"/>
        <v>-0.70331999999999972</v>
      </c>
      <c r="Q46" s="306">
        <f t="shared" si="4"/>
        <v>-20.100000000000001</v>
      </c>
      <c r="R46" s="306">
        <f t="shared" si="4"/>
        <v>-3.5403699999999998</v>
      </c>
      <c r="S46" s="306">
        <f t="shared" si="4"/>
        <v>-0.87332999999999994</v>
      </c>
      <c r="T46" s="305">
        <v>0.12667</v>
      </c>
      <c r="U46" s="305">
        <v>0</v>
      </c>
      <c r="V46" s="305">
        <v>0</v>
      </c>
      <c r="W46" s="305">
        <v>0</v>
      </c>
      <c r="X46" s="305">
        <v>0.12667</v>
      </c>
    </row>
    <row r="47" spans="1:66" ht="63">
      <c r="A47" s="277" t="s">
        <v>594</v>
      </c>
      <c r="B47" s="280" t="s">
        <v>39</v>
      </c>
      <c r="C47" s="277" t="s">
        <v>4</v>
      </c>
      <c r="D47" s="274" t="s">
        <v>415</v>
      </c>
      <c r="E47" s="305">
        <v>38.381834999999995</v>
      </c>
      <c r="F47" s="305">
        <v>10</v>
      </c>
      <c r="G47" s="305">
        <v>19.881830000000001</v>
      </c>
      <c r="H47" s="305">
        <v>8</v>
      </c>
      <c r="I47" s="305">
        <v>0.5</v>
      </c>
      <c r="J47" s="305">
        <v>7.2883500000000003</v>
      </c>
      <c r="K47" s="305">
        <v>7.17875</v>
      </c>
      <c r="L47" s="305">
        <v>0</v>
      </c>
      <c r="M47" s="305">
        <v>0</v>
      </c>
      <c r="N47" s="305">
        <v>0.10959999999999999</v>
      </c>
      <c r="O47" s="306">
        <f t="shared" si="4"/>
        <v>-31.093484999999994</v>
      </c>
      <c r="P47" s="306">
        <f t="shared" si="4"/>
        <v>-2.82125</v>
      </c>
      <c r="Q47" s="306">
        <f t="shared" si="4"/>
        <v>-19.881830000000001</v>
      </c>
      <c r="R47" s="306">
        <f t="shared" si="4"/>
        <v>-8</v>
      </c>
      <c r="S47" s="306">
        <f t="shared" si="4"/>
        <v>-0.39040000000000002</v>
      </c>
      <c r="T47" s="305">
        <v>0.10959999999999999</v>
      </c>
      <c r="U47" s="305">
        <v>0</v>
      </c>
      <c r="V47" s="305">
        <v>0</v>
      </c>
      <c r="W47" s="305">
        <v>0</v>
      </c>
      <c r="X47" s="305">
        <v>0.10959999999999999</v>
      </c>
    </row>
    <row r="48" spans="1:66" ht="47.25">
      <c r="A48" s="277" t="s">
        <v>595</v>
      </c>
      <c r="B48" s="280" t="s">
        <v>40</v>
      </c>
      <c r="C48" s="277" t="s">
        <v>4</v>
      </c>
      <c r="D48" s="274" t="s">
        <v>416</v>
      </c>
      <c r="E48" s="305">
        <v>32.315749000000004</v>
      </c>
      <c r="F48" s="305">
        <v>9.5</v>
      </c>
      <c r="G48" s="305">
        <v>3.6157499999999998</v>
      </c>
      <c r="H48" s="305">
        <v>18.399999999999999</v>
      </c>
      <c r="I48" s="305">
        <v>0.8</v>
      </c>
      <c r="J48" s="305">
        <v>7.6231800000000005</v>
      </c>
      <c r="K48" s="305">
        <v>7.50854</v>
      </c>
      <c r="L48" s="305">
        <v>0</v>
      </c>
      <c r="M48" s="305">
        <v>0</v>
      </c>
      <c r="N48" s="305">
        <v>0.11464000000000001</v>
      </c>
      <c r="O48" s="306">
        <f t="shared" si="4"/>
        <v>-24.692569000000002</v>
      </c>
      <c r="P48" s="306">
        <f t="shared" si="4"/>
        <v>-1.99146</v>
      </c>
      <c r="Q48" s="306">
        <f t="shared" si="4"/>
        <v>-3.6157499999999998</v>
      </c>
      <c r="R48" s="306">
        <f t="shared" si="4"/>
        <v>-18.399999999999999</v>
      </c>
      <c r="S48" s="306">
        <f t="shared" si="4"/>
        <v>-0.68536000000000008</v>
      </c>
      <c r="T48" s="305">
        <v>0.11464000000000001</v>
      </c>
      <c r="U48" s="305">
        <v>0</v>
      </c>
      <c r="V48" s="305">
        <v>0</v>
      </c>
      <c r="W48" s="305">
        <v>0</v>
      </c>
      <c r="X48" s="305">
        <v>0.11464000000000001</v>
      </c>
    </row>
    <row r="49" spans="1:24" ht="47.25">
      <c r="A49" s="277" t="s">
        <v>596</v>
      </c>
      <c r="B49" s="280" t="s">
        <v>41</v>
      </c>
      <c r="C49" s="277" t="s">
        <v>4</v>
      </c>
      <c r="D49" s="274" t="s">
        <v>417</v>
      </c>
      <c r="E49" s="305">
        <v>30.861946000000003</v>
      </c>
      <c r="F49" s="305">
        <v>8.4</v>
      </c>
      <c r="G49" s="305">
        <v>7.9619499999999999</v>
      </c>
      <c r="H49" s="305">
        <v>14</v>
      </c>
      <c r="I49" s="305">
        <v>0.5</v>
      </c>
      <c r="J49" s="305">
        <v>6.9099200000000005</v>
      </c>
      <c r="K49" s="305">
        <v>6.8060100000000006</v>
      </c>
      <c r="L49" s="305">
        <v>0</v>
      </c>
      <c r="M49" s="305">
        <v>0</v>
      </c>
      <c r="N49" s="305">
        <v>0.10391</v>
      </c>
      <c r="O49" s="306">
        <f t="shared" si="4"/>
        <v>-23.952026000000004</v>
      </c>
      <c r="P49" s="306">
        <f t="shared" si="4"/>
        <v>-1.5939899999999998</v>
      </c>
      <c r="Q49" s="306">
        <f t="shared" si="4"/>
        <v>-7.9619499999999999</v>
      </c>
      <c r="R49" s="306">
        <f t="shared" si="4"/>
        <v>-14</v>
      </c>
      <c r="S49" s="306">
        <f t="shared" si="4"/>
        <v>-0.39609</v>
      </c>
      <c r="T49" s="305">
        <v>0.10391</v>
      </c>
      <c r="U49" s="305">
        <v>0</v>
      </c>
      <c r="V49" s="305">
        <v>0</v>
      </c>
      <c r="W49" s="305">
        <v>0</v>
      </c>
      <c r="X49" s="305">
        <v>0.10391</v>
      </c>
    </row>
    <row r="50" spans="1:24" ht="47.25">
      <c r="A50" s="277" t="s">
        <v>597</v>
      </c>
      <c r="B50" s="280" t="s">
        <v>185</v>
      </c>
      <c r="C50" s="277" t="s">
        <v>4</v>
      </c>
      <c r="D50" s="278">
        <v>1600016</v>
      </c>
      <c r="E50" s="305">
        <v>0</v>
      </c>
      <c r="F50" s="305">
        <v>0</v>
      </c>
      <c r="G50" s="305">
        <v>0</v>
      </c>
      <c r="H50" s="305">
        <v>0</v>
      </c>
      <c r="I50" s="305">
        <v>0</v>
      </c>
      <c r="J50" s="305">
        <v>4.1983999999999995</v>
      </c>
      <c r="K50" s="305">
        <v>0</v>
      </c>
      <c r="L50" s="305">
        <v>0.85389999999999999</v>
      </c>
      <c r="M50" s="305">
        <v>3.3445</v>
      </c>
      <c r="N50" s="305">
        <v>0</v>
      </c>
      <c r="O50" s="306">
        <f t="shared" si="4"/>
        <v>4.1983999999999995</v>
      </c>
      <c r="P50" s="306">
        <f t="shared" si="4"/>
        <v>0</v>
      </c>
      <c r="Q50" s="306">
        <f t="shared" si="4"/>
        <v>0.85389999999999999</v>
      </c>
      <c r="R50" s="306">
        <f t="shared" si="4"/>
        <v>3.3445</v>
      </c>
      <c r="S50" s="306">
        <f t="shared" si="4"/>
        <v>0</v>
      </c>
      <c r="T50" s="305">
        <v>0</v>
      </c>
      <c r="U50" s="305">
        <v>0</v>
      </c>
      <c r="V50" s="305">
        <v>0</v>
      </c>
      <c r="W50" s="305">
        <v>0</v>
      </c>
      <c r="X50" s="305">
        <v>0</v>
      </c>
    </row>
    <row r="51" spans="1:24">
      <c r="A51" s="277" t="s">
        <v>598</v>
      </c>
      <c r="B51" s="280" t="s">
        <v>279</v>
      </c>
      <c r="C51" s="277" t="s">
        <v>4</v>
      </c>
      <c r="D51" s="278">
        <v>1500748</v>
      </c>
      <c r="E51" s="305">
        <v>0</v>
      </c>
      <c r="F51" s="305">
        <v>0</v>
      </c>
      <c r="G51" s="305">
        <v>0</v>
      </c>
      <c r="H51" s="305">
        <v>0</v>
      </c>
      <c r="I51" s="305">
        <v>0</v>
      </c>
      <c r="J51" s="305">
        <v>1.3720000000000001E-2</v>
      </c>
      <c r="K51" s="305">
        <v>0</v>
      </c>
      <c r="L51" s="305">
        <v>0</v>
      </c>
      <c r="M51" s="305">
        <v>1.3720000000000001E-2</v>
      </c>
      <c r="N51" s="305">
        <v>0</v>
      </c>
      <c r="O51" s="306">
        <f t="shared" si="4"/>
        <v>1.3720000000000001E-2</v>
      </c>
      <c r="P51" s="306">
        <f t="shared" si="4"/>
        <v>0</v>
      </c>
      <c r="Q51" s="306">
        <f t="shared" si="4"/>
        <v>0</v>
      </c>
      <c r="R51" s="306">
        <f t="shared" si="4"/>
        <v>1.3720000000000001E-2</v>
      </c>
      <c r="S51" s="306">
        <f t="shared" si="4"/>
        <v>0</v>
      </c>
      <c r="T51" s="305">
        <v>0</v>
      </c>
      <c r="U51" s="305">
        <v>0</v>
      </c>
      <c r="V51" s="305">
        <v>0</v>
      </c>
      <c r="W51" s="305">
        <v>0</v>
      </c>
      <c r="X51" s="305">
        <v>0</v>
      </c>
    </row>
    <row r="52" spans="1:24" ht="47.25">
      <c r="A52" s="277" t="s">
        <v>599</v>
      </c>
      <c r="B52" s="280" t="s">
        <v>280</v>
      </c>
      <c r="C52" s="277" t="s">
        <v>4</v>
      </c>
      <c r="D52" s="278">
        <v>1500749</v>
      </c>
      <c r="E52" s="305">
        <v>0</v>
      </c>
      <c r="F52" s="305">
        <v>0</v>
      </c>
      <c r="G52" s="305">
        <v>0</v>
      </c>
      <c r="H52" s="305">
        <v>0</v>
      </c>
      <c r="I52" s="305">
        <v>0</v>
      </c>
      <c r="J52" s="305">
        <v>0.81452999999999998</v>
      </c>
      <c r="K52" s="305">
        <v>0</v>
      </c>
      <c r="L52" s="305">
        <v>0</v>
      </c>
      <c r="M52" s="305">
        <v>0.81452999999999998</v>
      </c>
      <c r="N52" s="305">
        <v>0</v>
      </c>
      <c r="O52" s="306">
        <f t="shared" si="4"/>
        <v>0.81452999999999998</v>
      </c>
      <c r="P52" s="306">
        <f t="shared" si="4"/>
        <v>0</v>
      </c>
      <c r="Q52" s="306">
        <f t="shared" si="4"/>
        <v>0</v>
      </c>
      <c r="R52" s="306">
        <f t="shared" si="4"/>
        <v>0.81452999999999998</v>
      </c>
      <c r="S52" s="306">
        <f t="shared" si="4"/>
        <v>0</v>
      </c>
      <c r="T52" s="305">
        <v>0</v>
      </c>
      <c r="U52" s="305">
        <v>0</v>
      </c>
      <c r="V52" s="305">
        <v>0</v>
      </c>
      <c r="W52" s="305">
        <v>0</v>
      </c>
      <c r="X52" s="305">
        <v>0</v>
      </c>
    </row>
    <row r="53" spans="1:24" ht="78.75">
      <c r="A53" s="277" t="s">
        <v>600</v>
      </c>
      <c r="B53" s="280" t="s">
        <v>281</v>
      </c>
      <c r="C53" s="277" t="s">
        <v>4</v>
      </c>
      <c r="D53" s="278">
        <v>1500750</v>
      </c>
      <c r="E53" s="305">
        <v>0</v>
      </c>
      <c r="F53" s="305">
        <v>0</v>
      </c>
      <c r="G53" s="305">
        <v>0</v>
      </c>
      <c r="H53" s="305">
        <v>0</v>
      </c>
      <c r="I53" s="305">
        <v>0</v>
      </c>
      <c r="J53" s="305">
        <v>2.48949</v>
      </c>
      <c r="K53" s="305">
        <v>0</v>
      </c>
      <c r="L53" s="305">
        <v>1.9945999999999999</v>
      </c>
      <c r="M53" s="305">
        <v>0.49489</v>
      </c>
      <c r="N53" s="305">
        <v>0</v>
      </c>
      <c r="O53" s="306">
        <f t="shared" si="4"/>
        <v>2.48949</v>
      </c>
      <c r="P53" s="306">
        <f t="shared" si="4"/>
        <v>0</v>
      </c>
      <c r="Q53" s="306">
        <f t="shared" si="4"/>
        <v>1.9945999999999999</v>
      </c>
      <c r="R53" s="306">
        <f t="shared" si="4"/>
        <v>0.49489</v>
      </c>
      <c r="S53" s="306">
        <f t="shared" si="4"/>
        <v>0</v>
      </c>
      <c r="T53" s="305">
        <v>0</v>
      </c>
      <c r="U53" s="305">
        <v>0</v>
      </c>
      <c r="V53" s="305">
        <v>0</v>
      </c>
      <c r="W53" s="305">
        <v>0</v>
      </c>
      <c r="X53" s="305">
        <v>0</v>
      </c>
    </row>
    <row r="54" spans="1:24" ht="63">
      <c r="A54" s="277" t="s">
        <v>601</v>
      </c>
      <c r="B54" s="280" t="s">
        <v>282</v>
      </c>
      <c r="C54" s="277" t="s">
        <v>4</v>
      </c>
      <c r="D54" s="278">
        <v>1500765</v>
      </c>
      <c r="E54" s="305">
        <v>0</v>
      </c>
      <c r="F54" s="305">
        <v>0</v>
      </c>
      <c r="G54" s="305">
        <v>0</v>
      </c>
      <c r="H54" s="305">
        <v>0</v>
      </c>
      <c r="I54" s="305">
        <v>0</v>
      </c>
      <c r="J54" s="305">
        <v>1.6111800000000001</v>
      </c>
      <c r="K54" s="305">
        <v>0</v>
      </c>
      <c r="L54" s="305">
        <v>0</v>
      </c>
      <c r="M54" s="305">
        <v>1.6111800000000001</v>
      </c>
      <c r="N54" s="305">
        <v>0</v>
      </c>
      <c r="O54" s="306">
        <f t="shared" si="4"/>
        <v>1.6111800000000001</v>
      </c>
      <c r="P54" s="306">
        <f t="shared" si="4"/>
        <v>0</v>
      </c>
      <c r="Q54" s="306">
        <f t="shared" si="4"/>
        <v>0</v>
      </c>
      <c r="R54" s="306">
        <f t="shared" si="4"/>
        <v>1.6111800000000001</v>
      </c>
      <c r="S54" s="306">
        <f t="shared" si="4"/>
        <v>0</v>
      </c>
      <c r="T54" s="305">
        <v>0</v>
      </c>
      <c r="U54" s="305">
        <v>0</v>
      </c>
      <c r="V54" s="305">
        <v>0</v>
      </c>
      <c r="W54" s="305">
        <v>0</v>
      </c>
      <c r="X54" s="305">
        <v>0</v>
      </c>
    </row>
    <row r="55" spans="1:24" ht="31.5">
      <c r="A55" s="277" t="s">
        <v>602</v>
      </c>
      <c r="B55" s="280" t="s">
        <v>289</v>
      </c>
      <c r="C55" s="277" t="s">
        <v>56</v>
      </c>
      <c r="D55" s="278">
        <v>1601301</v>
      </c>
      <c r="E55" s="305">
        <v>0</v>
      </c>
      <c r="F55" s="305">
        <v>0</v>
      </c>
      <c r="G55" s="305">
        <v>0</v>
      </c>
      <c r="H55" s="305">
        <v>0</v>
      </c>
      <c r="I55" s="305">
        <v>0</v>
      </c>
      <c r="J55" s="305">
        <v>0.60515999999999992</v>
      </c>
      <c r="K55" s="305">
        <v>0</v>
      </c>
      <c r="L55" s="305">
        <v>0</v>
      </c>
      <c r="M55" s="305">
        <v>0.60515999999999992</v>
      </c>
      <c r="N55" s="305">
        <v>0</v>
      </c>
      <c r="O55" s="306">
        <f t="shared" si="4"/>
        <v>0.60515999999999992</v>
      </c>
      <c r="P55" s="306">
        <f t="shared" si="4"/>
        <v>0</v>
      </c>
      <c r="Q55" s="306">
        <f t="shared" si="4"/>
        <v>0</v>
      </c>
      <c r="R55" s="306">
        <f t="shared" si="4"/>
        <v>0.60515999999999992</v>
      </c>
      <c r="S55" s="306">
        <f t="shared" si="4"/>
        <v>0</v>
      </c>
      <c r="T55" s="305">
        <v>0.42343000000000003</v>
      </c>
      <c r="U55" s="305">
        <v>0.42343000000000003</v>
      </c>
      <c r="V55" s="305">
        <v>0</v>
      </c>
      <c r="W55" s="305">
        <v>0</v>
      </c>
      <c r="X55" s="305">
        <v>0</v>
      </c>
    </row>
    <row r="56" spans="1:24" ht="31.5">
      <c r="A56" s="277" t="s">
        <v>603</v>
      </c>
      <c r="B56" s="280" t="s">
        <v>42</v>
      </c>
      <c r="C56" s="277" t="s">
        <v>3</v>
      </c>
      <c r="D56" s="274" t="s">
        <v>418</v>
      </c>
      <c r="E56" s="305">
        <v>55.819658274181521</v>
      </c>
      <c r="F56" s="305">
        <v>10</v>
      </c>
      <c r="G56" s="305">
        <v>29.41966</v>
      </c>
      <c r="H56" s="305">
        <v>15.4</v>
      </c>
      <c r="I56" s="305">
        <v>1</v>
      </c>
      <c r="J56" s="305">
        <v>0.36960999999999999</v>
      </c>
      <c r="K56" s="305">
        <v>0</v>
      </c>
      <c r="L56" s="305">
        <v>0</v>
      </c>
      <c r="M56" s="305">
        <v>0</v>
      </c>
      <c r="N56" s="305">
        <v>0.36960999999999999</v>
      </c>
      <c r="O56" s="306">
        <f t="shared" si="4"/>
        <v>-55.450048274181519</v>
      </c>
      <c r="P56" s="306">
        <f t="shared" si="4"/>
        <v>-10</v>
      </c>
      <c r="Q56" s="306">
        <f t="shared" si="4"/>
        <v>-29.41966</v>
      </c>
      <c r="R56" s="306">
        <f t="shared" si="4"/>
        <v>-15.4</v>
      </c>
      <c r="S56" s="306">
        <f t="shared" si="4"/>
        <v>-0.63039000000000001</v>
      </c>
      <c r="T56" s="305">
        <v>0.79088000000000014</v>
      </c>
      <c r="U56" s="305">
        <v>0.71072000000000002</v>
      </c>
      <c r="V56" s="305">
        <v>0</v>
      </c>
      <c r="W56" s="305">
        <v>0</v>
      </c>
      <c r="X56" s="305">
        <v>8.0160000000000078E-2</v>
      </c>
    </row>
    <row r="57" spans="1:24" ht="78.75">
      <c r="A57" s="277" t="s">
        <v>604</v>
      </c>
      <c r="B57" s="280" t="s">
        <v>43</v>
      </c>
      <c r="C57" s="277" t="s">
        <v>2</v>
      </c>
      <c r="D57" s="274" t="s">
        <v>419</v>
      </c>
      <c r="E57" s="305">
        <v>112.29278340677669</v>
      </c>
      <c r="F57" s="305">
        <v>24</v>
      </c>
      <c r="G57" s="305">
        <v>81.492779999999996</v>
      </c>
      <c r="H57" s="305">
        <v>5.4</v>
      </c>
      <c r="I57" s="305">
        <v>1.4</v>
      </c>
      <c r="J57" s="305">
        <v>0</v>
      </c>
      <c r="K57" s="305">
        <v>0</v>
      </c>
      <c r="L57" s="305">
        <v>0</v>
      </c>
      <c r="M57" s="305">
        <v>0</v>
      </c>
      <c r="N57" s="305">
        <v>0</v>
      </c>
      <c r="O57" s="306">
        <f t="shared" si="4"/>
        <v>-112.29278340677669</v>
      </c>
      <c r="P57" s="306">
        <f t="shared" si="4"/>
        <v>-24</v>
      </c>
      <c r="Q57" s="306">
        <f t="shared" si="4"/>
        <v>-81.492779999999996</v>
      </c>
      <c r="R57" s="306">
        <f t="shared" si="4"/>
        <v>-5.4</v>
      </c>
      <c r="S57" s="306">
        <f t="shared" si="4"/>
        <v>-1.4</v>
      </c>
      <c r="T57" s="305">
        <v>0</v>
      </c>
      <c r="U57" s="305">
        <v>0</v>
      </c>
      <c r="V57" s="305">
        <v>0</v>
      </c>
      <c r="W57" s="305">
        <v>0</v>
      </c>
      <c r="X57" s="305">
        <v>0</v>
      </c>
    </row>
    <row r="58" spans="1:24" ht="63">
      <c r="A58" s="277" t="s">
        <v>605</v>
      </c>
      <c r="B58" s="280" t="s">
        <v>44</v>
      </c>
      <c r="C58" s="277" t="s">
        <v>2</v>
      </c>
      <c r="D58" s="274" t="s">
        <v>420</v>
      </c>
      <c r="E58" s="305">
        <v>32.778449411650797</v>
      </c>
      <c r="F58" s="305">
        <v>5.4</v>
      </c>
      <c r="G58" s="305">
        <v>10.3</v>
      </c>
      <c r="H58" s="305">
        <v>17.07845</v>
      </c>
      <c r="I58" s="305">
        <v>0</v>
      </c>
      <c r="J58" s="305">
        <v>0</v>
      </c>
      <c r="K58" s="305">
        <v>0</v>
      </c>
      <c r="L58" s="305">
        <v>0</v>
      </c>
      <c r="M58" s="305">
        <v>0</v>
      </c>
      <c r="N58" s="305">
        <v>0</v>
      </c>
      <c r="O58" s="306">
        <f t="shared" si="4"/>
        <v>-32.778449411650797</v>
      </c>
      <c r="P58" s="306">
        <f t="shared" si="4"/>
        <v>-5.4</v>
      </c>
      <c r="Q58" s="306">
        <f t="shared" si="4"/>
        <v>-10.3</v>
      </c>
      <c r="R58" s="306">
        <f t="shared" si="4"/>
        <v>-17.07845</v>
      </c>
      <c r="S58" s="306">
        <f t="shared" si="4"/>
        <v>0</v>
      </c>
      <c r="T58" s="305">
        <v>0</v>
      </c>
      <c r="U58" s="305">
        <v>0</v>
      </c>
      <c r="V58" s="305">
        <v>0</v>
      </c>
      <c r="W58" s="305">
        <v>0</v>
      </c>
      <c r="X58" s="305">
        <v>0</v>
      </c>
    </row>
    <row r="59" spans="1:24" ht="47.25">
      <c r="A59" s="277" t="s">
        <v>606</v>
      </c>
      <c r="B59" s="280" t="s">
        <v>233</v>
      </c>
      <c r="C59" s="277" t="s">
        <v>2</v>
      </c>
      <c r="D59" s="278" t="s">
        <v>234</v>
      </c>
      <c r="E59" s="305">
        <v>0</v>
      </c>
      <c r="F59" s="305">
        <v>0</v>
      </c>
      <c r="G59" s="305">
        <v>0</v>
      </c>
      <c r="H59" s="305">
        <v>0</v>
      </c>
      <c r="I59" s="305">
        <v>0</v>
      </c>
      <c r="J59" s="305">
        <v>27.834918930000001</v>
      </c>
      <c r="K59" s="305">
        <v>0.99144760999999992</v>
      </c>
      <c r="L59" s="305">
        <v>21.332519990000002</v>
      </c>
      <c r="M59" s="305">
        <v>0</v>
      </c>
      <c r="N59" s="305">
        <v>5.510951330000001</v>
      </c>
      <c r="O59" s="306">
        <f t="shared" si="4"/>
        <v>27.834918930000001</v>
      </c>
      <c r="P59" s="306">
        <f t="shared" si="4"/>
        <v>0.99144760999999992</v>
      </c>
      <c r="Q59" s="306">
        <f t="shared" si="4"/>
        <v>21.332519990000002</v>
      </c>
      <c r="R59" s="306">
        <f t="shared" si="4"/>
        <v>0</v>
      </c>
      <c r="S59" s="306">
        <f t="shared" si="4"/>
        <v>5.510951330000001</v>
      </c>
      <c r="T59" s="305">
        <v>0</v>
      </c>
      <c r="U59" s="305">
        <v>0</v>
      </c>
      <c r="V59" s="305">
        <v>0</v>
      </c>
      <c r="W59" s="305">
        <v>0</v>
      </c>
      <c r="X59" s="305">
        <v>0</v>
      </c>
    </row>
    <row r="60" spans="1:24" ht="47.25">
      <c r="A60" s="277" t="s">
        <v>607</v>
      </c>
      <c r="B60" s="280" t="s">
        <v>16</v>
      </c>
      <c r="C60" s="277" t="s">
        <v>2</v>
      </c>
      <c r="D60" s="274" t="s">
        <v>421</v>
      </c>
      <c r="E60" s="305">
        <v>0</v>
      </c>
      <c r="F60" s="305">
        <v>0</v>
      </c>
      <c r="G60" s="305">
        <v>0</v>
      </c>
      <c r="H60" s="305">
        <v>0</v>
      </c>
      <c r="I60" s="305">
        <v>0</v>
      </c>
      <c r="J60" s="305">
        <v>0.74883173999999997</v>
      </c>
      <c r="K60" s="305">
        <v>0.74883173999999997</v>
      </c>
      <c r="L60" s="305">
        <v>0</v>
      </c>
      <c r="M60" s="305">
        <v>0</v>
      </c>
      <c r="N60" s="305">
        <v>0</v>
      </c>
      <c r="O60" s="306">
        <f t="shared" si="4"/>
        <v>0.74883173999999997</v>
      </c>
      <c r="P60" s="306">
        <f t="shared" si="4"/>
        <v>0.74883173999999997</v>
      </c>
      <c r="Q60" s="306">
        <f t="shared" si="4"/>
        <v>0</v>
      </c>
      <c r="R60" s="306">
        <f t="shared" si="4"/>
        <v>0</v>
      </c>
      <c r="S60" s="306">
        <f t="shared" si="4"/>
        <v>0</v>
      </c>
      <c r="T60" s="305">
        <v>0</v>
      </c>
      <c r="U60" s="305">
        <v>0</v>
      </c>
      <c r="V60" s="305">
        <v>0</v>
      </c>
      <c r="W60" s="305">
        <v>0</v>
      </c>
      <c r="X60" s="305">
        <v>0</v>
      </c>
    </row>
    <row r="61" spans="1:24" ht="47.25">
      <c r="A61" s="277" t="s">
        <v>608</v>
      </c>
      <c r="B61" s="280" t="s">
        <v>17</v>
      </c>
      <c r="C61" s="277" t="s">
        <v>2</v>
      </c>
      <c r="D61" s="274" t="s">
        <v>422</v>
      </c>
      <c r="E61" s="305">
        <v>0</v>
      </c>
      <c r="F61" s="305">
        <v>0</v>
      </c>
      <c r="G61" s="305">
        <v>0</v>
      </c>
      <c r="H61" s="305">
        <v>0</v>
      </c>
      <c r="I61" s="305">
        <v>0</v>
      </c>
      <c r="J61" s="305">
        <v>0.78895798000000006</v>
      </c>
      <c r="K61" s="305">
        <v>0.78895798000000006</v>
      </c>
      <c r="L61" s="305">
        <v>0</v>
      </c>
      <c r="M61" s="305">
        <v>0</v>
      </c>
      <c r="N61" s="305">
        <v>0</v>
      </c>
      <c r="O61" s="306">
        <f t="shared" si="4"/>
        <v>0.78895798000000006</v>
      </c>
      <c r="P61" s="306">
        <f t="shared" si="4"/>
        <v>0.78895798000000006</v>
      </c>
      <c r="Q61" s="306">
        <f t="shared" si="4"/>
        <v>0</v>
      </c>
      <c r="R61" s="306">
        <f t="shared" si="4"/>
        <v>0</v>
      </c>
      <c r="S61" s="306">
        <f t="shared" si="4"/>
        <v>0</v>
      </c>
      <c r="T61" s="305">
        <v>0</v>
      </c>
      <c r="U61" s="305">
        <v>0</v>
      </c>
      <c r="V61" s="305">
        <v>0</v>
      </c>
      <c r="W61" s="305">
        <v>0</v>
      </c>
      <c r="X61" s="305">
        <v>0</v>
      </c>
    </row>
    <row r="62" spans="1:24" ht="47.25">
      <c r="A62" s="277" t="s">
        <v>609</v>
      </c>
      <c r="B62" s="280" t="s">
        <v>18</v>
      </c>
      <c r="C62" s="277" t="s">
        <v>2</v>
      </c>
      <c r="D62" s="274" t="s">
        <v>423</v>
      </c>
      <c r="E62" s="305">
        <v>0</v>
      </c>
      <c r="F62" s="305">
        <v>0</v>
      </c>
      <c r="G62" s="305">
        <v>0</v>
      </c>
      <c r="H62" s="305">
        <v>0</v>
      </c>
      <c r="I62" s="305">
        <v>0</v>
      </c>
      <c r="J62" s="305">
        <v>3.0434820999999994</v>
      </c>
      <c r="K62" s="305">
        <v>1.5905809999999998</v>
      </c>
      <c r="L62" s="305">
        <v>0</v>
      </c>
      <c r="M62" s="305">
        <v>0</v>
      </c>
      <c r="N62" s="305">
        <v>1.4529010999999996</v>
      </c>
      <c r="O62" s="306">
        <f t="shared" si="4"/>
        <v>3.0434820999999994</v>
      </c>
      <c r="P62" s="306">
        <f t="shared" si="4"/>
        <v>1.5905809999999998</v>
      </c>
      <c r="Q62" s="306">
        <f t="shared" si="4"/>
        <v>0</v>
      </c>
      <c r="R62" s="306">
        <f t="shared" si="4"/>
        <v>0</v>
      </c>
      <c r="S62" s="306">
        <f t="shared" si="4"/>
        <v>1.4529010999999996</v>
      </c>
      <c r="T62" s="305">
        <v>1.4529000000000001</v>
      </c>
      <c r="U62" s="305">
        <v>0</v>
      </c>
      <c r="V62" s="305">
        <v>0</v>
      </c>
      <c r="W62" s="305">
        <v>0</v>
      </c>
      <c r="X62" s="305">
        <v>1.4529000000000001</v>
      </c>
    </row>
    <row r="63" spans="1:24" ht="47.25">
      <c r="A63" s="277" t="s">
        <v>610</v>
      </c>
      <c r="B63" s="280" t="s">
        <v>53</v>
      </c>
      <c r="C63" s="277" t="s">
        <v>4</v>
      </c>
      <c r="D63" s="274" t="s">
        <v>424</v>
      </c>
      <c r="E63" s="305">
        <v>14.412580000000002</v>
      </c>
      <c r="F63" s="305">
        <v>3.1</v>
      </c>
      <c r="G63" s="305">
        <v>3.4125799999999997</v>
      </c>
      <c r="H63" s="305">
        <v>7.9</v>
      </c>
      <c r="I63" s="305">
        <v>0</v>
      </c>
      <c r="J63" s="305">
        <v>0</v>
      </c>
      <c r="K63" s="305">
        <v>0</v>
      </c>
      <c r="L63" s="305">
        <v>0</v>
      </c>
      <c r="M63" s="305">
        <v>0</v>
      </c>
      <c r="N63" s="305">
        <v>0</v>
      </c>
      <c r="O63" s="306">
        <f t="shared" si="4"/>
        <v>-14.412580000000002</v>
      </c>
      <c r="P63" s="306">
        <f t="shared" si="4"/>
        <v>-3.1</v>
      </c>
      <c r="Q63" s="306">
        <f t="shared" si="4"/>
        <v>-3.4125799999999997</v>
      </c>
      <c r="R63" s="306">
        <f t="shared" si="4"/>
        <v>-7.9</v>
      </c>
      <c r="S63" s="306">
        <f t="shared" si="4"/>
        <v>0</v>
      </c>
      <c r="T63" s="305">
        <v>0</v>
      </c>
      <c r="U63" s="305">
        <v>0</v>
      </c>
      <c r="V63" s="305">
        <v>0</v>
      </c>
      <c r="W63" s="305">
        <v>0</v>
      </c>
      <c r="X63" s="305">
        <v>0</v>
      </c>
    </row>
    <row r="64" spans="1:24" ht="47.25">
      <c r="A64" s="277" t="s">
        <v>611</v>
      </c>
      <c r="B64" s="280" t="s">
        <v>54</v>
      </c>
      <c r="C64" s="277" t="s">
        <v>4</v>
      </c>
      <c r="D64" s="274" t="s">
        <v>425</v>
      </c>
      <c r="E64" s="305">
        <v>0</v>
      </c>
      <c r="F64" s="305">
        <v>0</v>
      </c>
      <c r="G64" s="305">
        <v>0</v>
      </c>
      <c r="H64" s="305">
        <v>0</v>
      </c>
      <c r="I64" s="305">
        <v>0</v>
      </c>
      <c r="J64" s="305">
        <v>0</v>
      </c>
      <c r="K64" s="305">
        <v>0</v>
      </c>
      <c r="L64" s="305">
        <v>0</v>
      </c>
      <c r="M64" s="305">
        <v>0</v>
      </c>
      <c r="N64" s="305">
        <v>0</v>
      </c>
      <c r="O64" s="306">
        <f t="shared" si="4"/>
        <v>0</v>
      </c>
      <c r="P64" s="306">
        <f t="shared" si="4"/>
        <v>0</v>
      </c>
      <c r="Q64" s="306">
        <f t="shared" si="4"/>
        <v>0</v>
      </c>
      <c r="R64" s="306">
        <f t="shared" si="4"/>
        <v>0</v>
      </c>
      <c r="S64" s="306">
        <f t="shared" si="4"/>
        <v>0</v>
      </c>
      <c r="T64" s="305">
        <v>0</v>
      </c>
      <c r="U64" s="305">
        <v>0</v>
      </c>
      <c r="V64" s="305">
        <v>0</v>
      </c>
      <c r="W64" s="305">
        <v>0</v>
      </c>
      <c r="X64" s="305">
        <v>0</v>
      </c>
    </row>
    <row r="65" spans="1:24" ht="126">
      <c r="A65" s="277" t="s">
        <v>612</v>
      </c>
      <c r="B65" s="280" t="s">
        <v>184</v>
      </c>
      <c r="C65" s="277" t="s">
        <v>4</v>
      </c>
      <c r="D65" s="278">
        <v>1600489</v>
      </c>
      <c r="E65" s="305">
        <v>0</v>
      </c>
      <c r="F65" s="305">
        <v>0</v>
      </c>
      <c r="G65" s="305">
        <v>0</v>
      </c>
      <c r="H65" s="305">
        <v>0</v>
      </c>
      <c r="I65" s="305">
        <v>0</v>
      </c>
      <c r="J65" s="305">
        <v>17.478810000000003</v>
      </c>
      <c r="K65" s="305">
        <v>0</v>
      </c>
      <c r="L65" s="305">
        <v>0</v>
      </c>
      <c r="M65" s="305">
        <v>0.49666000000000005</v>
      </c>
      <c r="N65" s="305">
        <v>16.982150000000001</v>
      </c>
      <c r="O65" s="306">
        <f t="shared" si="4"/>
        <v>17.478810000000003</v>
      </c>
      <c r="P65" s="306">
        <f t="shared" si="4"/>
        <v>0</v>
      </c>
      <c r="Q65" s="306">
        <f t="shared" si="4"/>
        <v>0</v>
      </c>
      <c r="R65" s="306">
        <f t="shared" si="4"/>
        <v>0.49666000000000005</v>
      </c>
      <c r="S65" s="306">
        <f t="shared" si="4"/>
        <v>16.982150000000001</v>
      </c>
      <c r="T65" s="305">
        <v>16.982140000000001</v>
      </c>
      <c r="U65" s="305">
        <v>0</v>
      </c>
      <c r="V65" s="305">
        <v>0</v>
      </c>
      <c r="W65" s="305">
        <v>0</v>
      </c>
      <c r="X65" s="305">
        <v>16.982140000000001</v>
      </c>
    </row>
    <row r="66" spans="1:24" ht="78.75">
      <c r="A66" s="277" t="s">
        <v>613</v>
      </c>
      <c r="B66" s="280" t="s">
        <v>313</v>
      </c>
      <c r="C66" s="277" t="s">
        <v>62</v>
      </c>
      <c r="D66" s="278">
        <v>1601353</v>
      </c>
      <c r="E66" s="305">
        <v>0</v>
      </c>
      <c r="F66" s="305">
        <v>0</v>
      </c>
      <c r="G66" s="305">
        <v>0</v>
      </c>
      <c r="H66" s="305">
        <v>0</v>
      </c>
      <c r="I66" s="305">
        <v>0</v>
      </c>
      <c r="J66" s="305">
        <v>0</v>
      </c>
      <c r="K66" s="305">
        <v>0</v>
      </c>
      <c r="L66" s="305">
        <v>0</v>
      </c>
      <c r="M66" s="305">
        <v>0</v>
      </c>
      <c r="N66" s="305">
        <v>0</v>
      </c>
      <c r="O66" s="306">
        <f t="shared" si="4"/>
        <v>0</v>
      </c>
      <c r="P66" s="306">
        <f t="shared" si="4"/>
        <v>0</v>
      </c>
      <c r="Q66" s="306">
        <f t="shared" si="4"/>
        <v>0</v>
      </c>
      <c r="R66" s="306">
        <f t="shared" si="4"/>
        <v>0</v>
      </c>
      <c r="S66" s="306">
        <f t="shared" si="4"/>
        <v>0</v>
      </c>
      <c r="T66" s="305">
        <v>0.3362</v>
      </c>
      <c r="U66" s="305">
        <v>0.3362</v>
      </c>
      <c r="V66" s="305">
        <v>0</v>
      </c>
      <c r="W66" s="305">
        <v>0</v>
      </c>
      <c r="X66" s="305">
        <v>0</v>
      </c>
    </row>
    <row r="67" spans="1:24" ht="47.25">
      <c r="A67" s="277" t="s">
        <v>614</v>
      </c>
      <c r="B67" s="280" t="s">
        <v>55</v>
      </c>
      <c r="C67" s="277" t="s">
        <v>56</v>
      </c>
      <c r="D67" s="274" t="s">
        <v>426</v>
      </c>
      <c r="E67" s="305">
        <v>0</v>
      </c>
      <c r="F67" s="305">
        <v>0</v>
      </c>
      <c r="G67" s="305">
        <v>0</v>
      </c>
      <c r="H67" s="305">
        <v>0</v>
      </c>
      <c r="I67" s="305">
        <v>0</v>
      </c>
      <c r="J67" s="305">
        <v>0</v>
      </c>
      <c r="K67" s="305">
        <v>0</v>
      </c>
      <c r="L67" s="305">
        <v>0</v>
      </c>
      <c r="M67" s="305">
        <v>0</v>
      </c>
      <c r="N67" s="305">
        <v>0</v>
      </c>
      <c r="O67" s="306">
        <f t="shared" si="4"/>
        <v>0</v>
      </c>
      <c r="P67" s="306">
        <f t="shared" si="4"/>
        <v>0</v>
      </c>
      <c r="Q67" s="306">
        <f t="shared" si="4"/>
        <v>0</v>
      </c>
      <c r="R67" s="306">
        <f t="shared" si="4"/>
        <v>0</v>
      </c>
      <c r="S67" s="306">
        <f t="shared" si="4"/>
        <v>0</v>
      </c>
      <c r="T67" s="305">
        <v>0</v>
      </c>
      <c r="U67" s="305">
        <v>0</v>
      </c>
      <c r="V67" s="305">
        <v>0</v>
      </c>
      <c r="W67" s="305">
        <v>0</v>
      </c>
      <c r="X67" s="305">
        <v>0</v>
      </c>
    </row>
    <row r="68" spans="1:24" ht="47.25">
      <c r="A68" s="277" t="s">
        <v>615</v>
      </c>
      <c r="B68" s="280" t="s">
        <v>57</v>
      </c>
      <c r="C68" s="277" t="s">
        <v>56</v>
      </c>
      <c r="D68" s="274" t="s">
        <v>427</v>
      </c>
      <c r="E68" s="305">
        <v>0</v>
      </c>
      <c r="F68" s="305">
        <v>0</v>
      </c>
      <c r="G68" s="305">
        <v>0</v>
      </c>
      <c r="H68" s="305">
        <v>0</v>
      </c>
      <c r="I68" s="305">
        <v>0</v>
      </c>
      <c r="J68" s="305">
        <v>0</v>
      </c>
      <c r="K68" s="305">
        <v>0</v>
      </c>
      <c r="L68" s="305">
        <v>0</v>
      </c>
      <c r="M68" s="305">
        <v>0</v>
      </c>
      <c r="N68" s="305">
        <v>0</v>
      </c>
      <c r="O68" s="306">
        <f t="shared" si="4"/>
        <v>0</v>
      </c>
      <c r="P68" s="306">
        <f t="shared" si="4"/>
        <v>0</v>
      </c>
      <c r="Q68" s="306">
        <f t="shared" si="4"/>
        <v>0</v>
      </c>
      <c r="R68" s="306">
        <f t="shared" si="4"/>
        <v>0</v>
      </c>
      <c r="S68" s="306">
        <f t="shared" si="4"/>
        <v>0</v>
      </c>
      <c r="T68" s="305">
        <v>0</v>
      </c>
      <c r="U68" s="305">
        <v>0</v>
      </c>
      <c r="V68" s="305">
        <v>0</v>
      </c>
      <c r="W68" s="305">
        <v>0</v>
      </c>
      <c r="X68" s="305">
        <v>0</v>
      </c>
    </row>
    <row r="69" spans="1:24" ht="47.25">
      <c r="A69" s="277" t="s">
        <v>616</v>
      </c>
      <c r="B69" s="280" t="s">
        <v>316</v>
      </c>
      <c r="C69" s="277" t="s">
        <v>56</v>
      </c>
      <c r="D69" s="278">
        <v>1600009</v>
      </c>
      <c r="E69" s="305">
        <v>0</v>
      </c>
      <c r="F69" s="305">
        <v>0</v>
      </c>
      <c r="G69" s="305">
        <v>0</v>
      </c>
      <c r="H69" s="305">
        <v>0</v>
      </c>
      <c r="I69" s="305">
        <v>0</v>
      </c>
      <c r="J69" s="305">
        <v>0</v>
      </c>
      <c r="K69" s="305">
        <v>0</v>
      </c>
      <c r="L69" s="305">
        <v>0</v>
      </c>
      <c r="M69" s="305">
        <v>0</v>
      </c>
      <c r="N69" s="305">
        <v>0</v>
      </c>
      <c r="O69" s="306">
        <f t="shared" si="4"/>
        <v>0</v>
      </c>
      <c r="P69" s="306">
        <f t="shared" si="4"/>
        <v>0</v>
      </c>
      <c r="Q69" s="306">
        <f t="shared" si="4"/>
        <v>0</v>
      </c>
      <c r="R69" s="306">
        <f t="shared" si="4"/>
        <v>0</v>
      </c>
      <c r="S69" s="306">
        <f t="shared" si="4"/>
        <v>0</v>
      </c>
      <c r="T69" s="305">
        <v>0.42366000000000004</v>
      </c>
      <c r="U69" s="305">
        <v>0.42366000000000004</v>
      </c>
      <c r="V69" s="305">
        <v>0</v>
      </c>
      <c r="W69" s="305">
        <v>0</v>
      </c>
      <c r="X69" s="305">
        <v>0</v>
      </c>
    </row>
    <row r="70" spans="1:24" ht="47.25">
      <c r="A70" s="277" t="s">
        <v>617</v>
      </c>
      <c r="B70" s="280" t="s">
        <v>317</v>
      </c>
      <c r="C70" s="277" t="s">
        <v>56</v>
      </c>
      <c r="D70" s="278">
        <v>1600010</v>
      </c>
      <c r="E70" s="305">
        <v>0</v>
      </c>
      <c r="F70" s="305">
        <v>0</v>
      </c>
      <c r="G70" s="305">
        <v>0</v>
      </c>
      <c r="H70" s="305">
        <v>0</v>
      </c>
      <c r="I70" s="305">
        <v>0</v>
      </c>
      <c r="J70" s="305">
        <v>0</v>
      </c>
      <c r="K70" s="305">
        <v>0</v>
      </c>
      <c r="L70" s="305">
        <v>0</v>
      </c>
      <c r="M70" s="305">
        <v>0</v>
      </c>
      <c r="N70" s="305">
        <v>0</v>
      </c>
      <c r="O70" s="306">
        <f t="shared" si="4"/>
        <v>0</v>
      </c>
      <c r="P70" s="306">
        <f t="shared" si="4"/>
        <v>0</v>
      </c>
      <c r="Q70" s="306">
        <f t="shared" si="4"/>
        <v>0</v>
      </c>
      <c r="R70" s="306">
        <f t="shared" si="4"/>
        <v>0</v>
      </c>
      <c r="S70" s="306">
        <f t="shared" si="4"/>
        <v>0</v>
      </c>
      <c r="T70" s="305">
        <v>0.42360999999999999</v>
      </c>
      <c r="U70" s="305">
        <v>0.42360999999999999</v>
      </c>
      <c r="V70" s="305">
        <v>0</v>
      </c>
      <c r="W70" s="305">
        <v>0</v>
      </c>
      <c r="X70" s="305">
        <v>0</v>
      </c>
    </row>
    <row r="71" spans="1:24" ht="31.5">
      <c r="A71" s="277" t="s">
        <v>618</v>
      </c>
      <c r="B71" s="280" t="s">
        <v>58</v>
      </c>
      <c r="C71" s="277" t="s">
        <v>5</v>
      </c>
      <c r="D71" s="274" t="s">
        <v>428</v>
      </c>
      <c r="E71" s="305">
        <v>0.76563999999999999</v>
      </c>
      <c r="F71" s="305">
        <v>0.1</v>
      </c>
      <c r="G71" s="305">
        <v>0.66564000000000001</v>
      </c>
      <c r="H71" s="305">
        <v>0</v>
      </c>
      <c r="I71" s="305">
        <v>0</v>
      </c>
      <c r="J71" s="305">
        <v>0</v>
      </c>
      <c r="K71" s="305">
        <v>0</v>
      </c>
      <c r="L71" s="305">
        <v>0</v>
      </c>
      <c r="M71" s="305">
        <v>0</v>
      </c>
      <c r="N71" s="305">
        <v>0</v>
      </c>
      <c r="O71" s="306">
        <f t="shared" si="4"/>
        <v>-0.76563999999999999</v>
      </c>
      <c r="P71" s="306">
        <f t="shared" si="4"/>
        <v>-0.1</v>
      </c>
      <c r="Q71" s="306">
        <f t="shared" si="4"/>
        <v>-0.66564000000000001</v>
      </c>
      <c r="R71" s="306">
        <f t="shared" si="4"/>
        <v>0</v>
      </c>
      <c r="S71" s="306">
        <f t="shared" si="4"/>
        <v>0</v>
      </c>
      <c r="T71" s="305">
        <v>0</v>
      </c>
      <c r="U71" s="305">
        <v>0</v>
      </c>
      <c r="V71" s="305">
        <v>0</v>
      </c>
      <c r="W71" s="305">
        <v>0</v>
      </c>
      <c r="X71" s="305">
        <v>0</v>
      </c>
    </row>
    <row r="72" spans="1:24" ht="63">
      <c r="A72" s="277" t="s">
        <v>619</v>
      </c>
      <c r="B72" s="280" t="s">
        <v>59</v>
      </c>
      <c r="C72" s="277" t="s">
        <v>3</v>
      </c>
      <c r="D72" s="274" t="s">
        <v>429</v>
      </c>
      <c r="E72" s="305">
        <v>2.0607399999999996</v>
      </c>
      <c r="F72" s="305">
        <v>0.4</v>
      </c>
      <c r="G72" s="305">
        <v>0.99073999999999995</v>
      </c>
      <c r="H72" s="305">
        <v>0.67</v>
      </c>
      <c r="I72" s="305">
        <v>0</v>
      </c>
      <c r="J72" s="305">
        <v>0</v>
      </c>
      <c r="K72" s="305">
        <v>0</v>
      </c>
      <c r="L72" s="305">
        <v>0</v>
      </c>
      <c r="M72" s="305">
        <v>0</v>
      </c>
      <c r="N72" s="305">
        <v>0</v>
      </c>
      <c r="O72" s="306">
        <f t="shared" si="4"/>
        <v>-2.0607399999999996</v>
      </c>
      <c r="P72" s="306">
        <f t="shared" si="4"/>
        <v>-0.4</v>
      </c>
      <c r="Q72" s="306">
        <f t="shared" si="4"/>
        <v>-0.99073999999999995</v>
      </c>
      <c r="R72" s="306">
        <f t="shared" si="4"/>
        <v>-0.67</v>
      </c>
      <c r="S72" s="306">
        <f t="shared" si="4"/>
        <v>0</v>
      </c>
      <c r="T72" s="305">
        <v>0</v>
      </c>
      <c r="U72" s="305">
        <v>0</v>
      </c>
      <c r="V72" s="305">
        <v>0</v>
      </c>
      <c r="W72" s="305">
        <v>0</v>
      </c>
      <c r="X72" s="305">
        <v>0</v>
      </c>
    </row>
    <row r="73" spans="1:24" ht="47.25">
      <c r="A73" s="277" t="s">
        <v>620</v>
      </c>
      <c r="B73" s="280" t="s">
        <v>193</v>
      </c>
      <c r="C73" s="277" t="s">
        <v>3</v>
      </c>
      <c r="D73" s="278">
        <v>1400638</v>
      </c>
      <c r="E73" s="305">
        <v>0</v>
      </c>
      <c r="F73" s="305">
        <v>0</v>
      </c>
      <c r="G73" s="305">
        <v>0</v>
      </c>
      <c r="H73" s="305">
        <v>0</v>
      </c>
      <c r="I73" s="305">
        <v>0</v>
      </c>
      <c r="J73" s="305">
        <v>0.57941999999999994</v>
      </c>
      <c r="K73" s="305">
        <v>0.49718000000000001</v>
      </c>
      <c r="L73" s="305">
        <v>0</v>
      </c>
      <c r="M73" s="305">
        <v>0</v>
      </c>
      <c r="N73" s="305">
        <v>8.2239999999999994E-2</v>
      </c>
      <c r="O73" s="306">
        <f t="shared" si="4"/>
        <v>0.57941999999999994</v>
      </c>
      <c r="P73" s="306">
        <f t="shared" si="4"/>
        <v>0.49718000000000001</v>
      </c>
      <c r="Q73" s="306">
        <f t="shared" si="4"/>
        <v>0</v>
      </c>
      <c r="R73" s="306">
        <f t="shared" si="4"/>
        <v>0</v>
      </c>
      <c r="S73" s="306">
        <f t="shared" si="4"/>
        <v>8.2239999999999994E-2</v>
      </c>
      <c r="T73" s="305">
        <v>0.50458000000000003</v>
      </c>
      <c r="U73" s="305">
        <v>0.42133999999999999</v>
      </c>
      <c r="V73" s="305">
        <v>0</v>
      </c>
      <c r="W73" s="305">
        <v>0</v>
      </c>
      <c r="X73" s="305">
        <v>8.3240000000000008E-2</v>
      </c>
    </row>
    <row r="74" spans="1:24" ht="78.75">
      <c r="A74" s="277" t="s">
        <v>621</v>
      </c>
      <c r="B74" s="280" t="s">
        <v>60</v>
      </c>
      <c r="C74" s="277" t="s">
        <v>1</v>
      </c>
      <c r="D74" s="274" t="s">
        <v>430</v>
      </c>
      <c r="E74" s="305">
        <v>9.7059999999999995</v>
      </c>
      <c r="F74" s="305">
        <v>2.2999999999999998</v>
      </c>
      <c r="G74" s="305">
        <v>3.1059999999999999</v>
      </c>
      <c r="H74" s="305">
        <v>4.3</v>
      </c>
      <c r="I74" s="305">
        <v>0</v>
      </c>
      <c r="J74" s="305">
        <v>0</v>
      </c>
      <c r="K74" s="305">
        <v>0</v>
      </c>
      <c r="L74" s="305">
        <v>0</v>
      </c>
      <c r="M74" s="305">
        <v>0</v>
      </c>
      <c r="N74" s="305">
        <v>0</v>
      </c>
      <c r="O74" s="306">
        <f t="shared" ref="O74:S124" si="11">J74-E74</f>
        <v>-9.7059999999999995</v>
      </c>
      <c r="P74" s="306">
        <f t="shared" si="11"/>
        <v>-2.2999999999999998</v>
      </c>
      <c r="Q74" s="306">
        <f t="shared" si="11"/>
        <v>-3.1059999999999999</v>
      </c>
      <c r="R74" s="306">
        <f t="shared" si="11"/>
        <v>-4.3</v>
      </c>
      <c r="S74" s="306">
        <f t="shared" si="11"/>
        <v>0</v>
      </c>
      <c r="T74" s="305">
        <v>0</v>
      </c>
      <c r="U74" s="305">
        <v>0</v>
      </c>
      <c r="V74" s="305">
        <v>0</v>
      </c>
      <c r="W74" s="305">
        <v>0</v>
      </c>
      <c r="X74" s="305">
        <v>0</v>
      </c>
    </row>
    <row r="75" spans="1:24" ht="78.75">
      <c r="A75" s="277" t="s">
        <v>622</v>
      </c>
      <c r="B75" s="280" t="s">
        <v>175</v>
      </c>
      <c r="C75" s="277" t="s">
        <v>2</v>
      </c>
      <c r="D75" s="278">
        <v>1502845</v>
      </c>
      <c r="E75" s="305">
        <v>0</v>
      </c>
      <c r="F75" s="305">
        <v>0</v>
      </c>
      <c r="G75" s="305">
        <v>0</v>
      </c>
      <c r="H75" s="305">
        <v>0</v>
      </c>
      <c r="I75" s="305">
        <v>0</v>
      </c>
      <c r="J75" s="305">
        <v>1.0150452699999999</v>
      </c>
      <c r="K75" s="305">
        <v>0</v>
      </c>
      <c r="L75" s="305">
        <v>1.0150452699999999</v>
      </c>
      <c r="M75" s="305">
        <v>0</v>
      </c>
      <c r="N75" s="305">
        <v>0</v>
      </c>
      <c r="O75" s="306">
        <f t="shared" si="11"/>
        <v>1.0150452699999999</v>
      </c>
      <c r="P75" s="306">
        <f t="shared" si="11"/>
        <v>0</v>
      </c>
      <c r="Q75" s="306">
        <f t="shared" si="11"/>
        <v>1.0150452699999999</v>
      </c>
      <c r="R75" s="306">
        <f t="shared" si="11"/>
        <v>0</v>
      </c>
      <c r="S75" s="306">
        <f t="shared" si="11"/>
        <v>0</v>
      </c>
      <c r="T75" s="305">
        <v>0</v>
      </c>
      <c r="U75" s="305">
        <v>0</v>
      </c>
      <c r="V75" s="305">
        <v>0</v>
      </c>
      <c r="W75" s="305">
        <v>0</v>
      </c>
      <c r="X75" s="305">
        <v>0</v>
      </c>
    </row>
    <row r="76" spans="1:24" ht="78.75">
      <c r="A76" s="277" t="s">
        <v>623</v>
      </c>
      <c r="B76" s="280" t="s">
        <v>10</v>
      </c>
      <c r="C76" s="277" t="s">
        <v>2</v>
      </c>
      <c r="D76" s="274" t="s">
        <v>431</v>
      </c>
      <c r="E76" s="305">
        <v>9.9546778060047991</v>
      </c>
      <c r="F76" s="305">
        <v>1.48</v>
      </c>
      <c r="G76" s="305">
        <v>5.0536799999999999</v>
      </c>
      <c r="H76" s="305">
        <v>3.4209999999999998</v>
      </c>
      <c r="I76" s="305">
        <v>0</v>
      </c>
      <c r="J76" s="305">
        <v>0</v>
      </c>
      <c r="K76" s="305">
        <v>0</v>
      </c>
      <c r="L76" s="305">
        <v>0</v>
      </c>
      <c r="M76" s="305">
        <v>0</v>
      </c>
      <c r="N76" s="305">
        <v>0</v>
      </c>
      <c r="O76" s="306">
        <f t="shared" si="11"/>
        <v>-9.9546778060047991</v>
      </c>
      <c r="P76" s="306">
        <f t="shared" si="11"/>
        <v>-1.48</v>
      </c>
      <c r="Q76" s="306">
        <f t="shared" si="11"/>
        <v>-5.0536799999999999</v>
      </c>
      <c r="R76" s="306">
        <f t="shared" si="11"/>
        <v>-3.4209999999999998</v>
      </c>
      <c r="S76" s="306">
        <f t="shared" si="11"/>
        <v>0</v>
      </c>
      <c r="T76" s="305">
        <v>0</v>
      </c>
      <c r="U76" s="305">
        <v>0</v>
      </c>
      <c r="V76" s="305">
        <v>0</v>
      </c>
      <c r="W76" s="305">
        <v>0</v>
      </c>
      <c r="X76" s="305">
        <v>0</v>
      </c>
    </row>
    <row r="77" spans="1:24" ht="31.5">
      <c r="A77" s="277" t="s">
        <v>624</v>
      </c>
      <c r="B77" s="280" t="s">
        <v>61</v>
      </c>
      <c r="C77" s="277" t="s">
        <v>62</v>
      </c>
      <c r="D77" s="274" t="s">
        <v>432</v>
      </c>
      <c r="E77" s="305">
        <v>40.204854889101604</v>
      </c>
      <c r="F77" s="305">
        <v>3.1</v>
      </c>
      <c r="G77" s="305">
        <v>21.504849999999998</v>
      </c>
      <c r="H77" s="305">
        <v>15.4</v>
      </c>
      <c r="I77" s="305">
        <v>0.2</v>
      </c>
      <c r="J77" s="305">
        <v>0.12812000000000001</v>
      </c>
      <c r="K77" s="305">
        <v>0</v>
      </c>
      <c r="L77" s="305">
        <v>0</v>
      </c>
      <c r="M77" s="305">
        <v>0.12812000000000001</v>
      </c>
      <c r="N77" s="305">
        <v>0</v>
      </c>
      <c r="O77" s="306">
        <f t="shared" si="11"/>
        <v>-40.076734889101601</v>
      </c>
      <c r="P77" s="306">
        <f t="shared" si="11"/>
        <v>-3.1</v>
      </c>
      <c r="Q77" s="306">
        <f t="shared" si="11"/>
        <v>-21.504849999999998</v>
      </c>
      <c r="R77" s="306">
        <f t="shared" si="11"/>
        <v>-15.271879999999999</v>
      </c>
      <c r="S77" s="306">
        <f t="shared" si="11"/>
        <v>-0.2</v>
      </c>
      <c r="T77" s="305">
        <v>0</v>
      </c>
      <c r="U77" s="305">
        <v>0</v>
      </c>
      <c r="V77" s="305">
        <v>0</v>
      </c>
      <c r="W77" s="305">
        <v>0</v>
      </c>
      <c r="X77" s="305">
        <v>0</v>
      </c>
    </row>
    <row r="78" spans="1:24" ht="47.25">
      <c r="A78" s="277" t="s">
        <v>625</v>
      </c>
      <c r="B78" s="280" t="s">
        <v>15</v>
      </c>
      <c r="C78" s="277" t="s">
        <v>1</v>
      </c>
      <c r="D78" s="274" t="s">
        <v>433</v>
      </c>
      <c r="E78" s="305">
        <v>18.373319924585083</v>
      </c>
      <c r="F78" s="305">
        <v>3.8</v>
      </c>
      <c r="G78" s="305">
        <v>11.09332</v>
      </c>
      <c r="H78" s="305">
        <v>3.48</v>
      </c>
      <c r="I78" s="305">
        <v>0</v>
      </c>
      <c r="J78" s="305">
        <v>0</v>
      </c>
      <c r="K78" s="305">
        <v>0</v>
      </c>
      <c r="L78" s="305">
        <v>0</v>
      </c>
      <c r="M78" s="305">
        <v>0</v>
      </c>
      <c r="N78" s="305">
        <v>0</v>
      </c>
      <c r="O78" s="306">
        <f t="shared" si="11"/>
        <v>-18.373319924585083</v>
      </c>
      <c r="P78" s="306">
        <f t="shared" si="11"/>
        <v>-3.8</v>
      </c>
      <c r="Q78" s="306">
        <f t="shared" si="11"/>
        <v>-11.09332</v>
      </c>
      <c r="R78" s="306">
        <f t="shared" si="11"/>
        <v>-3.48</v>
      </c>
      <c r="S78" s="306">
        <f t="shared" si="11"/>
        <v>0</v>
      </c>
      <c r="T78" s="305">
        <v>0</v>
      </c>
      <c r="U78" s="305">
        <v>0</v>
      </c>
      <c r="V78" s="305">
        <v>0</v>
      </c>
      <c r="W78" s="305">
        <v>0</v>
      </c>
      <c r="X78" s="305">
        <v>0</v>
      </c>
    </row>
    <row r="79" spans="1:24" ht="47.25">
      <c r="A79" s="277" t="s">
        <v>626</v>
      </c>
      <c r="B79" s="280" t="s">
        <v>63</v>
      </c>
      <c r="C79" s="277" t="s">
        <v>3</v>
      </c>
      <c r="D79" s="274" t="s">
        <v>434</v>
      </c>
      <c r="E79" s="305">
        <v>16.303408626594539</v>
      </c>
      <c r="F79" s="305">
        <v>2.2000000000000002</v>
      </c>
      <c r="G79" s="305">
        <v>12.333410000000001</v>
      </c>
      <c r="H79" s="305">
        <v>1.77</v>
      </c>
      <c r="I79" s="305">
        <v>0</v>
      </c>
      <c r="J79" s="305">
        <v>0</v>
      </c>
      <c r="K79" s="305">
        <v>0</v>
      </c>
      <c r="L79" s="305">
        <v>0</v>
      </c>
      <c r="M79" s="305">
        <v>0</v>
      </c>
      <c r="N79" s="305">
        <v>0</v>
      </c>
      <c r="O79" s="306">
        <f t="shared" si="11"/>
        <v>-16.303408626594539</v>
      </c>
      <c r="P79" s="306">
        <f t="shared" si="11"/>
        <v>-2.2000000000000002</v>
      </c>
      <c r="Q79" s="306">
        <f t="shared" si="11"/>
        <v>-12.333410000000001</v>
      </c>
      <c r="R79" s="306">
        <f t="shared" si="11"/>
        <v>-1.77</v>
      </c>
      <c r="S79" s="306">
        <f t="shared" si="11"/>
        <v>0</v>
      </c>
      <c r="T79" s="305">
        <v>0</v>
      </c>
      <c r="U79" s="305">
        <v>0</v>
      </c>
      <c r="V79" s="305">
        <v>0</v>
      </c>
      <c r="W79" s="305">
        <v>0</v>
      </c>
      <c r="X79" s="305">
        <v>0</v>
      </c>
    </row>
    <row r="80" spans="1:24" ht="63">
      <c r="A80" s="277" t="s">
        <v>627</v>
      </c>
      <c r="B80" s="280" t="s">
        <v>9</v>
      </c>
      <c r="C80" s="277" t="s">
        <v>4</v>
      </c>
      <c r="D80" s="274" t="s">
        <v>435</v>
      </c>
      <c r="E80" s="305">
        <v>4.8000000000000007</v>
      </c>
      <c r="F80" s="305">
        <v>0.5</v>
      </c>
      <c r="G80" s="305">
        <v>4.3</v>
      </c>
      <c r="H80" s="305">
        <v>0</v>
      </c>
      <c r="I80" s="305">
        <v>0</v>
      </c>
      <c r="J80" s="305">
        <v>0</v>
      </c>
      <c r="K80" s="305">
        <v>0</v>
      </c>
      <c r="L80" s="305">
        <v>0</v>
      </c>
      <c r="M80" s="305">
        <v>0</v>
      </c>
      <c r="N80" s="305">
        <v>0</v>
      </c>
      <c r="O80" s="306">
        <f t="shared" si="11"/>
        <v>-4.8000000000000007</v>
      </c>
      <c r="P80" s="306">
        <f t="shared" si="11"/>
        <v>-0.5</v>
      </c>
      <c r="Q80" s="306">
        <f t="shared" si="11"/>
        <v>-4.3</v>
      </c>
      <c r="R80" s="306">
        <f t="shared" si="11"/>
        <v>0</v>
      </c>
      <c r="S80" s="306">
        <f t="shared" si="11"/>
        <v>0</v>
      </c>
      <c r="T80" s="305">
        <v>0</v>
      </c>
      <c r="U80" s="305">
        <v>0</v>
      </c>
      <c r="V80" s="305">
        <v>0</v>
      </c>
      <c r="W80" s="305">
        <v>0</v>
      </c>
      <c r="X80" s="305">
        <v>0</v>
      </c>
    </row>
    <row r="81" spans="1:24" ht="47.25">
      <c r="A81" s="277" t="s">
        <v>628</v>
      </c>
      <c r="B81" s="280" t="s">
        <v>65</v>
      </c>
      <c r="C81" s="277" t="s">
        <v>4</v>
      </c>
      <c r="D81" s="274" t="s">
        <v>436</v>
      </c>
      <c r="E81" s="305">
        <v>0</v>
      </c>
      <c r="F81" s="305">
        <v>0</v>
      </c>
      <c r="G81" s="305">
        <v>0</v>
      </c>
      <c r="H81" s="305">
        <v>0</v>
      </c>
      <c r="I81" s="305">
        <v>0</v>
      </c>
      <c r="J81" s="305">
        <v>0</v>
      </c>
      <c r="K81" s="305">
        <v>0</v>
      </c>
      <c r="L81" s="305">
        <v>0</v>
      </c>
      <c r="M81" s="305">
        <v>0</v>
      </c>
      <c r="N81" s="305">
        <v>0</v>
      </c>
      <c r="O81" s="306">
        <f t="shared" si="11"/>
        <v>0</v>
      </c>
      <c r="P81" s="306">
        <f t="shared" si="11"/>
        <v>0</v>
      </c>
      <c r="Q81" s="306">
        <f t="shared" si="11"/>
        <v>0</v>
      </c>
      <c r="R81" s="306">
        <f t="shared" si="11"/>
        <v>0</v>
      </c>
      <c r="S81" s="306">
        <f t="shared" si="11"/>
        <v>0</v>
      </c>
      <c r="T81" s="305">
        <v>0</v>
      </c>
      <c r="U81" s="305">
        <v>0</v>
      </c>
      <c r="V81" s="305">
        <v>0</v>
      </c>
      <c r="W81" s="305">
        <v>0</v>
      </c>
      <c r="X81" s="305">
        <v>0</v>
      </c>
    </row>
    <row r="82" spans="1:24" ht="47.25">
      <c r="A82" s="277" t="s">
        <v>629</v>
      </c>
      <c r="B82" s="280" t="s">
        <v>67</v>
      </c>
      <c r="C82" s="277" t="s">
        <v>62</v>
      </c>
      <c r="D82" s="274" t="s">
        <v>437</v>
      </c>
      <c r="E82" s="305">
        <v>0.20827000000000001</v>
      </c>
      <c r="F82" s="305">
        <v>0.20827000000000001</v>
      </c>
      <c r="G82" s="305">
        <v>0</v>
      </c>
      <c r="H82" s="305">
        <v>0</v>
      </c>
      <c r="I82" s="305">
        <v>0</v>
      </c>
      <c r="J82" s="305">
        <v>0</v>
      </c>
      <c r="K82" s="305">
        <v>0</v>
      </c>
      <c r="L82" s="305">
        <v>0</v>
      </c>
      <c r="M82" s="305">
        <v>0</v>
      </c>
      <c r="N82" s="305">
        <v>0</v>
      </c>
      <c r="O82" s="306">
        <f t="shared" si="11"/>
        <v>-0.20827000000000001</v>
      </c>
      <c r="P82" s="306">
        <f t="shared" si="11"/>
        <v>-0.20827000000000001</v>
      </c>
      <c r="Q82" s="306">
        <f t="shared" si="11"/>
        <v>0</v>
      </c>
      <c r="R82" s="306">
        <f t="shared" si="11"/>
        <v>0</v>
      </c>
      <c r="S82" s="306">
        <f t="shared" si="11"/>
        <v>0</v>
      </c>
      <c r="T82" s="305">
        <v>0.41737000000000002</v>
      </c>
      <c r="U82" s="305">
        <v>0.41737000000000002</v>
      </c>
      <c r="V82" s="305">
        <v>0</v>
      </c>
      <c r="W82" s="305">
        <v>0</v>
      </c>
      <c r="X82" s="305">
        <v>0</v>
      </c>
    </row>
    <row r="83" spans="1:24" ht="47.25">
      <c r="A83" s="277" t="s">
        <v>630</v>
      </c>
      <c r="B83" s="280" t="s">
        <v>68</v>
      </c>
      <c r="C83" s="277" t="s">
        <v>4</v>
      </c>
      <c r="D83" s="274" t="s">
        <v>438</v>
      </c>
      <c r="E83" s="305">
        <v>4.7159899999999997</v>
      </c>
      <c r="F83" s="305">
        <v>1.3</v>
      </c>
      <c r="G83" s="305">
        <v>2.4159899999999999</v>
      </c>
      <c r="H83" s="305">
        <v>0.6</v>
      </c>
      <c r="I83" s="305">
        <v>0.4</v>
      </c>
      <c r="J83" s="305">
        <v>0</v>
      </c>
      <c r="K83" s="305">
        <v>0</v>
      </c>
      <c r="L83" s="305">
        <v>0</v>
      </c>
      <c r="M83" s="305">
        <v>0</v>
      </c>
      <c r="N83" s="305">
        <v>0</v>
      </c>
      <c r="O83" s="306">
        <f t="shared" si="11"/>
        <v>-4.7159899999999997</v>
      </c>
      <c r="P83" s="306">
        <f t="shared" si="11"/>
        <v>-1.3</v>
      </c>
      <c r="Q83" s="306">
        <f t="shared" si="11"/>
        <v>-2.4159899999999999</v>
      </c>
      <c r="R83" s="306">
        <f t="shared" si="11"/>
        <v>-0.6</v>
      </c>
      <c r="S83" s="306">
        <f t="shared" si="11"/>
        <v>-0.4</v>
      </c>
      <c r="T83" s="305">
        <v>0.42334873999999995</v>
      </c>
      <c r="U83" s="305">
        <v>0.42334873999999995</v>
      </c>
      <c r="V83" s="305">
        <v>0</v>
      </c>
      <c r="W83" s="305">
        <v>0</v>
      </c>
      <c r="X83" s="305">
        <v>0</v>
      </c>
    </row>
    <row r="84" spans="1:24" ht="47.25">
      <c r="A84" s="277" t="s">
        <v>631</v>
      </c>
      <c r="B84" s="280" t="s">
        <v>69</v>
      </c>
      <c r="C84" s="277" t="s">
        <v>4</v>
      </c>
      <c r="D84" s="274" t="s">
        <v>439</v>
      </c>
      <c r="E84" s="305">
        <v>22.502947000000002</v>
      </c>
      <c r="F84" s="305">
        <v>7.8462100000000001</v>
      </c>
      <c r="G84" s="305">
        <v>14.536947000000003</v>
      </c>
      <c r="H84" s="305">
        <v>0</v>
      </c>
      <c r="I84" s="305">
        <v>0.11979000000000001</v>
      </c>
      <c r="J84" s="305">
        <v>7.9660000000000002</v>
      </c>
      <c r="K84" s="305">
        <v>7.8462100000000001</v>
      </c>
      <c r="L84" s="305">
        <v>0</v>
      </c>
      <c r="M84" s="305">
        <v>0</v>
      </c>
      <c r="N84" s="305">
        <v>0.11979000000000001</v>
      </c>
      <c r="O84" s="306">
        <f t="shared" si="11"/>
        <v>-14.536947000000001</v>
      </c>
      <c r="P84" s="306">
        <f t="shared" si="11"/>
        <v>0</v>
      </c>
      <c r="Q84" s="306">
        <f t="shared" si="11"/>
        <v>-14.536947000000003</v>
      </c>
      <c r="R84" s="306">
        <f t="shared" si="11"/>
        <v>0</v>
      </c>
      <c r="S84" s="306">
        <f t="shared" si="11"/>
        <v>0</v>
      </c>
      <c r="T84" s="305">
        <v>0.11979000000000001</v>
      </c>
      <c r="U84" s="305">
        <v>0</v>
      </c>
      <c r="V84" s="305">
        <v>0</v>
      </c>
      <c r="W84" s="305">
        <v>0</v>
      </c>
      <c r="X84" s="305">
        <v>0.11979000000000001</v>
      </c>
    </row>
    <row r="85" spans="1:24" ht="47.25">
      <c r="A85" s="277" t="s">
        <v>632</v>
      </c>
      <c r="B85" s="280" t="s">
        <v>70</v>
      </c>
      <c r="C85" s="277" t="s">
        <v>4</v>
      </c>
      <c r="D85" s="274" t="s">
        <v>440</v>
      </c>
      <c r="E85" s="305">
        <v>27.005566999999999</v>
      </c>
      <c r="F85" s="305">
        <v>7.5989399999999998</v>
      </c>
      <c r="G85" s="305">
        <v>19.290607000000001</v>
      </c>
      <c r="H85" s="305">
        <v>0</v>
      </c>
      <c r="I85" s="305">
        <v>0.11602</v>
      </c>
      <c r="J85" s="305">
        <v>7.7149599999999996</v>
      </c>
      <c r="K85" s="305">
        <v>7.5989399999999998</v>
      </c>
      <c r="L85" s="305">
        <v>0</v>
      </c>
      <c r="M85" s="305">
        <v>0</v>
      </c>
      <c r="N85" s="305">
        <v>0.11602</v>
      </c>
      <c r="O85" s="306">
        <f t="shared" si="11"/>
        <v>-19.290607000000001</v>
      </c>
      <c r="P85" s="306">
        <f t="shared" si="11"/>
        <v>0</v>
      </c>
      <c r="Q85" s="306">
        <f t="shared" si="11"/>
        <v>-19.290607000000001</v>
      </c>
      <c r="R85" s="306">
        <f t="shared" si="11"/>
        <v>0</v>
      </c>
      <c r="S85" s="306">
        <f t="shared" si="11"/>
        <v>0</v>
      </c>
      <c r="T85" s="305">
        <v>0.11602</v>
      </c>
      <c r="U85" s="305">
        <v>0</v>
      </c>
      <c r="V85" s="305">
        <v>0</v>
      </c>
      <c r="W85" s="305">
        <v>0</v>
      </c>
      <c r="X85" s="305">
        <v>0.11602</v>
      </c>
    </row>
    <row r="86" spans="1:24" ht="63">
      <c r="A86" s="277" t="s">
        <v>633</v>
      </c>
      <c r="B86" s="280" t="s">
        <v>71</v>
      </c>
      <c r="C86" s="277" t="s">
        <v>4</v>
      </c>
      <c r="D86" s="274" t="s">
        <v>441</v>
      </c>
      <c r="E86" s="305">
        <v>23.936049000000001</v>
      </c>
      <c r="F86" s="305">
        <v>8.9246400000000001</v>
      </c>
      <c r="G86" s="305">
        <v>14.875148999999999</v>
      </c>
      <c r="H86" s="305">
        <v>0</v>
      </c>
      <c r="I86" s="305">
        <v>0.13625999999999999</v>
      </c>
      <c r="J86" s="305">
        <v>9.0609000000000002</v>
      </c>
      <c r="K86" s="305">
        <v>8.9246400000000001</v>
      </c>
      <c r="L86" s="305">
        <v>0</v>
      </c>
      <c r="M86" s="305">
        <v>0</v>
      </c>
      <c r="N86" s="305">
        <v>0.13625999999999999</v>
      </c>
      <c r="O86" s="306">
        <f t="shared" si="11"/>
        <v>-14.875149</v>
      </c>
      <c r="P86" s="306">
        <f t="shared" si="11"/>
        <v>0</v>
      </c>
      <c r="Q86" s="306">
        <f t="shared" si="11"/>
        <v>-14.875148999999999</v>
      </c>
      <c r="R86" s="306">
        <f t="shared" si="11"/>
        <v>0</v>
      </c>
      <c r="S86" s="306">
        <f t="shared" si="11"/>
        <v>0</v>
      </c>
      <c r="T86" s="305">
        <v>0.13625999999999999</v>
      </c>
      <c r="U86" s="305">
        <v>0</v>
      </c>
      <c r="V86" s="305">
        <v>0</v>
      </c>
      <c r="W86" s="305">
        <v>0</v>
      </c>
      <c r="X86" s="305">
        <v>0.13625999999999999</v>
      </c>
    </row>
    <row r="87" spans="1:24" ht="47.25">
      <c r="A87" s="277" t="s">
        <v>634</v>
      </c>
      <c r="B87" s="280" t="s">
        <v>72</v>
      </c>
      <c r="C87" s="277" t="s">
        <v>4</v>
      </c>
      <c r="D87" s="274" t="s">
        <v>442</v>
      </c>
      <c r="E87" s="305">
        <v>14.707423</v>
      </c>
      <c r="F87" s="305">
        <v>7.3388500000000008</v>
      </c>
      <c r="G87" s="305">
        <v>7.2565230000000005</v>
      </c>
      <c r="H87" s="305">
        <v>0</v>
      </c>
      <c r="I87" s="305">
        <v>0.11205</v>
      </c>
      <c r="J87" s="305">
        <v>7.4509000000000007</v>
      </c>
      <c r="K87" s="305">
        <v>7.3388500000000008</v>
      </c>
      <c r="L87" s="305">
        <v>0</v>
      </c>
      <c r="M87" s="305">
        <v>0</v>
      </c>
      <c r="N87" s="305">
        <v>0.11205</v>
      </c>
      <c r="O87" s="306">
        <f t="shared" si="11"/>
        <v>-7.2565229999999996</v>
      </c>
      <c r="P87" s="306">
        <f t="shared" si="11"/>
        <v>0</v>
      </c>
      <c r="Q87" s="306">
        <f t="shared" si="11"/>
        <v>-7.2565230000000005</v>
      </c>
      <c r="R87" s="306">
        <f t="shared" si="11"/>
        <v>0</v>
      </c>
      <c r="S87" s="306">
        <f t="shared" si="11"/>
        <v>0</v>
      </c>
      <c r="T87" s="305">
        <v>0.11205</v>
      </c>
      <c r="U87" s="305">
        <v>0</v>
      </c>
      <c r="V87" s="305">
        <v>0</v>
      </c>
      <c r="W87" s="305">
        <v>0</v>
      </c>
      <c r="X87" s="305">
        <v>0.11205</v>
      </c>
    </row>
    <row r="88" spans="1:24" ht="63">
      <c r="A88" s="277" t="s">
        <v>635</v>
      </c>
      <c r="B88" s="280" t="s">
        <v>173</v>
      </c>
      <c r="C88" s="277" t="s">
        <v>2</v>
      </c>
      <c r="D88" s="278" t="s">
        <v>174</v>
      </c>
      <c r="E88" s="305">
        <v>0</v>
      </c>
      <c r="F88" s="305">
        <v>0</v>
      </c>
      <c r="G88" s="305">
        <v>0</v>
      </c>
      <c r="H88" s="305">
        <v>0</v>
      </c>
      <c r="I88" s="305">
        <v>0</v>
      </c>
      <c r="J88" s="305">
        <v>28.81080163</v>
      </c>
      <c r="K88" s="305">
        <v>0</v>
      </c>
      <c r="L88" s="305">
        <v>28.713688730000001</v>
      </c>
      <c r="M88" s="305">
        <v>0</v>
      </c>
      <c r="N88" s="305">
        <v>9.7112900000000002E-2</v>
      </c>
      <c r="O88" s="306">
        <f t="shared" si="11"/>
        <v>28.81080163</v>
      </c>
      <c r="P88" s="306">
        <f t="shared" si="11"/>
        <v>0</v>
      </c>
      <c r="Q88" s="306">
        <f t="shared" si="11"/>
        <v>28.713688730000001</v>
      </c>
      <c r="R88" s="306">
        <f t="shared" si="11"/>
        <v>0</v>
      </c>
      <c r="S88" s="306">
        <f t="shared" si="11"/>
        <v>9.7112900000000002E-2</v>
      </c>
      <c r="T88" s="305">
        <v>0</v>
      </c>
      <c r="U88" s="305">
        <v>0</v>
      </c>
      <c r="V88" s="305">
        <v>0</v>
      </c>
      <c r="W88" s="305">
        <v>0</v>
      </c>
      <c r="X88" s="305">
        <v>0</v>
      </c>
    </row>
    <row r="89" spans="1:24" ht="63">
      <c r="A89" s="277" t="s">
        <v>636</v>
      </c>
      <c r="B89" s="280" t="s">
        <v>182</v>
      </c>
      <c r="C89" s="277" t="s">
        <v>2</v>
      </c>
      <c r="D89" s="278" t="s">
        <v>183</v>
      </c>
      <c r="E89" s="305">
        <v>0</v>
      </c>
      <c r="F89" s="305">
        <v>0</v>
      </c>
      <c r="G89" s="305">
        <v>0</v>
      </c>
      <c r="H89" s="305">
        <v>0</v>
      </c>
      <c r="I89" s="305">
        <v>0</v>
      </c>
      <c r="J89" s="305">
        <v>0.62329237999999998</v>
      </c>
      <c r="K89" s="305">
        <v>0</v>
      </c>
      <c r="L89" s="305">
        <v>0.62329237999999998</v>
      </c>
      <c r="M89" s="305">
        <v>0</v>
      </c>
      <c r="N89" s="305">
        <v>0</v>
      </c>
      <c r="O89" s="306">
        <f t="shared" si="11"/>
        <v>0.62329237999999998</v>
      </c>
      <c r="P89" s="306">
        <f t="shared" si="11"/>
        <v>0</v>
      </c>
      <c r="Q89" s="306">
        <f t="shared" si="11"/>
        <v>0.62329237999999998</v>
      </c>
      <c r="R89" s="306">
        <f t="shared" si="11"/>
        <v>0</v>
      </c>
      <c r="S89" s="306">
        <f t="shared" si="11"/>
        <v>0</v>
      </c>
      <c r="T89" s="305">
        <v>0</v>
      </c>
      <c r="U89" s="305">
        <v>0</v>
      </c>
      <c r="V89" s="305">
        <v>0</v>
      </c>
      <c r="W89" s="305">
        <v>0</v>
      </c>
      <c r="X89" s="305">
        <v>0</v>
      </c>
    </row>
    <row r="90" spans="1:24" ht="47.25">
      <c r="A90" s="277" t="s">
        <v>637</v>
      </c>
      <c r="B90" s="280" t="s">
        <v>243</v>
      </c>
      <c r="C90" s="277" t="s">
        <v>2</v>
      </c>
      <c r="D90" s="278">
        <v>1500756</v>
      </c>
      <c r="E90" s="305">
        <v>0</v>
      </c>
      <c r="F90" s="305">
        <v>0</v>
      </c>
      <c r="G90" s="305">
        <v>0</v>
      </c>
      <c r="H90" s="305">
        <v>0</v>
      </c>
      <c r="I90" s="305">
        <v>0</v>
      </c>
      <c r="J90" s="305">
        <v>3.1433199800000002</v>
      </c>
      <c r="K90" s="305">
        <v>3.1433199800000002</v>
      </c>
      <c r="L90" s="305">
        <v>0</v>
      </c>
      <c r="M90" s="305">
        <v>0</v>
      </c>
      <c r="N90" s="305">
        <v>0</v>
      </c>
      <c r="O90" s="306">
        <f t="shared" si="11"/>
        <v>3.1433199800000002</v>
      </c>
      <c r="P90" s="306">
        <f t="shared" si="11"/>
        <v>3.1433199800000002</v>
      </c>
      <c r="Q90" s="306">
        <f t="shared" si="11"/>
        <v>0</v>
      </c>
      <c r="R90" s="306">
        <f t="shared" si="11"/>
        <v>0</v>
      </c>
      <c r="S90" s="306">
        <f t="shared" si="11"/>
        <v>0</v>
      </c>
      <c r="T90" s="305">
        <v>3.32979</v>
      </c>
      <c r="U90" s="305">
        <v>3.32979</v>
      </c>
      <c r="V90" s="305">
        <v>0</v>
      </c>
      <c r="W90" s="305">
        <v>0</v>
      </c>
      <c r="X90" s="305">
        <v>0</v>
      </c>
    </row>
    <row r="91" spans="1:24" ht="31.5">
      <c r="A91" s="277" t="s">
        <v>638</v>
      </c>
      <c r="B91" s="280" t="s">
        <v>307</v>
      </c>
      <c r="C91" s="277" t="s">
        <v>2</v>
      </c>
      <c r="D91" s="278" t="s">
        <v>309</v>
      </c>
      <c r="E91" s="305">
        <v>0</v>
      </c>
      <c r="F91" s="305">
        <v>0</v>
      </c>
      <c r="G91" s="305">
        <v>0</v>
      </c>
      <c r="H91" s="305">
        <v>0</v>
      </c>
      <c r="I91" s="305">
        <v>0</v>
      </c>
      <c r="J91" s="305">
        <v>2.5124138999999999</v>
      </c>
      <c r="K91" s="305">
        <v>0.39981337</v>
      </c>
      <c r="L91" s="305">
        <v>2.1126005300000004</v>
      </c>
      <c r="M91" s="305">
        <v>0</v>
      </c>
      <c r="N91" s="305">
        <v>0</v>
      </c>
      <c r="O91" s="306">
        <f t="shared" si="11"/>
        <v>2.5124138999999999</v>
      </c>
      <c r="P91" s="306">
        <f t="shared" si="11"/>
        <v>0.39981337</v>
      </c>
      <c r="Q91" s="306">
        <f t="shared" si="11"/>
        <v>2.1126005300000004</v>
      </c>
      <c r="R91" s="306">
        <f t="shared" si="11"/>
        <v>0</v>
      </c>
      <c r="S91" s="306">
        <f t="shared" si="11"/>
        <v>0</v>
      </c>
      <c r="T91" s="305">
        <v>0</v>
      </c>
      <c r="U91" s="305">
        <v>0</v>
      </c>
      <c r="V91" s="305">
        <v>0</v>
      </c>
      <c r="W91" s="305">
        <v>0</v>
      </c>
      <c r="X91" s="305">
        <v>0</v>
      </c>
    </row>
    <row r="92" spans="1:24" ht="47.25">
      <c r="A92" s="277" t="s">
        <v>639</v>
      </c>
      <c r="B92" s="280" t="s">
        <v>308</v>
      </c>
      <c r="C92" s="277" t="s">
        <v>2</v>
      </c>
      <c r="D92" s="278" t="s">
        <v>310</v>
      </c>
      <c r="E92" s="305">
        <v>0</v>
      </c>
      <c r="F92" s="305">
        <v>0</v>
      </c>
      <c r="G92" s="305">
        <v>0</v>
      </c>
      <c r="H92" s="305">
        <v>0</v>
      </c>
      <c r="I92" s="305">
        <v>0</v>
      </c>
      <c r="J92" s="305">
        <v>2.4259219999999998E-2</v>
      </c>
      <c r="K92" s="305">
        <v>0</v>
      </c>
      <c r="L92" s="305">
        <v>2.4259219999999998E-2</v>
      </c>
      <c r="M92" s="305">
        <v>0</v>
      </c>
      <c r="N92" s="305">
        <v>0</v>
      </c>
      <c r="O92" s="306">
        <f t="shared" si="11"/>
        <v>2.4259219999999998E-2</v>
      </c>
      <c r="P92" s="306">
        <f t="shared" si="11"/>
        <v>0</v>
      </c>
      <c r="Q92" s="306">
        <f t="shared" si="11"/>
        <v>2.4259219999999998E-2</v>
      </c>
      <c r="R92" s="306">
        <f t="shared" si="11"/>
        <v>0</v>
      </c>
      <c r="S92" s="306">
        <f t="shared" si="11"/>
        <v>0</v>
      </c>
      <c r="T92" s="305">
        <v>0</v>
      </c>
      <c r="U92" s="305">
        <v>0</v>
      </c>
      <c r="V92" s="305">
        <v>0</v>
      </c>
      <c r="W92" s="305">
        <v>0</v>
      </c>
      <c r="X92" s="305">
        <v>0</v>
      </c>
    </row>
    <row r="93" spans="1:24">
      <c r="A93" s="277" t="s">
        <v>640</v>
      </c>
      <c r="B93" s="280" t="s">
        <v>73</v>
      </c>
      <c r="C93" s="277" t="s">
        <v>1</v>
      </c>
      <c r="D93" s="274" t="s">
        <v>443</v>
      </c>
      <c r="E93" s="305">
        <v>2.074767452895331</v>
      </c>
      <c r="F93" s="305">
        <v>0.3</v>
      </c>
      <c r="G93" s="305">
        <v>0.77476999999999996</v>
      </c>
      <c r="H93" s="305">
        <v>0.9</v>
      </c>
      <c r="I93" s="305">
        <v>0.1</v>
      </c>
      <c r="J93" s="305">
        <v>0</v>
      </c>
      <c r="K93" s="305">
        <v>0</v>
      </c>
      <c r="L93" s="305">
        <v>0</v>
      </c>
      <c r="M93" s="305">
        <v>0</v>
      </c>
      <c r="N93" s="305">
        <v>0</v>
      </c>
      <c r="O93" s="306">
        <f t="shared" si="11"/>
        <v>-2.074767452895331</v>
      </c>
      <c r="P93" s="306">
        <f t="shared" si="11"/>
        <v>-0.3</v>
      </c>
      <c r="Q93" s="306">
        <f t="shared" si="11"/>
        <v>-0.77476999999999996</v>
      </c>
      <c r="R93" s="306">
        <f t="shared" si="11"/>
        <v>-0.9</v>
      </c>
      <c r="S93" s="306">
        <f t="shared" si="11"/>
        <v>-0.1</v>
      </c>
      <c r="T93" s="305">
        <v>0</v>
      </c>
      <c r="U93" s="305">
        <v>0</v>
      </c>
      <c r="V93" s="305">
        <v>0</v>
      </c>
      <c r="W93" s="305">
        <v>0</v>
      </c>
      <c r="X93" s="305">
        <v>0</v>
      </c>
    </row>
    <row r="94" spans="1:24">
      <c r="A94" s="277" t="s">
        <v>641</v>
      </c>
      <c r="B94" s="280" t="s">
        <v>13</v>
      </c>
      <c r="C94" s="277" t="s">
        <v>6</v>
      </c>
      <c r="D94" s="274" t="s">
        <v>444</v>
      </c>
      <c r="E94" s="305">
        <v>0</v>
      </c>
      <c r="F94" s="305">
        <v>0</v>
      </c>
      <c r="G94" s="305">
        <v>0</v>
      </c>
      <c r="H94" s="305">
        <v>0</v>
      </c>
      <c r="I94" s="305">
        <v>0</v>
      </c>
      <c r="J94" s="305">
        <v>0</v>
      </c>
      <c r="K94" s="305">
        <v>0</v>
      </c>
      <c r="L94" s="305">
        <v>0</v>
      </c>
      <c r="M94" s="305">
        <v>0</v>
      </c>
      <c r="N94" s="305">
        <v>0</v>
      </c>
      <c r="O94" s="306">
        <f t="shared" si="11"/>
        <v>0</v>
      </c>
      <c r="P94" s="306">
        <f t="shared" si="11"/>
        <v>0</v>
      </c>
      <c r="Q94" s="306">
        <f t="shared" si="11"/>
        <v>0</v>
      </c>
      <c r="R94" s="306">
        <f t="shared" si="11"/>
        <v>0</v>
      </c>
      <c r="S94" s="306">
        <f t="shared" si="11"/>
        <v>0</v>
      </c>
      <c r="T94" s="305">
        <v>0.38421350999999998</v>
      </c>
      <c r="U94" s="305">
        <v>0</v>
      </c>
      <c r="V94" s="305">
        <v>0.38421350999999998</v>
      </c>
      <c r="W94" s="305">
        <v>0</v>
      </c>
      <c r="X94" s="305">
        <v>0</v>
      </c>
    </row>
    <row r="95" spans="1:24" ht="47.25">
      <c r="A95" s="277" t="s">
        <v>642</v>
      </c>
      <c r="B95" s="280" t="s">
        <v>74</v>
      </c>
      <c r="C95" s="277" t="s">
        <v>4</v>
      </c>
      <c r="D95" s="274" t="s">
        <v>445</v>
      </c>
      <c r="E95" s="305">
        <v>17.494748000000001</v>
      </c>
      <c r="F95" s="305">
        <v>6</v>
      </c>
      <c r="G95" s="305">
        <v>11.409750000000001</v>
      </c>
      <c r="H95" s="305">
        <v>0</v>
      </c>
      <c r="I95" s="305">
        <v>8.5000000000000006E-2</v>
      </c>
      <c r="J95" s="305">
        <v>5.2460300000000011</v>
      </c>
      <c r="K95" s="305">
        <v>5.1671400000000007</v>
      </c>
      <c r="L95" s="305">
        <v>0</v>
      </c>
      <c r="M95" s="305">
        <v>0</v>
      </c>
      <c r="N95" s="305">
        <v>7.8890000000000002E-2</v>
      </c>
      <c r="O95" s="306">
        <f t="shared" si="11"/>
        <v>-12.248718</v>
      </c>
      <c r="P95" s="306">
        <f t="shared" si="11"/>
        <v>-0.83285999999999927</v>
      </c>
      <c r="Q95" s="306">
        <f t="shared" si="11"/>
        <v>-11.409750000000001</v>
      </c>
      <c r="R95" s="306">
        <f t="shared" si="11"/>
        <v>0</v>
      </c>
      <c r="S95" s="306">
        <f t="shared" si="11"/>
        <v>-6.1100000000000043E-3</v>
      </c>
      <c r="T95" s="305">
        <v>7.8890000000000002E-2</v>
      </c>
      <c r="U95" s="305">
        <v>0</v>
      </c>
      <c r="V95" s="305">
        <v>0</v>
      </c>
      <c r="W95" s="305">
        <v>0</v>
      </c>
      <c r="X95" s="305">
        <v>7.8890000000000002E-2</v>
      </c>
    </row>
    <row r="96" spans="1:24" ht="47.25">
      <c r="A96" s="277" t="s">
        <v>643</v>
      </c>
      <c r="B96" s="280" t="s">
        <v>75</v>
      </c>
      <c r="C96" s="277" t="s">
        <v>4</v>
      </c>
      <c r="D96" s="274" t="s">
        <v>446</v>
      </c>
      <c r="E96" s="305">
        <v>0.7</v>
      </c>
      <c r="F96" s="305">
        <v>0.7</v>
      </c>
      <c r="G96" s="305">
        <v>0</v>
      </c>
      <c r="H96" s="305">
        <v>0</v>
      </c>
      <c r="I96" s="305">
        <v>0</v>
      </c>
      <c r="J96" s="305">
        <v>0</v>
      </c>
      <c r="K96" s="305">
        <v>0</v>
      </c>
      <c r="L96" s="305">
        <v>0</v>
      </c>
      <c r="M96" s="305">
        <v>0</v>
      </c>
      <c r="N96" s="305">
        <v>0</v>
      </c>
      <c r="O96" s="306">
        <f t="shared" si="11"/>
        <v>-0.7</v>
      </c>
      <c r="P96" s="306">
        <f t="shared" si="11"/>
        <v>-0.7</v>
      </c>
      <c r="Q96" s="306">
        <f t="shared" si="11"/>
        <v>0</v>
      </c>
      <c r="R96" s="306">
        <f t="shared" si="11"/>
        <v>0</v>
      </c>
      <c r="S96" s="306">
        <f t="shared" si="11"/>
        <v>0</v>
      </c>
      <c r="T96" s="305">
        <v>0</v>
      </c>
      <c r="U96" s="305">
        <v>0</v>
      </c>
      <c r="V96" s="305">
        <v>0</v>
      </c>
      <c r="W96" s="305">
        <v>0</v>
      </c>
      <c r="X96" s="305">
        <v>0</v>
      </c>
    </row>
    <row r="97" spans="1:24" ht="31.5">
      <c r="A97" s="277" t="s">
        <v>644</v>
      </c>
      <c r="B97" s="280" t="s">
        <v>199</v>
      </c>
      <c r="C97" s="277" t="s">
        <v>56</v>
      </c>
      <c r="D97" s="278">
        <v>1501695</v>
      </c>
      <c r="E97" s="305">
        <v>0</v>
      </c>
      <c r="F97" s="305">
        <v>0</v>
      </c>
      <c r="G97" s="305">
        <v>0</v>
      </c>
      <c r="H97" s="305">
        <v>0</v>
      </c>
      <c r="I97" s="305">
        <v>0</v>
      </c>
      <c r="J97" s="305">
        <v>32.753479999999996</v>
      </c>
      <c r="K97" s="305">
        <v>0</v>
      </c>
      <c r="L97" s="305">
        <v>32.753479999999996</v>
      </c>
      <c r="M97" s="305">
        <v>0</v>
      </c>
      <c r="N97" s="305">
        <v>0</v>
      </c>
      <c r="O97" s="306">
        <f t="shared" si="11"/>
        <v>32.753479999999996</v>
      </c>
      <c r="P97" s="306">
        <f t="shared" si="11"/>
        <v>0</v>
      </c>
      <c r="Q97" s="306">
        <f t="shared" si="11"/>
        <v>32.753479999999996</v>
      </c>
      <c r="R97" s="306">
        <f t="shared" si="11"/>
        <v>0</v>
      </c>
      <c r="S97" s="306">
        <f t="shared" si="11"/>
        <v>0</v>
      </c>
      <c r="T97" s="305">
        <v>0</v>
      </c>
      <c r="U97" s="305">
        <v>0</v>
      </c>
      <c r="V97" s="305">
        <v>0</v>
      </c>
      <c r="W97" s="305">
        <v>0</v>
      </c>
      <c r="X97" s="305">
        <v>0</v>
      </c>
    </row>
    <row r="98" spans="1:24" ht="31.5">
      <c r="A98" s="277" t="s">
        <v>645</v>
      </c>
      <c r="B98" s="280" t="s">
        <v>311</v>
      </c>
      <c r="C98" s="277" t="s">
        <v>2</v>
      </c>
      <c r="D98" s="278">
        <v>1503388</v>
      </c>
      <c r="E98" s="305">
        <v>0</v>
      </c>
      <c r="F98" s="305">
        <v>0</v>
      </c>
      <c r="G98" s="305">
        <v>0</v>
      </c>
      <c r="H98" s="305">
        <v>0</v>
      </c>
      <c r="I98" s="305">
        <v>0</v>
      </c>
      <c r="J98" s="305">
        <v>0.49420248</v>
      </c>
      <c r="K98" s="305">
        <v>0</v>
      </c>
      <c r="L98" s="305">
        <v>0</v>
      </c>
      <c r="M98" s="305">
        <v>0.49420248</v>
      </c>
      <c r="N98" s="305">
        <v>0</v>
      </c>
      <c r="O98" s="306">
        <f t="shared" si="11"/>
        <v>0.49420248</v>
      </c>
      <c r="P98" s="306">
        <f t="shared" si="11"/>
        <v>0</v>
      </c>
      <c r="Q98" s="306">
        <f t="shared" si="11"/>
        <v>0</v>
      </c>
      <c r="R98" s="306">
        <f t="shared" si="11"/>
        <v>0.49420248</v>
      </c>
      <c r="S98" s="306">
        <f t="shared" si="11"/>
        <v>0</v>
      </c>
      <c r="T98" s="305">
        <v>0.82651000000000008</v>
      </c>
      <c r="U98" s="305">
        <v>0</v>
      </c>
      <c r="V98" s="305">
        <v>0.47827999999999998</v>
      </c>
      <c r="W98" s="305">
        <v>0.29716000000000004</v>
      </c>
      <c r="X98" s="305">
        <v>5.1070000000000108E-2</v>
      </c>
    </row>
    <row r="99" spans="1:24" ht="94.5">
      <c r="A99" s="277" t="s">
        <v>646</v>
      </c>
      <c r="B99" s="280" t="s">
        <v>300</v>
      </c>
      <c r="C99" s="277" t="s">
        <v>4</v>
      </c>
      <c r="D99" s="278">
        <v>1301259</v>
      </c>
      <c r="E99" s="305">
        <v>0</v>
      </c>
      <c r="F99" s="305">
        <v>0</v>
      </c>
      <c r="G99" s="305">
        <v>0</v>
      </c>
      <c r="H99" s="305">
        <v>0</v>
      </c>
      <c r="I99" s="305">
        <v>0</v>
      </c>
      <c r="J99" s="305">
        <v>0.11680999999999998</v>
      </c>
      <c r="K99" s="305">
        <v>0</v>
      </c>
      <c r="L99" s="305">
        <v>0</v>
      </c>
      <c r="M99" s="305">
        <v>0</v>
      </c>
      <c r="N99" s="305">
        <v>0.11680999999999998</v>
      </c>
      <c r="O99" s="306">
        <f t="shared" si="11"/>
        <v>0.11680999999999998</v>
      </c>
      <c r="P99" s="306">
        <f t="shared" si="11"/>
        <v>0</v>
      </c>
      <c r="Q99" s="306">
        <f t="shared" si="11"/>
        <v>0</v>
      </c>
      <c r="R99" s="306">
        <f t="shared" si="11"/>
        <v>0</v>
      </c>
      <c r="S99" s="306">
        <f t="shared" si="11"/>
        <v>0.11680999999999998</v>
      </c>
      <c r="T99" s="305">
        <v>0</v>
      </c>
      <c r="U99" s="305">
        <v>0</v>
      </c>
      <c r="V99" s="305">
        <v>0</v>
      </c>
      <c r="W99" s="305">
        <v>0</v>
      </c>
      <c r="X99" s="305">
        <v>0</v>
      </c>
    </row>
    <row r="100" spans="1:24" ht="315">
      <c r="A100" s="277" t="s">
        <v>647</v>
      </c>
      <c r="B100" s="280" t="s">
        <v>301</v>
      </c>
      <c r="C100" s="277" t="s">
        <v>4</v>
      </c>
      <c r="D100" s="278">
        <v>1503548</v>
      </c>
      <c r="E100" s="305">
        <v>0</v>
      </c>
      <c r="F100" s="305">
        <v>0</v>
      </c>
      <c r="G100" s="305">
        <v>0</v>
      </c>
      <c r="H100" s="305">
        <v>0</v>
      </c>
      <c r="I100" s="305">
        <v>0</v>
      </c>
      <c r="J100" s="305">
        <v>2.2759999999999998</v>
      </c>
      <c r="K100" s="305">
        <v>0</v>
      </c>
      <c r="L100" s="305">
        <v>0</v>
      </c>
      <c r="M100" s="305">
        <v>2.2759999999999998</v>
      </c>
      <c r="N100" s="305">
        <v>0</v>
      </c>
      <c r="O100" s="306">
        <f t="shared" si="11"/>
        <v>2.2759999999999998</v>
      </c>
      <c r="P100" s="306">
        <f t="shared" si="11"/>
        <v>0</v>
      </c>
      <c r="Q100" s="306">
        <f t="shared" si="11"/>
        <v>0</v>
      </c>
      <c r="R100" s="306">
        <f t="shared" si="11"/>
        <v>2.2759999999999998</v>
      </c>
      <c r="S100" s="306">
        <f t="shared" si="11"/>
        <v>0</v>
      </c>
      <c r="T100" s="305">
        <v>0</v>
      </c>
      <c r="U100" s="305">
        <v>0</v>
      </c>
      <c r="V100" s="305">
        <v>0</v>
      </c>
      <c r="W100" s="305">
        <v>0</v>
      </c>
      <c r="X100" s="305">
        <v>0</v>
      </c>
    </row>
    <row r="101" spans="1:24" ht="173.25">
      <c r="A101" s="277" t="s">
        <v>648</v>
      </c>
      <c r="B101" s="280" t="s">
        <v>302</v>
      </c>
      <c r="C101" s="277" t="s">
        <v>4</v>
      </c>
      <c r="D101" s="278">
        <v>1501794</v>
      </c>
      <c r="E101" s="305">
        <v>0</v>
      </c>
      <c r="F101" s="305">
        <v>0</v>
      </c>
      <c r="G101" s="305">
        <v>0</v>
      </c>
      <c r="H101" s="305">
        <v>0</v>
      </c>
      <c r="I101" s="305">
        <v>0</v>
      </c>
      <c r="J101" s="305">
        <v>0.26283000000000001</v>
      </c>
      <c r="K101" s="305">
        <v>0.26283000000000001</v>
      </c>
      <c r="L101" s="305">
        <v>0</v>
      </c>
      <c r="M101" s="305">
        <v>0</v>
      </c>
      <c r="N101" s="305">
        <v>0</v>
      </c>
      <c r="O101" s="306">
        <f t="shared" si="11"/>
        <v>0.26283000000000001</v>
      </c>
      <c r="P101" s="306">
        <f t="shared" si="11"/>
        <v>0.26283000000000001</v>
      </c>
      <c r="Q101" s="306">
        <f t="shared" si="11"/>
        <v>0</v>
      </c>
      <c r="R101" s="306">
        <f t="shared" si="11"/>
        <v>0</v>
      </c>
      <c r="S101" s="306">
        <f t="shared" si="11"/>
        <v>0</v>
      </c>
      <c r="T101" s="305">
        <v>0.22273738000000001</v>
      </c>
      <c r="U101" s="305">
        <v>0.22273738000000001</v>
      </c>
      <c r="V101" s="305">
        <v>0</v>
      </c>
      <c r="W101" s="305">
        <v>0</v>
      </c>
      <c r="X101" s="305">
        <v>0</v>
      </c>
    </row>
    <row r="102" spans="1:24" ht="236.25">
      <c r="A102" s="277" t="s">
        <v>649</v>
      </c>
      <c r="B102" s="280" t="s">
        <v>303</v>
      </c>
      <c r="C102" s="277" t="s">
        <v>4</v>
      </c>
      <c r="D102" s="278">
        <v>1503550</v>
      </c>
      <c r="E102" s="305">
        <v>0</v>
      </c>
      <c r="F102" s="305">
        <v>0</v>
      </c>
      <c r="G102" s="305">
        <v>0</v>
      </c>
      <c r="H102" s="305">
        <v>0</v>
      </c>
      <c r="I102" s="305">
        <v>0</v>
      </c>
      <c r="J102" s="305">
        <v>0.13686000000000001</v>
      </c>
      <c r="K102" s="305">
        <v>0.13686000000000001</v>
      </c>
      <c r="L102" s="305">
        <v>0</v>
      </c>
      <c r="M102" s="305">
        <v>0</v>
      </c>
      <c r="N102" s="305">
        <v>0</v>
      </c>
      <c r="O102" s="306">
        <f t="shared" si="11"/>
        <v>0.13686000000000001</v>
      </c>
      <c r="P102" s="306">
        <f t="shared" si="11"/>
        <v>0.13686000000000001</v>
      </c>
      <c r="Q102" s="306">
        <f t="shared" si="11"/>
        <v>0</v>
      </c>
      <c r="R102" s="306">
        <f t="shared" si="11"/>
        <v>0</v>
      </c>
      <c r="S102" s="306">
        <f t="shared" si="11"/>
        <v>0</v>
      </c>
      <c r="T102" s="305">
        <v>0.11598435</v>
      </c>
      <c r="U102" s="305">
        <v>0.11598435</v>
      </c>
      <c r="V102" s="305">
        <v>0</v>
      </c>
      <c r="W102" s="305">
        <v>0</v>
      </c>
      <c r="X102" s="305">
        <v>0</v>
      </c>
    </row>
    <row r="103" spans="1:24" ht="236.25">
      <c r="A103" s="277" t="s">
        <v>650</v>
      </c>
      <c r="B103" s="280" t="s">
        <v>305</v>
      </c>
      <c r="C103" s="277" t="s">
        <v>4</v>
      </c>
      <c r="D103" s="278">
        <v>1503549</v>
      </c>
      <c r="E103" s="305">
        <v>0</v>
      </c>
      <c r="F103" s="305">
        <v>0</v>
      </c>
      <c r="G103" s="305">
        <v>0</v>
      </c>
      <c r="H103" s="305">
        <v>0</v>
      </c>
      <c r="I103" s="305">
        <v>0</v>
      </c>
      <c r="J103" s="305">
        <v>0.13686000000000001</v>
      </c>
      <c r="K103" s="305">
        <v>0.13686000000000001</v>
      </c>
      <c r="L103" s="305">
        <v>0</v>
      </c>
      <c r="M103" s="305">
        <v>0</v>
      </c>
      <c r="N103" s="305">
        <v>0</v>
      </c>
      <c r="O103" s="306">
        <f t="shared" si="11"/>
        <v>0.13686000000000001</v>
      </c>
      <c r="P103" s="306">
        <f t="shared" si="11"/>
        <v>0.13686000000000001</v>
      </c>
      <c r="Q103" s="306">
        <f t="shared" si="11"/>
        <v>0</v>
      </c>
      <c r="R103" s="306">
        <f t="shared" si="11"/>
        <v>0</v>
      </c>
      <c r="S103" s="306">
        <f t="shared" si="11"/>
        <v>0</v>
      </c>
      <c r="T103" s="305">
        <v>0.11598435</v>
      </c>
      <c r="U103" s="305">
        <v>0.11598435</v>
      </c>
      <c r="V103" s="305">
        <v>0</v>
      </c>
      <c r="W103" s="305">
        <v>0</v>
      </c>
      <c r="X103" s="305">
        <v>0</v>
      </c>
    </row>
    <row r="104" spans="1:24" ht="173.25">
      <c r="A104" s="277" t="s">
        <v>651</v>
      </c>
      <c r="B104" s="280" t="s">
        <v>304</v>
      </c>
      <c r="C104" s="277" t="s">
        <v>4</v>
      </c>
      <c r="D104" s="278">
        <v>1300378</v>
      </c>
      <c r="E104" s="305">
        <v>0</v>
      </c>
      <c r="F104" s="305">
        <v>0</v>
      </c>
      <c r="G104" s="305">
        <v>0</v>
      </c>
      <c r="H104" s="305">
        <v>0</v>
      </c>
      <c r="I104" s="305">
        <v>0</v>
      </c>
      <c r="J104" s="305">
        <v>0.11602999999999999</v>
      </c>
      <c r="K104" s="305">
        <v>0</v>
      </c>
      <c r="L104" s="305">
        <v>0</v>
      </c>
      <c r="M104" s="305">
        <v>0</v>
      </c>
      <c r="N104" s="305">
        <v>0.11602999999999999</v>
      </c>
      <c r="O104" s="306">
        <f t="shared" si="11"/>
        <v>0.11602999999999999</v>
      </c>
      <c r="P104" s="306">
        <f t="shared" si="11"/>
        <v>0</v>
      </c>
      <c r="Q104" s="306">
        <f t="shared" si="11"/>
        <v>0</v>
      </c>
      <c r="R104" s="306">
        <f t="shared" si="11"/>
        <v>0</v>
      </c>
      <c r="S104" s="306">
        <f t="shared" si="11"/>
        <v>0.11602999999999999</v>
      </c>
      <c r="T104" s="305">
        <v>0</v>
      </c>
      <c r="U104" s="305">
        <v>0</v>
      </c>
      <c r="V104" s="305">
        <v>0</v>
      </c>
      <c r="W104" s="305">
        <v>0</v>
      </c>
      <c r="X104" s="305">
        <v>0</v>
      </c>
    </row>
    <row r="105" spans="1:24" ht="78.75">
      <c r="A105" s="277" t="s">
        <v>652</v>
      </c>
      <c r="B105" s="280" t="s">
        <v>244</v>
      </c>
      <c r="C105" s="277" t="s">
        <v>4</v>
      </c>
      <c r="D105" s="278">
        <v>1503546</v>
      </c>
      <c r="E105" s="305">
        <v>0</v>
      </c>
      <c r="F105" s="305">
        <v>0</v>
      </c>
      <c r="G105" s="305">
        <v>0</v>
      </c>
      <c r="H105" s="305">
        <v>0</v>
      </c>
      <c r="I105" s="305">
        <v>0</v>
      </c>
      <c r="J105" s="305">
        <v>0.29766999999999999</v>
      </c>
      <c r="K105" s="305">
        <v>0.29766999999999999</v>
      </c>
      <c r="L105" s="305">
        <v>0</v>
      </c>
      <c r="M105" s="305">
        <v>0</v>
      </c>
      <c r="N105" s="305">
        <v>0</v>
      </c>
      <c r="O105" s="306">
        <f t="shared" si="11"/>
        <v>0.29766999999999999</v>
      </c>
      <c r="P105" s="306">
        <f t="shared" si="11"/>
        <v>0.29766999999999999</v>
      </c>
      <c r="Q105" s="306">
        <f t="shared" si="11"/>
        <v>0</v>
      </c>
      <c r="R105" s="306">
        <f t="shared" si="11"/>
        <v>0</v>
      </c>
      <c r="S105" s="306">
        <f t="shared" si="11"/>
        <v>0</v>
      </c>
      <c r="T105" s="305">
        <v>0.25226620999999999</v>
      </c>
      <c r="U105" s="305">
        <v>0.25226620999999999</v>
      </c>
      <c r="V105" s="305">
        <v>0</v>
      </c>
      <c r="W105" s="305">
        <v>0</v>
      </c>
      <c r="X105" s="305">
        <v>0</v>
      </c>
    </row>
    <row r="106" spans="1:24" ht="78.75">
      <c r="A106" s="277" t="s">
        <v>653</v>
      </c>
      <c r="B106" s="280" t="s">
        <v>251</v>
      </c>
      <c r="C106" s="277" t="s">
        <v>4</v>
      </c>
      <c r="D106" s="278">
        <v>1301581</v>
      </c>
      <c r="E106" s="305">
        <v>0</v>
      </c>
      <c r="F106" s="305">
        <v>0</v>
      </c>
      <c r="G106" s="305">
        <v>0</v>
      </c>
      <c r="H106" s="305">
        <v>0</v>
      </c>
      <c r="I106" s="305">
        <v>0</v>
      </c>
      <c r="J106" s="305">
        <v>0</v>
      </c>
      <c r="K106" s="305">
        <v>0</v>
      </c>
      <c r="L106" s="305">
        <v>0</v>
      </c>
      <c r="M106" s="305">
        <v>0</v>
      </c>
      <c r="N106" s="305">
        <v>0</v>
      </c>
      <c r="O106" s="306">
        <f t="shared" si="11"/>
        <v>0</v>
      </c>
      <c r="P106" s="306">
        <f t="shared" si="11"/>
        <v>0</v>
      </c>
      <c r="Q106" s="306">
        <f t="shared" si="11"/>
        <v>0</v>
      </c>
      <c r="R106" s="306">
        <f t="shared" si="11"/>
        <v>0</v>
      </c>
      <c r="S106" s="306">
        <f t="shared" si="11"/>
        <v>0</v>
      </c>
      <c r="T106" s="305">
        <v>0</v>
      </c>
      <c r="U106" s="305">
        <v>0</v>
      </c>
      <c r="V106" s="305">
        <v>0</v>
      </c>
      <c r="W106" s="305">
        <v>0</v>
      </c>
      <c r="X106" s="305">
        <v>0</v>
      </c>
    </row>
    <row r="107" spans="1:24" ht="78.75">
      <c r="A107" s="277" t="s">
        <v>654</v>
      </c>
      <c r="B107" s="280" t="s">
        <v>249</v>
      </c>
      <c r="C107" s="277" t="s">
        <v>4</v>
      </c>
      <c r="D107" s="278">
        <v>1503547</v>
      </c>
      <c r="E107" s="305">
        <v>0</v>
      </c>
      <c r="F107" s="305">
        <v>0</v>
      </c>
      <c r="G107" s="305">
        <v>0</v>
      </c>
      <c r="H107" s="305">
        <v>0</v>
      </c>
      <c r="I107" s="305">
        <v>0</v>
      </c>
      <c r="J107" s="305">
        <v>0.15500999999999998</v>
      </c>
      <c r="K107" s="305">
        <v>0.15500999999999998</v>
      </c>
      <c r="L107" s="305">
        <v>0</v>
      </c>
      <c r="M107" s="305">
        <v>0</v>
      </c>
      <c r="N107" s="305">
        <v>0</v>
      </c>
      <c r="O107" s="306">
        <f t="shared" si="11"/>
        <v>0.15500999999999998</v>
      </c>
      <c r="P107" s="306">
        <f t="shared" si="11"/>
        <v>0.15500999999999998</v>
      </c>
      <c r="Q107" s="306">
        <f t="shared" si="11"/>
        <v>0</v>
      </c>
      <c r="R107" s="306">
        <f t="shared" si="11"/>
        <v>0</v>
      </c>
      <c r="S107" s="306">
        <f t="shared" si="11"/>
        <v>0</v>
      </c>
      <c r="T107" s="305">
        <v>0.13136072000000001</v>
      </c>
      <c r="U107" s="305">
        <v>0.13136072000000001</v>
      </c>
      <c r="V107" s="305">
        <v>0</v>
      </c>
      <c r="W107" s="305">
        <v>0</v>
      </c>
      <c r="X107" s="305">
        <v>0</v>
      </c>
    </row>
    <row r="108" spans="1:24" ht="126">
      <c r="A108" s="277" t="s">
        <v>655</v>
      </c>
      <c r="B108" s="280" t="s">
        <v>181</v>
      </c>
      <c r="C108" s="277" t="s">
        <v>2</v>
      </c>
      <c r="D108" s="278">
        <v>1200787</v>
      </c>
      <c r="E108" s="305">
        <v>0</v>
      </c>
      <c r="F108" s="305">
        <v>0</v>
      </c>
      <c r="G108" s="305">
        <v>0</v>
      </c>
      <c r="H108" s="305">
        <v>0</v>
      </c>
      <c r="I108" s="305">
        <v>0</v>
      </c>
      <c r="J108" s="305">
        <v>0.38541609999999998</v>
      </c>
      <c r="K108" s="305">
        <v>0</v>
      </c>
      <c r="L108" s="305">
        <v>0.38541609999999998</v>
      </c>
      <c r="M108" s="305">
        <v>0</v>
      </c>
      <c r="N108" s="305">
        <v>0</v>
      </c>
      <c r="O108" s="306">
        <f t="shared" si="11"/>
        <v>0.38541609999999998</v>
      </c>
      <c r="P108" s="306">
        <f t="shared" si="11"/>
        <v>0</v>
      </c>
      <c r="Q108" s="306">
        <f t="shared" si="11"/>
        <v>0.38541609999999998</v>
      </c>
      <c r="R108" s="306">
        <f t="shared" si="11"/>
        <v>0</v>
      </c>
      <c r="S108" s="306">
        <f t="shared" si="11"/>
        <v>0</v>
      </c>
      <c r="T108" s="305">
        <v>0</v>
      </c>
      <c r="U108" s="305">
        <v>0</v>
      </c>
      <c r="V108" s="305">
        <v>0</v>
      </c>
      <c r="W108" s="305">
        <v>0</v>
      </c>
      <c r="X108" s="305">
        <v>0</v>
      </c>
    </row>
    <row r="109" spans="1:24" ht="47.25">
      <c r="A109" s="277" t="s">
        <v>656</v>
      </c>
      <c r="B109" s="280" t="s">
        <v>101</v>
      </c>
      <c r="C109" s="277" t="s">
        <v>4</v>
      </c>
      <c r="D109" s="274" t="s">
        <v>447</v>
      </c>
      <c r="E109" s="305">
        <v>0.12142</v>
      </c>
      <c r="F109" s="305">
        <v>0.12142</v>
      </c>
      <c r="G109" s="305">
        <v>0</v>
      </c>
      <c r="H109" s="305">
        <v>0</v>
      </c>
      <c r="I109" s="305">
        <v>0</v>
      </c>
      <c r="J109" s="305">
        <v>0</v>
      </c>
      <c r="K109" s="305">
        <v>0</v>
      </c>
      <c r="L109" s="305">
        <v>0</v>
      </c>
      <c r="M109" s="305">
        <v>0</v>
      </c>
      <c r="N109" s="305">
        <v>0</v>
      </c>
      <c r="O109" s="306">
        <f t="shared" si="11"/>
        <v>-0.12142</v>
      </c>
      <c r="P109" s="306">
        <f t="shared" si="11"/>
        <v>-0.12142</v>
      </c>
      <c r="Q109" s="306">
        <f t="shared" si="11"/>
        <v>0</v>
      </c>
      <c r="R109" s="306">
        <f t="shared" si="11"/>
        <v>0</v>
      </c>
      <c r="S109" s="306">
        <f t="shared" si="11"/>
        <v>0</v>
      </c>
      <c r="T109" s="305">
        <v>0</v>
      </c>
      <c r="U109" s="305">
        <v>0</v>
      </c>
      <c r="V109" s="305">
        <v>0</v>
      </c>
      <c r="W109" s="305">
        <v>0</v>
      </c>
      <c r="X109" s="305">
        <v>0</v>
      </c>
    </row>
    <row r="110" spans="1:24" ht="63">
      <c r="A110" s="277" t="s">
        <v>657</v>
      </c>
      <c r="B110" s="280" t="s">
        <v>102</v>
      </c>
      <c r="C110" s="277" t="s">
        <v>4</v>
      </c>
      <c r="D110" s="274" t="s">
        <v>448</v>
      </c>
      <c r="E110" s="305">
        <v>2.104E-2</v>
      </c>
      <c r="F110" s="305">
        <v>2.104E-2</v>
      </c>
      <c r="G110" s="305">
        <v>0</v>
      </c>
      <c r="H110" s="305">
        <v>0</v>
      </c>
      <c r="I110" s="305">
        <v>0</v>
      </c>
      <c r="J110" s="305">
        <v>0</v>
      </c>
      <c r="K110" s="305">
        <v>0</v>
      </c>
      <c r="L110" s="305">
        <v>0</v>
      </c>
      <c r="M110" s="305">
        <v>0</v>
      </c>
      <c r="N110" s="305">
        <v>0</v>
      </c>
      <c r="O110" s="306">
        <f t="shared" si="11"/>
        <v>-2.104E-2</v>
      </c>
      <c r="P110" s="306">
        <f t="shared" si="11"/>
        <v>-2.104E-2</v>
      </c>
      <c r="Q110" s="306">
        <f t="shared" si="11"/>
        <v>0</v>
      </c>
      <c r="R110" s="306">
        <f t="shared" si="11"/>
        <v>0</v>
      </c>
      <c r="S110" s="306">
        <f t="shared" si="11"/>
        <v>0</v>
      </c>
      <c r="T110" s="305">
        <v>0</v>
      </c>
      <c r="U110" s="305">
        <v>0</v>
      </c>
      <c r="V110" s="305">
        <v>0</v>
      </c>
      <c r="W110" s="305">
        <v>0</v>
      </c>
      <c r="X110" s="305">
        <v>0</v>
      </c>
    </row>
    <row r="111" spans="1:24" ht="47.25">
      <c r="A111" s="277" t="s">
        <v>658</v>
      </c>
      <c r="B111" s="280" t="s">
        <v>191</v>
      </c>
      <c r="C111" s="277" t="s">
        <v>4</v>
      </c>
      <c r="D111" s="278">
        <v>1501940</v>
      </c>
      <c r="E111" s="305">
        <v>0</v>
      </c>
      <c r="F111" s="305">
        <v>0</v>
      </c>
      <c r="G111" s="305">
        <v>0</v>
      </c>
      <c r="H111" s="305">
        <v>0</v>
      </c>
      <c r="I111" s="305">
        <v>0</v>
      </c>
      <c r="J111" s="305">
        <v>4.3880700000000008</v>
      </c>
      <c r="K111" s="305">
        <v>1.25543</v>
      </c>
      <c r="L111" s="305">
        <v>0</v>
      </c>
      <c r="M111" s="305">
        <v>0</v>
      </c>
      <c r="N111" s="305">
        <v>3.1326400000000003</v>
      </c>
      <c r="O111" s="306">
        <f t="shared" si="11"/>
        <v>4.3880700000000008</v>
      </c>
      <c r="P111" s="306">
        <f t="shared" si="11"/>
        <v>1.25543</v>
      </c>
      <c r="Q111" s="306">
        <f t="shared" si="11"/>
        <v>0</v>
      </c>
      <c r="R111" s="306">
        <f t="shared" si="11"/>
        <v>0</v>
      </c>
      <c r="S111" s="306">
        <f t="shared" si="11"/>
        <v>3.1326400000000003</v>
      </c>
      <c r="T111" s="305">
        <v>9.528039999999999</v>
      </c>
      <c r="U111" s="305">
        <v>1.25543</v>
      </c>
      <c r="V111" s="305">
        <v>7.1169799999999999</v>
      </c>
      <c r="W111" s="305">
        <v>1.04813</v>
      </c>
      <c r="X111" s="305">
        <v>0.1074999999999991</v>
      </c>
    </row>
    <row r="112" spans="1:24" ht="31.5">
      <c r="A112" s="277" t="s">
        <v>659</v>
      </c>
      <c r="B112" s="280" t="s">
        <v>103</v>
      </c>
      <c r="C112" s="277" t="s">
        <v>1</v>
      </c>
      <c r="D112" s="274" t="s">
        <v>449</v>
      </c>
      <c r="E112" s="305">
        <v>0.23081000000000002</v>
      </c>
      <c r="F112" s="305">
        <v>0.23081000000000002</v>
      </c>
      <c r="G112" s="305">
        <v>0</v>
      </c>
      <c r="H112" s="305">
        <v>0</v>
      </c>
      <c r="I112" s="305">
        <v>0</v>
      </c>
      <c r="J112" s="305">
        <v>0</v>
      </c>
      <c r="K112" s="305">
        <v>0</v>
      </c>
      <c r="L112" s="305">
        <v>0</v>
      </c>
      <c r="M112" s="305">
        <v>0</v>
      </c>
      <c r="N112" s="305">
        <v>0</v>
      </c>
      <c r="O112" s="306">
        <f t="shared" si="11"/>
        <v>-0.23081000000000002</v>
      </c>
      <c r="P112" s="306">
        <f t="shared" si="11"/>
        <v>-0.23081000000000002</v>
      </c>
      <c r="Q112" s="306">
        <f t="shared" si="11"/>
        <v>0</v>
      </c>
      <c r="R112" s="306">
        <f t="shared" si="11"/>
        <v>0</v>
      </c>
      <c r="S112" s="306">
        <f t="shared" si="11"/>
        <v>0</v>
      </c>
      <c r="T112" s="305">
        <v>0</v>
      </c>
      <c r="U112" s="305">
        <v>0</v>
      </c>
      <c r="V112" s="305">
        <v>0</v>
      </c>
      <c r="W112" s="305">
        <v>0</v>
      </c>
      <c r="X112" s="305">
        <v>0</v>
      </c>
    </row>
    <row r="113" spans="1:24" ht="78.75">
      <c r="A113" s="277" t="s">
        <v>660</v>
      </c>
      <c r="B113" s="280" t="s">
        <v>290</v>
      </c>
      <c r="C113" s="277" t="s">
        <v>56</v>
      </c>
      <c r="D113" s="278">
        <v>1503222</v>
      </c>
      <c r="E113" s="305">
        <v>0</v>
      </c>
      <c r="F113" s="305">
        <v>0</v>
      </c>
      <c r="G113" s="305">
        <v>0</v>
      </c>
      <c r="H113" s="305">
        <v>0</v>
      </c>
      <c r="I113" s="305">
        <v>0</v>
      </c>
      <c r="J113" s="305">
        <v>0.33063999999999999</v>
      </c>
      <c r="K113" s="305">
        <v>0</v>
      </c>
      <c r="L113" s="305">
        <v>0</v>
      </c>
      <c r="M113" s="305">
        <v>0</v>
      </c>
      <c r="N113" s="305">
        <v>0.33063999999999999</v>
      </c>
      <c r="O113" s="306">
        <f t="shared" si="11"/>
        <v>0.33063999999999999</v>
      </c>
      <c r="P113" s="306">
        <f t="shared" si="11"/>
        <v>0</v>
      </c>
      <c r="Q113" s="306">
        <f t="shared" si="11"/>
        <v>0</v>
      </c>
      <c r="R113" s="306">
        <f t="shared" si="11"/>
        <v>0</v>
      </c>
      <c r="S113" s="306">
        <f t="shared" si="11"/>
        <v>0.33063999999999999</v>
      </c>
      <c r="T113" s="305">
        <v>0</v>
      </c>
      <c r="U113" s="305">
        <v>0</v>
      </c>
      <c r="V113" s="305">
        <v>0</v>
      </c>
      <c r="W113" s="305">
        <v>0</v>
      </c>
      <c r="X113" s="305">
        <v>0</v>
      </c>
    </row>
    <row r="114" spans="1:24" ht="63">
      <c r="A114" s="277" t="s">
        <v>661</v>
      </c>
      <c r="B114" s="280" t="s">
        <v>291</v>
      </c>
      <c r="C114" s="277" t="s">
        <v>56</v>
      </c>
      <c r="D114" s="278" t="s">
        <v>295</v>
      </c>
      <c r="E114" s="305">
        <v>0</v>
      </c>
      <c r="F114" s="305">
        <v>0</v>
      </c>
      <c r="G114" s="305">
        <v>0</v>
      </c>
      <c r="H114" s="305">
        <v>0</v>
      </c>
      <c r="I114" s="305">
        <v>0</v>
      </c>
      <c r="J114" s="305">
        <v>0.16925999999999999</v>
      </c>
      <c r="K114" s="305">
        <v>0</v>
      </c>
      <c r="L114" s="305">
        <v>0</v>
      </c>
      <c r="M114" s="305">
        <v>0</v>
      </c>
      <c r="N114" s="305">
        <v>0.16925999999999999</v>
      </c>
      <c r="O114" s="306">
        <f t="shared" si="11"/>
        <v>0.16925999999999999</v>
      </c>
      <c r="P114" s="306">
        <f t="shared" si="11"/>
        <v>0</v>
      </c>
      <c r="Q114" s="306">
        <f t="shared" si="11"/>
        <v>0</v>
      </c>
      <c r="R114" s="306">
        <f t="shared" si="11"/>
        <v>0</v>
      </c>
      <c r="S114" s="306">
        <f t="shared" si="11"/>
        <v>0.16925999999999999</v>
      </c>
      <c r="T114" s="305">
        <v>0.14343999999999998</v>
      </c>
      <c r="U114" s="305">
        <v>0</v>
      </c>
      <c r="V114" s="305">
        <v>0</v>
      </c>
      <c r="W114" s="305">
        <v>0</v>
      </c>
      <c r="X114" s="305">
        <v>0.14343999999999998</v>
      </c>
    </row>
    <row r="115" spans="1:24" ht="141.75">
      <c r="A115" s="277" t="s">
        <v>662</v>
      </c>
      <c r="B115" s="280" t="s">
        <v>292</v>
      </c>
      <c r="C115" s="277" t="s">
        <v>56</v>
      </c>
      <c r="D115" s="278">
        <v>1601093</v>
      </c>
      <c r="E115" s="305">
        <v>0</v>
      </c>
      <c r="F115" s="305">
        <v>0</v>
      </c>
      <c r="G115" s="305">
        <v>0</v>
      </c>
      <c r="H115" s="305">
        <v>0</v>
      </c>
      <c r="I115" s="305">
        <v>0</v>
      </c>
      <c r="J115" s="305">
        <v>0.80419000000000007</v>
      </c>
      <c r="K115" s="305">
        <v>0</v>
      </c>
      <c r="L115" s="305">
        <v>0</v>
      </c>
      <c r="M115" s="305">
        <v>0</v>
      </c>
      <c r="N115" s="305">
        <v>0.80419000000000007</v>
      </c>
      <c r="O115" s="306">
        <f t="shared" si="11"/>
        <v>0.80419000000000007</v>
      </c>
      <c r="P115" s="306">
        <f t="shared" si="11"/>
        <v>0</v>
      </c>
      <c r="Q115" s="306">
        <f t="shared" si="11"/>
        <v>0</v>
      </c>
      <c r="R115" s="306">
        <f t="shared" si="11"/>
        <v>0</v>
      </c>
      <c r="S115" s="306">
        <f t="shared" si="11"/>
        <v>0.80419000000000007</v>
      </c>
      <c r="T115" s="305">
        <v>0.68152000000000001</v>
      </c>
      <c r="U115" s="305">
        <v>0</v>
      </c>
      <c r="V115" s="305">
        <v>0</v>
      </c>
      <c r="W115" s="305">
        <v>0</v>
      </c>
      <c r="X115" s="305">
        <v>0.68152000000000001</v>
      </c>
    </row>
    <row r="116" spans="1:24" ht="94.5">
      <c r="A116" s="277" t="s">
        <v>663</v>
      </c>
      <c r="B116" s="280" t="s">
        <v>293</v>
      </c>
      <c r="C116" s="277" t="s">
        <v>56</v>
      </c>
      <c r="D116" s="278">
        <v>1503223</v>
      </c>
      <c r="E116" s="305">
        <v>0</v>
      </c>
      <c r="F116" s="305">
        <v>0</v>
      </c>
      <c r="G116" s="305">
        <v>0</v>
      </c>
      <c r="H116" s="305">
        <v>0</v>
      </c>
      <c r="I116" s="305">
        <v>0</v>
      </c>
      <c r="J116" s="305">
        <v>0</v>
      </c>
      <c r="K116" s="305">
        <v>0</v>
      </c>
      <c r="L116" s="305">
        <v>0</v>
      </c>
      <c r="M116" s="305">
        <v>0</v>
      </c>
      <c r="N116" s="305">
        <v>0</v>
      </c>
      <c r="O116" s="306">
        <f t="shared" si="11"/>
        <v>0</v>
      </c>
      <c r="P116" s="306">
        <f t="shared" si="11"/>
        <v>0</v>
      </c>
      <c r="Q116" s="306">
        <f t="shared" si="11"/>
        <v>0</v>
      </c>
      <c r="R116" s="306">
        <f t="shared" si="11"/>
        <v>0</v>
      </c>
      <c r="S116" s="306">
        <f t="shared" si="11"/>
        <v>0</v>
      </c>
      <c r="T116" s="305">
        <v>0.24312999999999999</v>
      </c>
      <c r="U116" s="305">
        <v>0</v>
      </c>
      <c r="V116" s="305">
        <v>0</v>
      </c>
      <c r="W116" s="305">
        <v>0</v>
      </c>
      <c r="X116" s="305">
        <v>0.24312999999999999</v>
      </c>
    </row>
    <row r="117" spans="1:24" ht="78.75">
      <c r="A117" s="277" t="s">
        <v>664</v>
      </c>
      <c r="B117" s="280" t="s">
        <v>290</v>
      </c>
      <c r="C117" s="277" t="s">
        <v>56</v>
      </c>
      <c r="D117" s="278" t="s">
        <v>294</v>
      </c>
      <c r="E117" s="305">
        <v>0</v>
      </c>
      <c r="F117" s="305">
        <v>0</v>
      </c>
      <c r="G117" s="305">
        <v>0</v>
      </c>
      <c r="H117" s="305">
        <v>0</v>
      </c>
      <c r="I117" s="305">
        <v>0</v>
      </c>
      <c r="J117" s="305">
        <v>0.28689999999999999</v>
      </c>
      <c r="K117" s="305">
        <v>0</v>
      </c>
      <c r="L117" s="305">
        <v>0</v>
      </c>
      <c r="M117" s="305">
        <v>0</v>
      </c>
      <c r="N117" s="305">
        <v>0.28689999999999999</v>
      </c>
      <c r="O117" s="306">
        <f t="shared" si="11"/>
        <v>0.28689999999999999</v>
      </c>
      <c r="P117" s="306">
        <f t="shared" si="11"/>
        <v>0</v>
      </c>
      <c r="Q117" s="306">
        <f t="shared" si="11"/>
        <v>0</v>
      </c>
      <c r="R117" s="306">
        <f t="shared" si="11"/>
        <v>0</v>
      </c>
      <c r="S117" s="306">
        <f t="shared" si="11"/>
        <v>0.28689999999999999</v>
      </c>
      <c r="T117" s="305">
        <v>0.28020999999999996</v>
      </c>
      <c r="U117" s="305">
        <v>0</v>
      </c>
      <c r="V117" s="305">
        <v>0</v>
      </c>
      <c r="W117" s="305">
        <v>0</v>
      </c>
      <c r="X117" s="305">
        <v>0.28020999999999996</v>
      </c>
    </row>
    <row r="118" spans="1:24" ht="63">
      <c r="A118" s="277" t="s">
        <v>665</v>
      </c>
      <c r="B118" s="280" t="s">
        <v>284</v>
      </c>
      <c r="C118" s="277" t="s">
        <v>4</v>
      </c>
      <c r="D118" s="278">
        <v>1500494</v>
      </c>
      <c r="E118" s="305">
        <v>0</v>
      </c>
      <c r="F118" s="305">
        <v>0</v>
      </c>
      <c r="G118" s="305">
        <v>0</v>
      </c>
      <c r="H118" s="305">
        <v>0</v>
      </c>
      <c r="I118" s="305">
        <v>0</v>
      </c>
      <c r="J118" s="305">
        <v>0.43079000000000001</v>
      </c>
      <c r="K118" s="305">
        <v>0</v>
      </c>
      <c r="L118" s="305">
        <v>0.43079000000000001</v>
      </c>
      <c r="M118" s="305">
        <v>0</v>
      </c>
      <c r="N118" s="305">
        <v>0</v>
      </c>
      <c r="O118" s="306">
        <f t="shared" si="11"/>
        <v>0.43079000000000001</v>
      </c>
      <c r="P118" s="306">
        <f t="shared" si="11"/>
        <v>0</v>
      </c>
      <c r="Q118" s="306">
        <f t="shared" si="11"/>
        <v>0.43079000000000001</v>
      </c>
      <c r="R118" s="306">
        <f t="shared" si="11"/>
        <v>0</v>
      </c>
      <c r="S118" s="306">
        <f t="shared" si="11"/>
        <v>0</v>
      </c>
      <c r="T118" s="305">
        <v>0</v>
      </c>
      <c r="U118" s="305">
        <v>0</v>
      </c>
      <c r="V118" s="305">
        <v>0</v>
      </c>
      <c r="W118" s="305">
        <v>0</v>
      </c>
      <c r="X118" s="305">
        <v>0</v>
      </c>
    </row>
    <row r="119" spans="1:24" ht="47.25">
      <c r="A119" s="277" t="s">
        <v>666</v>
      </c>
      <c r="B119" s="280" t="s">
        <v>200</v>
      </c>
      <c r="C119" s="277" t="s">
        <v>56</v>
      </c>
      <c r="D119" s="278">
        <v>1503240</v>
      </c>
      <c r="E119" s="305">
        <v>0</v>
      </c>
      <c r="F119" s="305">
        <v>0</v>
      </c>
      <c r="G119" s="305">
        <v>0</v>
      </c>
      <c r="H119" s="305">
        <v>0</v>
      </c>
      <c r="I119" s="305">
        <v>0</v>
      </c>
      <c r="J119" s="305">
        <v>2.73421</v>
      </c>
      <c r="K119" s="305">
        <v>0</v>
      </c>
      <c r="L119" s="305">
        <v>0</v>
      </c>
      <c r="M119" s="305">
        <v>0.39735999999999999</v>
      </c>
      <c r="N119" s="305">
        <v>2.3368500000000005</v>
      </c>
      <c r="O119" s="306">
        <f t="shared" si="11"/>
        <v>2.73421</v>
      </c>
      <c r="P119" s="306">
        <f t="shared" si="11"/>
        <v>0</v>
      </c>
      <c r="Q119" s="306">
        <f t="shared" si="11"/>
        <v>0</v>
      </c>
      <c r="R119" s="306">
        <f t="shared" si="11"/>
        <v>0.39735999999999999</v>
      </c>
      <c r="S119" s="306">
        <f t="shared" si="11"/>
        <v>2.3368500000000005</v>
      </c>
      <c r="T119" s="305">
        <v>2.2240500000000001</v>
      </c>
      <c r="U119" s="305">
        <v>0</v>
      </c>
      <c r="V119" s="305">
        <v>0</v>
      </c>
      <c r="W119" s="305">
        <v>0</v>
      </c>
      <c r="X119" s="305">
        <v>2.2240500000000001</v>
      </c>
    </row>
    <row r="120" spans="1:24" ht="47.25">
      <c r="A120" s="277" t="s">
        <v>667</v>
      </c>
      <c r="B120" s="280" t="s">
        <v>104</v>
      </c>
      <c r="C120" s="277" t="s">
        <v>6</v>
      </c>
      <c r="D120" s="274" t="s">
        <v>450</v>
      </c>
      <c r="E120" s="305">
        <v>4.0829999999999998E-2</v>
      </c>
      <c r="F120" s="305">
        <v>4.0829999999999998E-2</v>
      </c>
      <c r="G120" s="305">
        <v>0</v>
      </c>
      <c r="H120" s="305">
        <v>0</v>
      </c>
      <c r="I120" s="305">
        <v>0</v>
      </c>
      <c r="J120" s="305">
        <v>0</v>
      </c>
      <c r="K120" s="305">
        <v>0</v>
      </c>
      <c r="L120" s="305">
        <v>0</v>
      </c>
      <c r="M120" s="305">
        <v>0</v>
      </c>
      <c r="N120" s="305">
        <v>0</v>
      </c>
      <c r="O120" s="306">
        <f t="shared" si="11"/>
        <v>-4.0829999999999998E-2</v>
      </c>
      <c r="P120" s="306">
        <f t="shared" si="11"/>
        <v>-4.0829999999999998E-2</v>
      </c>
      <c r="Q120" s="306">
        <f t="shared" si="11"/>
        <v>0</v>
      </c>
      <c r="R120" s="306">
        <f t="shared" si="11"/>
        <v>0</v>
      </c>
      <c r="S120" s="306">
        <f t="shared" si="11"/>
        <v>0</v>
      </c>
      <c r="T120" s="305">
        <v>0</v>
      </c>
      <c r="U120" s="305">
        <v>0</v>
      </c>
      <c r="V120" s="305">
        <v>0</v>
      </c>
      <c r="W120" s="305">
        <v>0</v>
      </c>
      <c r="X120" s="305">
        <v>0</v>
      </c>
    </row>
    <row r="121" spans="1:24" ht="31.5">
      <c r="A121" s="277" t="s">
        <v>668</v>
      </c>
      <c r="B121" s="280" t="s">
        <v>105</v>
      </c>
      <c r="C121" s="277" t="s">
        <v>6</v>
      </c>
      <c r="D121" s="274" t="s">
        <v>451</v>
      </c>
      <c r="E121" s="305">
        <v>0.54876000000000003</v>
      </c>
      <c r="F121" s="305">
        <v>0.54876000000000003</v>
      </c>
      <c r="G121" s="305">
        <v>0</v>
      </c>
      <c r="H121" s="305">
        <v>0</v>
      </c>
      <c r="I121" s="305">
        <v>0</v>
      </c>
      <c r="J121" s="305">
        <v>0</v>
      </c>
      <c r="K121" s="305">
        <v>0</v>
      </c>
      <c r="L121" s="305">
        <v>0</v>
      </c>
      <c r="M121" s="305">
        <v>0</v>
      </c>
      <c r="N121" s="305">
        <v>0</v>
      </c>
      <c r="O121" s="306">
        <f t="shared" si="11"/>
        <v>-0.54876000000000003</v>
      </c>
      <c r="P121" s="306">
        <f t="shared" si="11"/>
        <v>-0.54876000000000003</v>
      </c>
      <c r="Q121" s="306">
        <f t="shared" si="11"/>
        <v>0</v>
      </c>
      <c r="R121" s="306">
        <f t="shared" si="11"/>
        <v>0</v>
      </c>
      <c r="S121" s="306">
        <f t="shared" si="11"/>
        <v>0</v>
      </c>
      <c r="T121" s="305">
        <v>0</v>
      </c>
      <c r="U121" s="305">
        <v>0</v>
      </c>
      <c r="V121" s="305">
        <v>0</v>
      </c>
      <c r="W121" s="305">
        <v>0</v>
      </c>
      <c r="X121" s="305">
        <v>0</v>
      </c>
    </row>
    <row r="122" spans="1:24" ht="63">
      <c r="A122" s="277" t="s">
        <v>669</v>
      </c>
      <c r="B122" s="280" t="s">
        <v>107</v>
      </c>
      <c r="C122" s="277" t="s">
        <v>6</v>
      </c>
      <c r="D122" s="274" t="s">
        <v>452</v>
      </c>
      <c r="E122" s="305">
        <v>0.15178</v>
      </c>
      <c r="F122" s="305">
        <v>0.15178</v>
      </c>
      <c r="G122" s="305">
        <v>0</v>
      </c>
      <c r="H122" s="305">
        <v>0</v>
      </c>
      <c r="I122" s="305">
        <v>0</v>
      </c>
      <c r="J122" s="305">
        <v>0</v>
      </c>
      <c r="K122" s="305">
        <v>0</v>
      </c>
      <c r="L122" s="305">
        <v>0</v>
      </c>
      <c r="M122" s="305">
        <v>0</v>
      </c>
      <c r="N122" s="305">
        <v>0</v>
      </c>
      <c r="O122" s="306">
        <f t="shared" si="11"/>
        <v>-0.15178</v>
      </c>
      <c r="P122" s="306">
        <f t="shared" si="11"/>
        <v>-0.15178</v>
      </c>
      <c r="Q122" s="306">
        <f t="shared" si="11"/>
        <v>0</v>
      </c>
      <c r="R122" s="306">
        <f t="shared" si="11"/>
        <v>0</v>
      </c>
      <c r="S122" s="306">
        <f t="shared" si="11"/>
        <v>0</v>
      </c>
      <c r="T122" s="305">
        <v>0.34450584000000001</v>
      </c>
      <c r="U122" s="305">
        <v>0.34450584000000001</v>
      </c>
      <c r="V122" s="305">
        <v>0</v>
      </c>
      <c r="W122" s="305">
        <v>0</v>
      </c>
      <c r="X122" s="305">
        <v>0</v>
      </c>
    </row>
    <row r="123" spans="1:24" ht="78.75">
      <c r="A123" s="277" t="s">
        <v>670</v>
      </c>
      <c r="B123" s="280" t="s">
        <v>321</v>
      </c>
      <c r="C123" s="277" t="s">
        <v>7</v>
      </c>
      <c r="D123" s="278">
        <v>1601811</v>
      </c>
      <c r="E123" s="305">
        <v>0</v>
      </c>
      <c r="F123" s="305">
        <v>0</v>
      </c>
      <c r="G123" s="305">
        <v>0</v>
      </c>
      <c r="H123" s="305">
        <v>0</v>
      </c>
      <c r="I123" s="305">
        <v>0</v>
      </c>
      <c r="J123" s="305">
        <v>0</v>
      </c>
      <c r="K123" s="305">
        <v>0</v>
      </c>
      <c r="L123" s="305">
        <v>0</v>
      </c>
      <c r="M123" s="305">
        <v>0</v>
      </c>
      <c r="N123" s="305">
        <v>0</v>
      </c>
      <c r="O123" s="306">
        <f t="shared" si="11"/>
        <v>0</v>
      </c>
      <c r="P123" s="306">
        <f t="shared" si="11"/>
        <v>0</v>
      </c>
      <c r="Q123" s="306">
        <f t="shared" si="11"/>
        <v>0</v>
      </c>
      <c r="R123" s="306">
        <f t="shared" si="11"/>
        <v>0</v>
      </c>
      <c r="S123" s="306">
        <f t="shared" si="11"/>
        <v>0</v>
      </c>
      <c r="T123" s="305">
        <v>19.801509999999997</v>
      </c>
      <c r="U123" s="305">
        <v>0</v>
      </c>
      <c r="V123" s="305">
        <v>19.801509999999997</v>
      </c>
      <c r="W123" s="305">
        <v>0</v>
      </c>
      <c r="X123" s="305">
        <v>0</v>
      </c>
    </row>
    <row r="124" spans="1:24" ht="47.25">
      <c r="A124" s="277" t="s">
        <v>671</v>
      </c>
      <c r="B124" s="280" t="s">
        <v>108</v>
      </c>
      <c r="C124" s="277" t="s">
        <v>7</v>
      </c>
      <c r="D124" s="274" t="s">
        <v>453</v>
      </c>
      <c r="E124" s="305">
        <v>1.3820000000000001E-2</v>
      </c>
      <c r="F124" s="305">
        <v>1.3820000000000001E-2</v>
      </c>
      <c r="G124" s="305">
        <v>0</v>
      </c>
      <c r="H124" s="305">
        <v>0</v>
      </c>
      <c r="I124" s="305">
        <v>0</v>
      </c>
      <c r="J124" s="305">
        <v>0</v>
      </c>
      <c r="K124" s="305">
        <v>0</v>
      </c>
      <c r="L124" s="305">
        <v>0</v>
      </c>
      <c r="M124" s="305">
        <v>0</v>
      </c>
      <c r="N124" s="305">
        <v>0</v>
      </c>
      <c r="O124" s="306">
        <f t="shared" si="11"/>
        <v>-1.3820000000000001E-2</v>
      </c>
      <c r="P124" s="306">
        <f t="shared" si="11"/>
        <v>-1.3820000000000001E-2</v>
      </c>
      <c r="Q124" s="306">
        <f t="shared" si="11"/>
        <v>0</v>
      </c>
      <c r="R124" s="306">
        <f t="shared" si="11"/>
        <v>0</v>
      </c>
      <c r="S124" s="306">
        <f t="shared" si="11"/>
        <v>0</v>
      </c>
      <c r="T124" s="305">
        <v>2.094E-2</v>
      </c>
      <c r="U124" s="305">
        <v>2.094E-2</v>
      </c>
      <c r="V124" s="305">
        <v>0</v>
      </c>
      <c r="W124" s="305">
        <v>0</v>
      </c>
      <c r="X124" s="305">
        <v>0</v>
      </c>
    </row>
    <row r="125" spans="1:24" ht="47.25">
      <c r="A125" s="277" t="s">
        <v>672</v>
      </c>
      <c r="B125" s="280" t="s">
        <v>109</v>
      </c>
      <c r="C125" s="277" t="s">
        <v>7</v>
      </c>
      <c r="D125" s="274" t="s">
        <v>454</v>
      </c>
      <c r="E125" s="305">
        <v>4.1509999999999998E-2</v>
      </c>
      <c r="F125" s="305">
        <v>4.1509999999999998E-2</v>
      </c>
      <c r="G125" s="305">
        <v>0</v>
      </c>
      <c r="H125" s="305">
        <v>0</v>
      </c>
      <c r="I125" s="305">
        <v>0</v>
      </c>
      <c r="J125" s="305">
        <v>0</v>
      </c>
      <c r="K125" s="305">
        <v>0</v>
      </c>
      <c r="L125" s="305">
        <v>0</v>
      </c>
      <c r="M125" s="305">
        <v>0</v>
      </c>
      <c r="N125" s="305">
        <v>0</v>
      </c>
      <c r="O125" s="306">
        <f t="shared" ref="O125:S175" si="12">J125-E125</f>
        <v>-4.1509999999999998E-2</v>
      </c>
      <c r="P125" s="306">
        <f t="shared" si="12"/>
        <v>-4.1509999999999998E-2</v>
      </c>
      <c r="Q125" s="306">
        <f t="shared" si="12"/>
        <v>0</v>
      </c>
      <c r="R125" s="306">
        <f t="shared" si="12"/>
        <v>0</v>
      </c>
      <c r="S125" s="306">
        <f t="shared" si="12"/>
        <v>0</v>
      </c>
      <c r="T125" s="305">
        <v>5.3810000000000004E-2</v>
      </c>
      <c r="U125" s="305">
        <v>5.3810000000000004E-2</v>
      </c>
      <c r="V125" s="305">
        <v>0</v>
      </c>
      <c r="W125" s="305">
        <v>0</v>
      </c>
      <c r="X125" s="305">
        <v>0</v>
      </c>
    </row>
    <row r="126" spans="1:24" ht="47.25">
      <c r="A126" s="277" t="s">
        <v>673</v>
      </c>
      <c r="B126" s="280" t="s">
        <v>110</v>
      </c>
      <c r="C126" s="277" t="s">
        <v>7</v>
      </c>
      <c r="D126" s="274" t="s">
        <v>455</v>
      </c>
      <c r="E126" s="305">
        <v>2.8820000000000002E-2</v>
      </c>
      <c r="F126" s="305">
        <v>2.8820000000000002E-2</v>
      </c>
      <c r="G126" s="305">
        <v>0</v>
      </c>
      <c r="H126" s="305">
        <v>0</v>
      </c>
      <c r="I126" s="305">
        <v>0</v>
      </c>
      <c r="J126" s="305">
        <v>0</v>
      </c>
      <c r="K126" s="305">
        <v>0</v>
      </c>
      <c r="L126" s="305">
        <v>0</v>
      </c>
      <c r="M126" s="305">
        <v>0</v>
      </c>
      <c r="N126" s="305">
        <v>0</v>
      </c>
      <c r="O126" s="306">
        <f t="shared" si="12"/>
        <v>-2.8820000000000002E-2</v>
      </c>
      <c r="P126" s="306">
        <f t="shared" si="12"/>
        <v>-2.8820000000000002E-2</v>
      </c>
      <c r="Q126" s="306">
        <f t="shared" si="12"/>
        <v>0</v>
      </c>
      <c r="R126" s="306">
        <f t="shared" si="12"/>
        <v>0</v>
      </c>
      <c r="S126" s="306">
        <f t="shared" si="12"/>
        <v>0</v>
      </c>
      <c r="T126" s="305">
        <v>3.875E-2</v>
      </c>
      <c r="U126" s="305">
        <v>3.875E-2</v>
      </c>
      <c r="V126" s="305">
        <v>0</v>
      </c>
      <c r="W126" s="305">
        <v>0</v>
      </c>
      <c r="X126" s="305">
        <v>0</v>
      </c>
    </row>
    <row r="127" spans="1:24" ht="63">
      <c r="A127" s="277" t="s">
        <v>674</v>
      </c>
      <c r="B127" s="280" t="s">
        <v>19</v>
      </c>
      <c r="C127" s="277" t="s">
        <v>6</v>
      </c>
      <c r="D127" s="274" t="s">
        <v>456</v>
      </c>
      <c r="E127" s="305">
        <v>1.7203656283342799</v>
      </c>
      <c r="F127" s="305">
        <v>0.72036999999999995</v>
      </c>
      <c r="G127" s="305">
        <v>1</v>
      </c>
      <c r="H127" s="305">
        <v>0</v>
      </c>
      <c r="I127" s="305">
        <v>0</v>
      </c>
      <c r="J127" s="305">
        <v>0.14730000000000001</v>
      </c>
      <c r="K127" s="305">
        <v>0</v>
      </c>
      <c r="L127" s="305">
        <v>0</v>
      </c>
      <c r="M127" s="305">
        <v>0</v>
      </c>
      <c r="N127" s="305">
        <v>0.14730000000000001</v>
      </c>
      <c r="O127" s="306">
        <f t="shared" si="12"/>
        <v>-1.5730656283342799</v>
      </c>
      <c r="P127" s="306">
        <f t="shared" si="12"/>
        <v>-0.72036999999999995</v>
      </c>
      <c r="Q127" s="306">
        <f t="shared" si="12"/>
        <v>-1</v>
      </c>
      <c r="R127" s="306">
        <f t="shared" si="12"/>
        <v>0</v>
      </c>
      <c r="S127" s="306">
        <f t="shared" si="12"/>
        <v>0.14730000000000001</v>
      </c>
      <c r="T127" s="305">
        <v>0.41610169000000002</v>
      </c>
      <c r="U127" s="305">
        <v>0</v>
      </c>
      <c r="V127" s="305">
        <v>0</v>
      </c>
      <c r="W127" s="305">
        <v>0</v>
      </c>
      <c r="X127" s="305">
        <v>0.41610169000000002</v>
      </c>
    </row>
    <row r="128" spans="1:24" ht="31.5">
      <c r="A128" s="277" t="s">
        <v>675</v>
      </c>
      <c r="B128" s="280" t="s">
        <v>111</v>
      </c>
      <c r="C128" s="277" t="s">
        <v>62</v>
      </c>
      <c r="D128" s="274" t="s">
        <v>457</v>
      </c>
      <c r="E128" s="305">
        <v>5.4609999999999999E-2</v>
      </c>
      <c r="F128" s="305">
        <v>5.4609999999999999E-2</v>
      </c>
      <c r="G128" s="305">
        <v>0</v>
      </c>
      <c r="H128" s="305">
        <v>0</v>
      </c>
      <c r="I128" s="305">
        <v>0</v>
      </c>
      <c r="J128" s="305">
        <v>0</v>
      </c>
      <c r="K128" s="305">
        <v>0</v>
      </c>
      <c r="L128" s="305">
        <v>0</v>
      </c>
      <c r="M128" s="305">
        <v>0</v>
      </c>
      <c r="N128" s="305">
        <v>0</v>
      </c>
      <c r="O128" s="306">
        <f t="shared" si="12"/>
        <v>-5.4609999999999999E-2</v>
      </c>
      <c r="P128" s="306">
        <f t="shared" si="12"/>
        <v>-5.4609999999999999E-2</v>
      </c>
      <c r="Q128" s="306">
        <f t="shared" si="12"/>
        <v>0</v>
      </c>
      <c r="R128" s="306">
        <f t="shared" si="12"/>
        <v>0</v>
      </c>
      <c r="S128" s="306">
        <f t="shared" si="12"/>
        <v>0</v>
      </c>
      <c r="T128" s="305">
        <v>0</v>
      </c>
      <c r="U128" s="305">
        <v>0</v>
      </c>
      <c r="V128" s="305">
        <v>0</v>
      </c>
      <c r="W128" s="305">
        <v>0</v>
      </c>
      <c r="X128" s="305">
        <v>0</v>
      </c>
    </row>
    <row r="129" spans="1:24" ht="47.25">
      <c r="A129" s="277" t="s">
        <v>676</v>
      </c>
      <c r="B129" s="280" t="s">
        <v>112</v>
      </c>
      <c r="C129" s="277" t="s">
        <v>6</v>
      </c>
      <c r="D129" s="274" t="s">
        <v>458</v>
      </c>
      <c r="E129" s="305">
        <v>3.1030000000000002E-2</v>
      </c>
      <c r="F129" s="305">
        <v>3.1030000000000002E-2</v>
      </c>
      <c r="G129" s="305">
        <v>0</v>
      </c>
      <c r="H129" s="305">
        <v>0</v>
      </c>
      <c r="I129" s="305">
        <v>0</v>
      </c>
      <c r="J129" s="305">
        <v>0</v>
      </c>
      <c r="K129" s="305">
        <v>0</v>
      </c>
      <c r="L129" s="305">
        <v>0</v>
      </c>
      <c r="M129" s="305">
        <v>0</v>
      </c>
      <c r="N129" s="305">
        <v>0</v>
      </c>
      <c r="O129" s="306">
        <f t="shared" si="12"/>
        <v>-3.1030000000000002E-2</v>
      </c>
      <c r="P129" s="306">
        <f t="shared" si="12"/>
        <v>-3.1030000000000002E-2</v>
      </c>
      <c r="Q129" s="306">
        <f t="shared" si="12"/>
        <v>0</v>
      </c>
      <c r="R129" s="306">
        <f t="shared" si="12"/>
        <v>0</v>
      </c>
      <c r="S129" s="306">
        <f t="shared" si="12"/>
        <v>0</v>
      </c>
      <c r="T129" s="305">
        <v>5.5853929999999996E-2</v>
      </c>
      <c r="U129" s="305">
        <v>5.5853929999999996E-2</v>
      </c>
      <c r="V129" s="305">
        <v>0</v>
      </c>
      <c r="W129" s="305">
        <v>0</v>
      </c>
      <c r="X129" s="305">
        <v>0</v>
      </c>
    </row>
    <row r="130" spans="1:24" ht="47.25">
      <c r="A130" s="277" t="s">
        <v>677</v>
      </c>
      <c r="B130" s="280" t="s">
        <v>113</v>
      </c>
      <c r="C130" s="277" t="s">
        <v>7</v>
      </c>
      <c r="D130" s="274" t="s">
        <v>459</v>
      </c>
      <c r="E130" s="305">
        <v>9.9399999999999992E-3</v>
      </c>
      <c r="F130" s="305">
        <v>9.9399999999999992E-3</v>
      </c>
      <c r="G130" s="305">
        <v>0</v>
      </c>
      <c r="H130" s="305">
        <v>0</v>
      </c>
      <c r="I130" s="305">
        <v>0</v>
      </c>
      <c r="J130" s="305">
        <v>0</v>
      </c>
      <c r="K130" s="305">
        <v>0</v>
      </c>
      <c r="L130" s="305">
        <v>0</v>
      </c>
      <c r="M130" s="305">
        <v>0</v>
      </c>
      <c r="N130" s="305">
        <v>0</v>
      </c>
      <c r="O130" s="306">
        <f t="shared" si="12"/>
        <v>-9.9399999999999992E-3</v>
      </c>
      <c r="P130" s="306">
        <f t="shared" si="12"/>
        <v>-9.9399999999999992E-3</v>
      </c>
      <c r="Q130" s="306">
        <f t="shared" si="12"/>
        <v>0</v>
      </c>
      <c r="R130" s="306">
        <f t="shared" si="12"/>
        <v>0</v>
      </c>
      <c r="S130" s="306">
        <f t="shared" si="12"/>
        <v>0</v>
      </c>
      <c r="T130" s="305">
        <v>1.9559999999999998E-2</v>
      </c>
      <c r="U130" s="305">
        <v>1.9559999999999998E-2</v>
      </c>
      <c r="V130" s="305">
        <v>0</v>
      </c>
      <c r="W130" s="305">
        <v>0</v>
      </c>
      <c r="X130" s="305">
        <v>0</v>
      </c>
    </row>
    <row r="131" spans="1:24" ht="47.25">
      <c r="A131" s="277" t="s">
        <v>678</v>
      </c>
      <c r="B131" s="280" t="s">
        <v>114</v>
      </c>
      <c r="C131" s="277" t="s">
        <v>7</v>
      </c>
      <c r="D131" s="274" t="s">
        <v>460</v>
      </c>
      <c r="E131" s="305">
        <v>1.653E-2</v>
      </c>
      <c r="F131" s="305">
        <v>1.653E-2</v>
      </c>
      <c r="G131" s="305">
        <v>0</v>
      </c>
      <c r="H131" s="305">
        <v>0</v>
      </c>
      <c r="I131" s="305">
        <v>0</v>
      </c>
      <c r="J131" s="305">
        <v>0</v>
      </c>
      <c r="K131" s="305">
        <v>0</v>
      </c>
      <c r="L131" s="305">
        <v>0</v>
      </c>
      <c r="M131" s="305">
        <v>0</v>
      </c>
      <c r="N131" s="305">
        <v>0</v>
      </c>
      <c r="O131" s="306">
        <f t="shared" si="12"/>
        <v>-1.653E-2</v>
      </c>
      <c r="P131" s="306">
        <f t="shared" si="12"/>
        <v>-1.653E-2</v>
      </c>
      <c r="Q131" s="306">
        <f t="shared" si="12"/>
        <v>0</v>
      </c>
      <c r="R131" s="306">
        <f t="shared" si="12"/>
        <v>0</v>
      </c>
      <c r="S131" s="306">
        <f t="shared" si="12"/>
        <v>0</v>
      </c>
      <c r="T131" s="305">
        <v>2.9600000000000001E-2</v>
      </c>
      <c r="U131" s="305">
        <v>2.9600000000000001E-2</v>
      </c>
      <c r="V131" s="305">
        <v>0</v>
      </c>
      <c r="W131" s="305">
        <v>0</v>
      </c>
      <c r="X131" s="305">
        <v>0</v>
      </c>
    </row>
    <row r="132" spans="1:24" ht="47.25">
      <c r="A132" s="277" t="s">
        <v>679</v>
      </c>
      <c r="B132" s="280" t="s">
        <v>115</v>
      </c>
      <c r="C132" s="277" t="s">
        <v>7</v>
      </c>
      <c r="D132" s="274" t="s">
        <v>453</v>
      </c>
      <c r="E132" s="305">
        <v>1.653E-2</v>
      </c>
      <c r="F132" s="305">
        <v>1.653E-2</v>
      </c>
      <c r="G132" s="305">
        <v>0</v>
      </c>
      <c r="H132" s="305">
        <v>0</v>
      </c>
      <c r="I132" s="305">
        <v>0</v>
      </c>
      <c r="J132" s="305">
        <v>0</v>
      </c>
      <c r="K132" s="305">
        <v>0</v>
      </c>
      <c r="L132" s="305">
        <v>0</v>
      </c>
      <c r="M132" s="305">
        <v>0</v>
      </c>
      <c r="N132" s="305">
        <v>0</v>
      </c>
      <c r="O132" s="306">
        <f t="shared" si="12"/>
        <v>-1.653E-2</v>
      </c>
      <c r="P132" s="306">
        <f t="shared" si="12"/>
        <v>-1.653E-2</v>
      </c>
      <c r="Q132" s="306">
        <f t="shared" si="12"/>
        <v>0</v>
      </c>
      <c r="R132" s="306">
        <f t="shared" si="12"/>
        <v>0</v>
      </c>
      <c r="S132" s="306">
        <f t="shared" si="12"/>
        <v>0</v>
      </c>
      <c r="T132" s="305">
        <v>2.9589999999999998E-2</v>
      </c>
      <c r="U132" s="305">
        <v>2.9589999999999998E-2</v>
      </c>
      <c r="V132" s="305">
        <v>0</v>
      </c>
      <c r="W132" s="305">
        <v>0</v>
      </c>
      <c r="X132" s="305">
        <v>0</v>
      </c>
    </row>
    <row r="133" spans="1:24" ht="47.25">
      <c r="A133" s="277" t="s">
        <v>680</v>
      </c>
      <c r="B133" s="280" t="s">
        <v>116</v>
      </c>
      <c r="C133" s="277" t="s">
        <v>7</v>
      </c>
      <c r="D133" s="274" t="s">
        <v>461</v>
      </c>
      <c r="E133" s="305">
        <v>8.2699999999999996E-3</v>
      </c>
      <c r="F133" s="305">
        <v>8.2699999999999996E-3</v>
      </c>
      <c r="G133" s="305">
        <v>0</v>
      </c>
      <c r="H133" s="305">
        <v>0</v>
      </c>
      <c r="I133" s="305">
        <v>0</v>
      </c>
      <c r="J133" s="305">
        <v>0</v>
      </c>
      <c r="K133" s="305">
        <v>0</v>
      </c>
      <c r="L133" s="305">
        <v>0</v>
      </c>
      <c r="M133" s="305">
        <v>0</v>
      </c>
      <c r="N133" s="305">
        <v>0</v>
      </c>
      <c r="O133" s="306">
        <f t="shared" si="12"/>
        <v>-8.2699999999999996E-3</v>
      </c>
      <c r="P133" s="306">
        <f t="shared" si="12"/>
        <v>-8.2699999999999996E-3</v>
      </c>
      <c r="Q133" s="306">
        <f t="shared" si="12"/>
        <v>0</v>
      </c>
      <c r="R133" s="306">
        <f t="shared" si="12"/>
        <v>0</v>
      </c>
      <c r="S133" s="306">
        <f t="shared" si="12"/>
        <v>0</v>
      </c>
      <c r="T133" s="305">
        <v>1.7049999999999999E-2</v>
      </c>
      <c r="U133" s="305">
        <v>1.7049999999999999E-2</v>
      </c>
      <c r="V133" s="305">
        <v>0</v>
      </c>
      <c r="W133" s="305">
        <v>0</v>
      </c>
      <c r="X133" s="305">
        <v>0</v>
      </c>
    </row>
    <row r="134" spans="1:24" ht="47.25">
      <c r="A134" s="277" t="s">
        <v>681</v>
      </c>
      <c r="B134" s="280" t="s">
        <v>117</v>
      </c>
      <c r="C134" s="277" t="s">
        <v>7</v>
      </c>
      <c r="D134" s="274" t="s">
        <v>462</v>
      </c>
      <c r="E134" s="305">
        <v>1.653E-2</v>
      </c>
      <c r="F134" s="305">
        <v>1.653E-2</v>
      </c>
      <c r="G134" s="305">
        <v>0</v>
      </c>
      <c r="H134" s="305">
        <v>0</v>
      </c>
      <c r="I134" s="305">
        <v>0</v>
      </c>
      <c r="J134" s="305">
        <v>0</v>
      </c>
      <c r="K134" s="305">
        <v>0</v>
      </c>
      <c r="L134" s="305">
        <v>0</v>
      </c>
      <c r="M134" s="305">
        <v>0</v>
      </c>
      <c r="N134" s="305">
        <v>0</v>
      </c>
      <c r="O134" s="306">
        <f t="shared" si="12"/>
        <v>-1.653E-2</v>
      </c>
      <c r="P134" s="306">
        <f t="shared" si="12"/>
        <v>-1.653E-2</v>
      </c>
      <c r="Q134" s="306">
        <f t="shared" si="12"/>
        <v>0</v>
      </c>
      <c r="R134" s="306">
        <f t="shared" si="12"/>
        <v>0</v>
      </c>
      <c r="S134" s="306">
        <f t="shared" si="12"/>
        <v>0</v>
      </c>
      <c r="T134" s="305">
        <v>2.9589999999999998E-2</v>
      </c>
      <c r="U134" s="305">
        <v>2.9589999999999998E-2</v>
      </c>
      <c r="V134" s="305">
        <v>0</v>
      </c>
      <c r="W134" s="305">
        <v>0</v>
      </c>
      <c r="X134" s="305">
        <v>0</v>
      </c>
    </row>
    <row r="135" spans="1:24" ht="47.25">
      <c r="A135" s="277" t="s">
        <v>682</v>
      </c>
      <c r="B135" s="280" t="s">
        <v>118</v>
      </c>
      <c r="C135" s="277" t="s">
        <v>7</v>
      </c>
      <c r="D135" s="274" t="s">
        <v>463</v>
      </c>
      <c r="E135" s="305">
        <v>1.239E-2</v>
      </c>
      <c r="F135" s="305">
        <v>1.239E-2</v>
      </c>
      <c r="G135" s="305">
        <v>0</v>
      </c>
      <c r="H135" s="305">
        <v>0</v>
      </c>
      <c r="I135" s="305">
        <v>0</v>
      </c>
      <c r="J135" s="305">
        <v>0</v>
      </c>
      <c r="K135" s="305">
        <v>0</v>
      </c>
      <c r="L135" s="305">
        <v>0</v>
      </c>
      <c r="M135" s="305">
        <v>0</v>
      </c>
      <c r="N135" s="305">
        <v>0</v>
      </c>
      <c r="O135" s="306">
        <f t="shared" si="12"/>
        <v>-1.239E-2</v>
      </c>
      <c r="P135" s="306">
        <f t="shared" si="12"/>
        <v>-1.239E-2</v>
      </c>
      <c r="Q135" s="306">
        <f t="shared" si="12"/>
        <v>0</v>
      </c>
      <c r="R135" s="306">
        <f t="shared" si="12"/>
        <v>0</v>
      </c>
      <c r="S135" s="306">
        <f t="shared" si="12"/>
        <v>0</v>
      </c>
      <c r="T135" s="305">
        <v>2.332E-2</v>
      </c>
      <c r="U135" s="305">
        <v>2.332E-2</v>
      </c>
      <c r="V135" s="305">
        <v>0</v>
      </c>
      <c r="W135" s="305">
        <v>0</v>
      </c>
      <c r="X135" s="305">
        <v>0</v>
      </c>
    </row>
    <row r="136" spans="1:24" ht="47.25">
      <c r="A136" s="277" t="s">
        <v>683</v>
      </c>
      <c r="B136" s="280" t="s">
        <v>119</v>
      </c>
      <c r="C136" s="277" t="s">
        <v>7</v>
      </c>
      <c r="D136" s="274" t="s">
        <v>464</v>
      </c>
      <c r="E136" s="305">
        <v>3.3110000000000001E-2</v>
      </c>
      <c r="F136" s="305">
        <v>3.3110000000000001E-2</v>
      </c>
      <c r="G136" s="305">
        <v>0</v>
      </c>
      <c r="H136" s="305">
        <v>0</v>
      </c>
      <c r="I136" s="305">
        <v>0</v>
      </c>
      <c r="J136" s="305">
        <v>0</v>
      </c>
      <c r="K136" s="305">
        <v>0</v>
      </c>
      <c r="L136" s="305">
        <v>0</v>
      </c>
      <c r="M136" s="305">
        <v>0</v>
      </c>
      <c r="N136" s="305">
        <v>0</v>
      </c>
      <c r="O136" s="306">
        <f t="shared" si="12"/>
        <v>-3.3110000000000001E-2</v>
      </c>
      <c r="P136" s="306">
        <f t="shared" si="12"/>
        <v>-3.3110000000000001E-2</v>
      </c>
      <c r="Q136" s="306">
        <f t="shared" si="12"/>
        <v>0</v>
      </c>
      <c r="R136" s="306">
        <f t="shared" si="12"/>
        <v>0</v>
      </c>
      <c r="S136" s="306">
        <f t="shared" si="12"/>
        <v>0</v>
      </c>
      <c r="T136" s="305">
        <v>5.4700000000000006E-2</v>
      </c>
      <c r="U136" s="305">
        <v>5.4700000000000006E-2</v>
      </c>
      <c r="V136" s="305">
        <v>0</v>
      </c>
      <c r="W136" s="305">
        <v>0</v>
      </c>
      <c r="X136" s="305">
        <v>0</v>
      </c>
    </row>
    <row r="137" spans="1:24" ht="47.25">
      <c r="A137" s="277" t="s">
        <v>684</v>
      </c>
      <c r="B137" s="280" t="s">
        <v>120</v>
      </c>
      <c r="C137" s="277" t="s">
        <v>7</v>
      </c>
      <c r="D137" s="274" t="s">
        <v>465</v>
      </c>
      <c r="E137" s="305">
        <v>1.653E-2</v>
      </c>
      <c r="F137" s="305">
        <v>1.653E-2</v>
      </c>
      <c r="G137" s="305">
        <v>0</v>
      </c>
      <c r="H137" s="305">
        <v>0</v>
      </c>
      <c r="I137" s="305">
        <v>0</v>
      </c>
      <c r="J137" s="305">
        <v>0</v>
      </c>
      <c r="K137" s="305">
        <v>0</v>
      </c>
      <c r="L137" s="305">
        <v>0</v>
      </c>
      <c r="M137" s="305">
        <v>0</v>
      </c>
      <c r="N137" s="305">
        <v>0</v>
      </c>
      <c r="O137" s="306">
        <f t="shared" si="12"/>
        <v>-1.653E-2</v>
      </c>
      <c r="P137" s="306">
        <f t="shared" si="12"/>
        <v>-1.653E-2</v>
      </c>
      <c r="Q137" s="306">
        <f t="shared" si="12"/>
        <v>0</v>
      </c>
      <c r="R137" s="306">
        <f t="shared" si="12"/>
        <v>0</v>
      </c>
      <c r="S137" s="306">
        <f t="shared" si="12"/>
        <v>0</v>
      </c>
      <c r="T137" s="305">
        <v>2.9600000000000001E-2</v>
      </c>
      <c r="U137" s="305">
        <v>2.9600000000000001E-2</v>
      </c>
      <c r="V137" s="305">
        <v>0</v>
      </c>
      <c r="W137" s="305">
        <v>0</v>
      </c>
      <c r="X137" s="305">
        <v>0</v>
      </c>
    </row>
    <row r="138" spans="1:24" ht="78.75">
      <c r="A138" s="277" t="s">
        <v>685</v>
      </c>
      <c r="B138" s="280" t="s">
        <v>121</v>
      </c>
      <c r="C138" s="277" t="s">
        <v>2</v>
      </c>
      <c r="D138" s="274" t="s">
        <v>466</v>
      </c>
      <c r="E138" s="305">
        <v>0</v>
      </c>
      <c r="F138" s="305">
        <v>0</v>
      </c>
      <c r="G138" s="305">
        <v>0</v>
      </c>
      <c r="H138" s="305">
        <v>0</v>
      </c>
      <c r="I138" s="305">
        <v>0</v>
      </c>
      <c r="J138" s="305">
        <v>0</v>
      </c>
      <c r="K138" s="305">
        <v>0</v>
      </c>
      <c r="L138" s="305">
        <v>0</v>
      </c>
      <c r="M138" s="305">
        <v>0</v>
      </c>
      <c r="N138" s="305">
        <v>0</v>
      </c>
      <c r="O138" s="306">
        <f t="shared" si="12"/>
        <v>0</v>
      </c>
      <c r="P138" s="306">
        <f t="shared" si="12"/>
        <v>0</v>
      </c>
      <c r="Q138" s="306">
        <f t="shared" si="12"/>
        <v>0</v>
      </c>
      <c r="R138" s="306">
        <f t="shared" si="12"/>
        <v>0</v>
      </c>
      <c r="S138" s="306">
        <f t="shared" si="12"/>
        <v>0</v>
      </c>
      <c r="T138" s="305">
        <v>0</v>
      </c>
      <c r="U138" s="305">
        <v>0</v>
      </c>
      <c r="V138" s="305">
        <v>0</v>
      </c>
      <c r="W138" s="305">
        <v>0</v>
      </c>
      <c r="X138" s="305">
        <v>0</v>
      </c>
    </row>
    <row r="139" spans="1:24" ht="47.25">
      <c r="A139" s="277" t="s">
        <v>686</v>
      </c>
      <c r="B139" s="280" t="s">
        <v>122</v>
      </c>
      <c r="C139" s="277" t="s">
        <v>7</v>
      </c>
      <c r="D139" s="274" t="s">
        <v>467</v>
      </c>
      <c r="E139" s="305">
        <v>2.4799999999999999E-2</v>
      </c>
      <c r="F139" s="305">
        <v>2.4799999999999999E-2</v>
      </c>
      <c r="G139" s="305">
        <v>0</v>
      </c>
      <c r="H139" s="305">
        <v>0</v>
      </c>
      <c r="I139" s="305">
        <v>0</v>
      </c>
      <c r="J139" s="305">
        <v>0</v>
      </c>
      <c r="K139" s="305">
        <v>0</v>
      </c>
      <c r="L139" s="305">
        <v>0</v>
      </c>
      <c r="M139" s="305">
        <v>0</v>
      </c>
      <c r="N139" s="305">
        <v>0</v>
      </c>
      <c r="O139" s="306">
        <f t="shared" si="12"/>
        <v>-2.4799999999999999E-2</v>
      </c>
      <c r="P139" s="306">
        <f t="shared" si="12"/>
        <v>-2.4799999999999999E-2</v>
      </c>
      <c r="Q139" s="306">
        <f t="shared" si="12"/>
        <v>0</v>
      </c>
      <c r="R139" s="306">
        <f t="shared" si="12"/>
        <v>0</v>
      </c>
      <c r="S139" s="306">
        <f t="shared" si="12"/>
        <v>0</v>
      </c>
      <c r="T139" s="305">
        <v>9.7099999999999992E-2</v>
      </c>
      <c r="U139" s="305">
        <v>9.7099999999999992E-2</v>
      </c>
      <c r="V139" s="305">
        <v>0</v>
      </c>
      <c r="W139" s="305">
        <v>0</v>
      </c>
      <c r="X139" s="305">
        <v>0</v>
      </c>
    </row>
    <row r="140" spans="1:24" ht="47.25">
      <c r="A140" s="277" t="s">
        <v>687</v>
      </c>
      <c r="B140" s="280" t="s">
        <v>123</v>
      </c>
      <c r="C140" s="277" t="s">
        <v>7</v>
      </c>
      <c r="D140" s="274" t="s">
        <v>468</v>
      </c>
      <c r="E140" s="305">
        <v>2.4799999999999999E-2</v>
      </c>
      <c r="F140" s="305">
        <v>2.4799999999999999E-2</v>
      </c>
      <c r="G140" s="305">
        <v>0</v>
      </c>
      <c r="H140" s="305">
        <v>0</v>
      </c>
      <c r="I140" s="305">
        <v>0</v>
      </c>
      <c r="J140" s="305">
        <v>0</v>
      </c>
      <c r="K140" s="305">
        <v>0</v>
      </c>
      <c r="L140" s="305">
        <v>0</v>
      </c>
      <c r="M140" s="305">
        <v>0</v>
      </c>
      <c r="N140" s="305">
        <v>0</v>
      </c>
      <c r="O140" s="306">
        <f t="shared" si="12"/>
        <v>-2.4799999999999999E-2</v>
      </c>
      <c r="P140" s="306">
        <f t="shared" si="12"/>
        <v>-2.4799999999999999E-2</v>
      </c>
      <c r="Q140" s="306">
        <f t="shared" si="12"/>
        <v>0</v>
      </c>
      <c r="R140" s="306">
        <f t="shared" si="12"/>
        <v>0</v>
      </c>
      <c r="S140" s="306">
        <f t="shared" si="12"/>
        <v>0</v>
      </c>
      <c r="T140" s="305">
        <v>0</v>
      </c>
      <c r="U140" s="305">
        <v>0</v>
      </c>
      <c r="V140" s="305">
        <v>0</v>
      </c>
      <c r="W140" s="305">
        <v>0</v>
      </c>
      <c r="X140" s="305">
        <v>0</v>
      </c>
    </row>
    <row r="141" spans="1:24" ht="47.25">
      <c r="A141" s="277" t="s">
        <v>688</v>
      </c>
      <c r="B141" s="280" t="s">
        <v>124</v>
      </c>
      <c r="C141" s="277" t="s">
        <v>7</v>
      </c>
      <c r="D141" s="274" t="s">
        <v>469</v>
      </c>
      <c r="E141" s="305">
        <v>2.4799999999999999E-2</v>
      </c>
      <c r="F141" s="305">
        <v>2.4799999999999999E-2</v>
      </c>
      <c r="G141" s="305">
        <v>0</v>
      </c>
      <c r="H141" s="305">
        <v>0</v>
      </c>
      <c r="I141" s="305">
        <v>0</v>
      </c>
      <c r="J141" s="305">
        <v>0</v>
      </c>
      <c r="K141" s="305">
        <v>0</v>
      </c>
      <c r="L141" s="305">
        <v>0</v>
      </c>
      <c r="M141" s="305">
        <v>0</v>
      </c>
      <c r="N141" s="305">
        <v>0</v>
      </c>
      <c r="O141" s="306">
        <f t="shared" si="12"/>
        <v>-2.4799999999999999E-2</v>
      </c>
      <c r="P141" s="306">
        <f t="shared" si="12"/>
        <v>-2.4799999999999999E-2</v>
      </c>
      <c r="Q141" s="306">
        <f t="shared" si="12"/>
        <v>0</v>
      </c>
      <c r="R141" s="306">
        <f t="shared" si="12"/>
        <v>0</v>
      </c>
      <c r="S141" s="306">
        <f t="shared" si="12"/>
        <v>0</v>
      </c>
      <c r="T141" s="305">
        <v>1.8679999999999999E-2</v>
      </c>
      <c r="U141" s="305">
        <v>1.8679999999999999E-2</v>
      </c>
      <c r="V141" s="305">
        <v>0</v>
      </c>
      <c r="W141" s="305">
        <v>0</v>
      </c>
      <c r="X141" s="305">
        <v>0</v>
      </c>
    </row>
    <row r="142" spans="1:24" ht="47.25">
      <c r="A142" s="277" t="s">
        <v>689</v>
      </c>
      <c r="B142" s="280" t="s">
        <v>125</v>
      </c>
      <c r="C142" s="277" t="s">
        <v>7</v>
      </c>
      <c r="D142" s="274" t="s">
        <v>470</v>
      </c>
      <c r="E142" s="305">
        <v>4.1419999999999998E-2</v>
      </c>
      <c r="F142" s="305">
        <v>4.1419999999999998E-2</v>
      </c>
      <c r="G142" s="305">
        <v>0</v>
      </c>
      <c r="H142" s="305">
        <v>0</v>
      </c>
      <c r="I142" s="305">
        <v>0</v>
      </c>
      <c r="J142" s="305">
        <v>0</v>
      </c>
      <c r="K142" s="305">
        <v>0</v>
      </c>
      <c r="L142" s="305">
        <v>0</v>
      </c>
      <c r="M142" s="305">
        <v>0</v>
      </c>
      <c r="N142" s="305">
        <v>0</v>
      </c>
      <c r="O142" s="306">
        <f t="shared" si="12"/>
        <v>-4.1419999999999998E-2</v>
      </c>
      <c r="P142" s="306">
        <f t="shared" si="12"/>
        <v>-4.1419999999999998E-2</v>
      </c>
      <c r="Q142" s="306">
        <f t="shared" si="12"/>
        <v>0</v>
      </c>
      <c r="R142" s="306">
        <f t="shared" si="12"/>
        <v>0</v>
      </c>
      <c r="S142" s="306">
        <f t="shared" si="12"/>
        <v>0</v>
      </c>
      <c r="T142" s="305">
        <v>6.7239999999999994E-2</v>
      </c>
      <c r="U142" s="305">
        <v>6.7239999999999994E-2</v>
      </c>
      <c r="V142" s="305">
        <v>0</v>
      </c>
      <c r="W142" s="305">
        <v>0</v>
      </c>
      <c r="X142" s="305">
        <v>0</v>
      </c>
    </row>
    <row r="143" spans="1:24" ht="47.25">
      <c r="A143" s="277" t="s">
        <v>690</v>
      </c>
      <c r="B143" s="280" t="s">
        <v>126</v>
      </c>
      <c r="C143" s="277" t="s">
        <v>7</v>
      </c>
      <c r="D143" s="274" t="s">
        <v>471</v>
      </c>
      <c r="E143" s="305">
        <v>4.1419999999999998E-2</v>
      </c>
      <c r="F143" s="305">
        <v>4.1419999999999998E-2</v>
      </c>
      <c r="G143" s="305">
        <v>0</v>
      </c>
      <c r="H143" s="305">
        <v>0</v>
      </c>
      <c r="I143" s="305">
        <v>0</v>
      </c>
      <c r="J143" s="305">
        <v>0</v>
      </c>
      <c r="K143" s="305">
        <v>0</v>
      </c>
      <c r="L143" s="305">
        <v>0</v>
      </c>
      <c r="M143" s="305">
        <v>0</v>
      </c>
      <c r="N143" s="305">
        <v>0</v>
      </c>
      <c r="O143" s="306">
        <f t="shared" si="12"/>
        <v>-4.1419999999999998E-2</v>
      </c>
      <c r="P143" s="306">
        <f t="shared" si="12"/>
        <v>-4.1419999999999998E-2</v>
      </c>
      <c r="Q143" s="306">
        <f t="shared" si="12"/>
        <v>0</v>
      </c>
      <c r="R143" s="306">
        <f t="shared" si="12"/>
        <v>0</v>
      </c>
      <c r="S143" s="306">
        <f t="shared" si="12"/>
        <v>0</v>
      </c>
      <c r="T143" s="305">
        <v>6.7239999999999994E-2</v>
      </c>
      <c r="U143" s="305">
        <v>6.7239999999999994E-2</v>
      </c>
      <c r="V143" s="305">
        <v>0</v>
      </c>
      <c r="W143" s="305">
        <v>0</v>
      </c>
      <c r="X143" s="305">
        <v>0</v>
      </c>
    </row>
    <row r="144" spans="1:24" ht="47.25">
      <c r="A144" s="277" t="s">
        <v>691</v>
      </c>
      <c r="B144" s="280" t="s">
        <v>127</v>
      </c>
      <c r="C144" s="277" t="s">
        <v>7</v>
      </c>
      <c r="D144" s="274" t="s">
        <v>472</v>
      </c>
      <c r="E144" s="305">
        <v>2.4799999999999999E-2</v>
      </c>
      <c r="F144" s="305">
        <v>2.4799999999999999E-2</v>
      </c>
      <c r="G144" s="305">
        <v>0</v>
      </c>
      <c r="H144" s="305">
        <v>0</v>
      </c>
      <c r="I144" s="305">
        <v>0</v>
      </c>
      <c r="J144" s="305">
        <v>0</v>
      </c>
      <c r="K144" s="305">
        <v>0</v>
      </c>
      <c r="L144" s="305">
        <v>0</v>
      </c>
      <c r="M144" s="305">
        <v>0</v>
      </c>
      <c r="N144" s="305">
        <v>0</v>
      </c>
      <c r="O144" s="306">
        <f t="shared" si="12"/>
        <v>-2.4799999999999999E-2</v>
      </c>
      <c r="P144" s="306">
        <f t="shared" si="12"/>
        <v>-2.4799999999999999E-2</v>
      </c>
      <c r="Q144" s="306">
        <f t="shared" si="12"/>
        <v>0</v>
      </c>
      <c r="R144" s="306">
        <f t="shared" si="12"/>
        <v>0</v>
      </c>
      <c r="S144" s="306">
        <f t="shared" si="12"/>
        <v>0</v>
      </c>
      <c r="T144" s="305">
        <v>4.215E-2</v>
      </c>
      <c r="U144" s="305">
        <v>4.215E-2</v>
      </c>
      <c r="V144" s="305">
        <v>0</v>
      </c>
      <c r="W144" s="305">
        <v>0</v>
      </c>
      <c r="X144" s="305">
        <v>0</v>
      </c>
    </row>
    <row r="145" spans="1:24" ht="63">
      <c r="A145" s="277" t="s">
        <v>692</v>
      </c>
      <c r="B145" s="280" t="s">
        <v>239</v>
      </c>
      <c r="C145" s="277" t="s">
        <v>5</v>
      </c>
      <c r="D145" s="278" t="s">
        <v>240</v>
      </c>
      <c r="E145" s="305">
        <v>0</v>
      </c>
      <c r="F145" s="305">
        <v>0</v>
      </c>
      <c r="G145" s="305">
        <v>0</v>
      </c>
      <c r="H145" s="305">
        <v>0</v>
      </c>
      <c r="I145" s="305">
        <v>0</v>
      </c>
      <c r="J145" s="305">
        <v>7.4525000000000008E-2</v>
      </c>
      <c r="K145" s="305">
        <v>0</v>
      </c>
      <c r="L145" s="305">
        <v>0</v>
      </c>
      <c r="M145" s="305">
        <v>0</v>
      </c>
      <c r="N145" s="305">
        <v>7.4525000000000008E-2</v>
      </c>
      <c r="O145" s="306">
        <f t="shared" si="12"/>
        <v>7.4525000000000008E-2</v>
      </c>
      <c r="P145" s="306">
        <f t="shared" si="12"/>
        <v>0</v>
      </c>
      <c r="Q145" s="306">
        <f t="shared" si="12"/>
        <v>0</v>
      </c>
      <c r="R145" s="306">
        <f t="shared" si="12"/>
        <v>0</v>
      </c>
      <c r="S145" s="306">
        <f t="shared" si="12"/>
        <v>7.4525000000000008E-2</v>
      </c>
      <c r="T145" s="305">
        <v>5.6697849999999994E-2</v>
      </c>
      <c r="U145" s="305">
        <v>0</v>
      </c>
      <c r="V145" s="305">
        <v>0</v>
      </c>
      <c r="W145" s="305">
        <v>0</v>
      </c>
      <c r="X145" s="305">
        <v>5.6697849999999994E-2</v>
      </c>
    </row>
    <row r="146" spans="1:24" ht="94.5">
      <c r="A146" s="277" t="s">
        <v>693</v>
      </c>
      <c r="B146" s="280" t="s">
        <v>128</v>
      </c>
      <c r="C146" s="277" t="s">
        <v>4</v>
      </c>
      <c r="D146" s="274" t="s">
        <v>473</v>
      </c>
      <c r="E146" s="305">
        <v>2.7638962968148806</v>
      </c>
      <c r="F146" s="305">
        <v>1.2</v>
      </c>
      <c r="G146" s="305">
        <v>1.5639000000000001</v>
      </c>
      <c r="H146" s="305">
        <v>0</v>
      </c>
      <c r="I146" s="305">
        <v>0</v>
      </c>
      <c r="J146" s="305">
        <v>0</v>
      </c>
      <c r="K146" s="305">
        <v>0</v>
      </c>
      <c r="L146" s="305">
        <v>0</v>
      </c>
      <c r="M146" s="305">
        <v>0</v>
      </c>
      <c r="N146" s="305">
        <v>0</v>
      </c>
      <c r="O146" s="306">
        <f t="shared" si="12"/>
        <v>-2.7638962968148806</v>
      </c>
      <c r="P146" s="306">
        <f t="shared" si="12"/>
        <v>-1.2</v>
      </c>
      <c r="Q146" s="306">
        <f t="shared" si="12"/>
        <v>-1.5639000000000001</v>
      </c>
      <c r="R146" s="306">
        <f t="shared" si="12"/>
        <v>0</v>
      </c>
      <c r="S146" s="306">
        <f t="shared" si="12"/>
        <v>0</v>
      </c>
      <c r="T146" s="305">
        <v>2.45763</v>
      </c>
      <c r="U146" s="305">
        <v>2.45763</v>
      </c>
      <c r="V146" s="305">
        <v>0</v>
      </c>
      <c r="W146" s="305">
        <v>0</v>
      </c>
      <c r="X146" s="305">
        <v>0</v>
      </c>
    </row>
    <row r="147" spans="1:24" ht="47.25">
      <c r="A147" s="277" t="s">
        <v>694</v>
      </c>
      <c r="B147" s="280" t="s">
        <v>218</v>
      </c>
      <c r="C147" s="277" t="s">
        <v>1</v>
      </c>
      <c r="D147" s="278" t="s">
        <v>219</v>
      </c>
      <c r="E147" s="305">
        <v>0</v>
      </c>
      <c r="F147" s="305">
        <v>0</v>
      </c>
      <c r="G147" s="305">
        <v>0</v>
      </c>
      <c r="H147" s="305">
        <v>0</v>
      </c>
      <c r="I147" s="305">
        <v>0</v>
      </c>
      <c r="J147" s="305">
        <v>0.21686445000000001</v>
      </c>
      <c r="K147" s="305">
        <v>0</v>
      </c>
      <c r="L147" s="305">
        <v>0.21686445000000001</v>
      </c>
      <c r="M147" s="305">
        <v>0</v>
      </c>
      <c r="N147" s="305">
        <v>0</v>
      </c>
      <c r="O147" s="306">
        <f t="shared" si="12"/>
        <v>0.21686445000000001</v>
      </c>
      <c r="P147" s="306">
        <f t="shared" si="12"/>
        <v>0</v>
      </c>
      <c r="Q147" s="306">
        <f t="shared" si="12"/>
        <v>0.21686445000000001</v>
      </c>
      <c r="R147" s="306">
        <f t="shared" si="12"/>
        <v>0</v>
      </c>
      <c r="S147" s="306">
        <f t="shared" si="12"/>
        <v>0</v>
      </c>
      <c r="T147" s="305">
        <v>0</v>
      </c>
      <c r="U147" s="305">
        <v>0</v>
      </c>
      <c r="V147" s="305">
        <v>0</v>
      </c>
      <c r="W147" s="305">
        <v>0</v>
      </c>
      <c r="X147" s="305">
        <v>0</v>
      </c>
    </row>
    <row r="148" spans="1:24" ht="47.25">
      <c r="A148" s="277" t="s">
        <v>695</v>
      </c>
      <c r="B148" s="280" t="s">
        <v>220</v>
      </c>
      <c r="C148" s="277" t="s">
        <v>1</v>
      </c>
      <c r="D148" s="278" t="s">
        <v>221</v>
      </c>
      <c r="E148" s="305">
        <v>0</v>
      </c>
      <c r="F148" s="305">
        <v>0</v>
      </c>
      <c r="G148" s="305">
        <v>0</v>
      </c>
      <c r="H148" s="305">
        <v>0</v>
      </c>
      <c r="I148" s="305">
        <v>0</v>
      </c>
      <c r="J148" s="305">
        <v>0.26373998999999998</v>
      </c>
      <c r="K148" s="305">
        <v>0</v>
      </c>
      <c r="L148" s="305">
        <v>0.26373998999999998</v>
      </c>
      <c r="M148" s="305">
        <v>0</v>
      </c>
      <c r="N148" s="305">
        <v>0</v>
      </c>
      <c r="O148" s="306">
        <f t="shared" si="12"/>
        <v>0.26373998999999998</v>
      </c>
      <c r="P148" s="306">
        <f t="shared" si="12"/>
        <v>0</v>
      </c>
      <c r="Q148" s="306">
        <f t="shared" si="12"/>
        <v>0.26373998999999998</v>
      </c>
      <c r="R148" s="306">
        <f t="shared" si="12"/>
        <v>0</v>
      </c>
      <c r="S148" s="306">
        <f t="shared" si="12"/>
        <v>0</v>
      </c>
      <c r="T148" s="305">
        <v>0</v>
      </c>
      <c r="U148" s="305">
        <v>0</v>
      </c>
      <c r="V148" s="305">
        <v>0</v>
      </c>
      <c r="W148" s="305">
        <v>0</v>
      </c>
      <c r="X148" s="305">
        <v>0</v>
      </c>
    </row>
    <row r="149" spans="1:24" ht="31.5">
      <c r="A149" s="277" t="s">
        <v>696</v>
      </c>
      <c r="B149" s="280" t="s">
        <v>222</v>
      </c>
      <c r="C149" s="277" t="s">
        <v>1</v>
      </c>
      <c r="D149" s="278" t="s">
        <v>223</v>
      </c>
      <c r="E149" s="305">
        <v>0</v>
      </c>
      <c r="F149" s="305">
        <v>0</v>
      </c>
      <c r="G149" s="305">
        <v>0</v>
      </c>
      <c r="H149" s="305">
        <v>0</v>
      </c>
      <c r="I149" s="305">
        <v>0</v>
      </c>
      <c r="J149" s="305">
        <v>0.36711667999999997</v>
      </c>
      <c r="K149" s="305">
        <v>0</v>
      </c>
      <c r="L149" s="305">
        <v>0.36711667999999997</v>
      </c>
      <c r="M149" s="305">
        <v>0</v>
      </c>
      <c r="N149" s="305">
        <v>0</v>
      </c>
      <c r="O149" s="306">
        <f t="shared" si="12"/>
        <v>0.36711667999999997</v>
      </c>
      <c r="P149" s="306">
        <f t="shared" si="12"/>
        <v>0</v>
      </c>
      <c r="Q149" s="306">
        <f t="shared" si="12"/>
        <v>0.36711667999999997</v>
      </c>
      <c r="R149" s="306">
        <f t="shared" si="12"/>
        <v>0</v>
      </c>
      <c r="S149" s="306">
        <f t="shared" si="12"/>
        <v>0</v>
      </c>
      <c r="T149" s="305">
        <v>0</v>
      </c>
      <c r="U149" s="305">
        <v>0</v>
      </c>
      <c r="V149" s="305">
        <v>0</v>
      </c>
      <c r="W149" s="305">
        <v>0</v>
      </c>
      <c r="X149" s="305">
        <v>0</v>
      </c>
    </row>
    <row r="150" spans="1:24" ht="78.75">
      <c r="A150" s="277" t="s">
        <v>697</v>
      </c>
      <c r="B150" s="280" t="s">
        <v>129</v>
      </c>
      <c r="C150" s="277" t="s">
        <v>62</v>
      </c>
      <c r="D150" s="274" t="s">
        <v>474</v>
      </c>
      <c r="E150" s="305">
        <v>2.6929999999999999E-2</v>
      </c>
      <c r="F150" s="305">
        <v>2.6929999999999999E-2</v>
      </c>
      <c r="G150" s="305">
        <v>0</v>
      </c>
      <c r="H150" s="305">
        <v>0</v>
      </c>
      <c r="I150" s="305">
        <v>0</v>
      </c>
      <c r="J150" s="305">
        <v>0</v>
      </c>
      <c r="K150" s="305">
        <v>0</v>
      </c>
      <c r="L150" s="305">
        <v>0</v>
      </c>
      <c r="M150" s="305">
        <v>0</v>
      </c>
      <c r="N150" s="305">
        <v>0</v>
      </c>
      <c r="O150" s="306">
        <f t="shared" si="12"/>
        <v>-2.6929999999999999E-2</v>
      </c>
      <c r="P150" s="306">
        <f t="shared" si="12"/>
        <v>-2.6929999999999999E-2</v>
      </c>
      <c r="Q150" s="306">
        <f t="shared" si="12"/>
        <v>0</v>
      </c>
      <c r="R150" s="306">
        <f t="shared" si="12"/>
        <v>0</v>
      </c>
      <c r="S150" s="306">
        <f t="shared" si="12"/>
        <v>0</v>
      </c>
      <c r="T150" s="305">
        <v>0.18336000000000002</v>
      </c>
      <c r="U150" s="305">
        <v>0.18336000000000002</v>
      </c>
      <c r="V150" s="305">
        <v>0</v>
      </c>
      <c r="W150" s="305">
        <v>0</v>
      </c>
      <c r="X150" s="305">
        <v>0</v>
      </c>
    </row>
    <row r="151" spans="1:24" ht="78.75">
      <c r="A151" s="277" t="s">
        <v>698</v>
      </c>
      <c r="B151" s="280" t="s">
        <v>130</v>
      </c>
      <c r="C151" s="277" t="s">
        <v>0</v>
      </c>
      <c r="D151" s="274" t="s">
        <v>475</v>
      </c>
      <c r="E151" s="305">
        <v>2.6929999999999999E-2</v>
      </c>
      <c r="F151" s="305">
        <v>2.6929999999999999E-2</v>
      </c>
      <c r="G151" s="305">
        <v>0</v>
      </c>
      <c r="H151" s="305">
        <v>0</v>
      </c>
      <c r="I151" s="305">
        <v>0</v>
      </c>
      <c r="J151" s="305">
        <v>0</v>
      </c>
      <c r="K151" s="305">
        <v>0</v>
      </c>
      <c r="L151" s="305">
        <v>0</v>
      </c>
      <c r="M151" s="305">
        <v>0</v>
      </c>
      <c r="N151" s="305">
        <v>0</v>
      </c>
      <c r="O151" s="306">
        <f t="shared" si="12"/>
        <v>-2.6929999999999999E-2</v>
      </c>
      <c r="P151" s="306">
        <f t="shared" si="12"/>
        <v>-2.6929999999999999E-2</v>
      </c>
      <c r="Q151" s="306">
        <f t="shared" si="12"/>
        <v>0</v>
      </c>
      <c r="R151" s="306">
        <f t="shared" si="12"/>
        <v>0</v>
      </c>
      <c r="S151" s="306">
        <f t="shared" si="12"/>
        <v>0</v>
      </c>
      <c r="T151" s="305">
        <v>0</v>
      </c>
      <c r="U151" s="305">
        <v>0</v>
      </c>
      <c r="V151" s="305">
        <v>0</v>
      </c>
      <c r="W151" s="305">
        <v>0</v>
      </c>
      <c r="X151" s="305">
        <v>0</v>
      </c>
    </row>
    <row r="152" spans="1:24" ht="63">
      <c r="A152" s="277" t="s">
        <v>699</v>
      </c>
      <c r="B152" s="280" t="s">
        <v>131</v>
      </c>
      <c r="C152" s="277" t="s">
        <v>0</v>
      </c>
      <c r="D152" s="274" t="s">
        <v>476</v>
      </c>
      <c r="E152" s="305">
        <v>2.6929999999999999E-2</v>
      </c>
      <c r="F152" s="305">
        <v>2.6929999999999999E-2</v>
      </c>
      <c r="G152" s="305">
        <v>0</v>
      </c>
      <c r="H152" s="305">
        <v>0</v>
      </c>
      <c r="I152" s="305">
        <v>0</v>
      </c>
      <c r="J152" s="305">
        <v>0</v>
      </c>
      <c r="K152" s="305">
        <v>0</v>
      </c>
      <c r="L152" s="305">
        <v>0</v>
      </c>
      <c r="M152" s="305">
        <v>0</v>
      </c>
      <c r="N152" s="305">
        <v>0</v>
      </c>
      <c r="O152" s="306">
        <f t="shared" si="12"/>
        <v>-2.6929999999999999E-2</v>
      </c>
      <c r="P152" s="306">
        <f t="shared" si="12"/>
        <v>-2.6929999999999999E-2</v>
      </c>
      <c r="Q152" s="306">
        <f t="shared" si="12"/>
        <v>0</v>
      </c>
      <c r="R152" s="306">
        <f t="shared" si="12"/>
        <v>0</v>
      </c>
      <c r="S152" s="306">
        <f t="shared" si="12"/>
        <v>0</v>
      </c>
      <c r="T152" s="305">
        <v>0</v>
      </c>
      <c r="U152" s="305">
        <v>0</v>
      </c>
      <c r="V152" s="305">
        <v>0</v>
      </c>
      <c r="W152" s="305">
        <v>0</v>
      </c>
      <c r="X152" s="305">
        <v>0</v>
      </c>
    </row>
    <row r="153" spans="1:24" ht="63">
      <c r="A153" s="277" t="s">
        <v>700</v>
      </c>
      <c r="B153" s="280" t="s">
        <v>132</v>
      </c>
      <c r="C153" s="277" t="s">
        <v>5</v>
      </c>
      <c r="D153" s="274" t="s">
        <v>477</v>
      </c>
      <c r="E153" s="305">
        <v>2.6929999999999999E-2</v>
      </c>
      <c r="F153" s="305">
        <v>2.6929999999999999E-2</v>
      </c>
      <c r="G153" s="305">
        <v>0</v>
      </c>
      <c r="H153" s="305">
        <v>0</v>
      </c>
      <c r="I153" s="305">
        <v>0</v>
      </c>
      <c r="J153" s="305">
        <v>0</v>
      </c>
      <c r="K153" s="305">
        <v>0</v>
      </c>
      <c r="L153" s="305">
        <v>0</v>
      </c>
      <c r="M153" s="305">
        <v>0</v>
      </c>
      <c r="N153" s="305">
        <v>0</v>
      </c>
      <c r="O153" s="306">
        <f t="shared" si="12"/>
        <v>-2.6929999999999999E-2</v>
      </c>
      <c r="P153" s="306">
        <f t="shared" si="12"/>
        <v>-2.6929999999999999E-2</v>
      </c>
      <c r="Q153" s="306">
        <f t="shared" si="12"/>
        <v>0</v>
      </c>
      <c r="R153" s="306">
        <f t="shared" si="12"/>
        <v>0</v>
      </c>
      <c r="S153" s="306">
        <f t="shared" si="12"/>
        <v>0</v>
      </c>
      <c r="T153" s="305">
        <v>0.12443863000000001</v>
      </c>
      <c r="U153" s="305">
        <v>0.12443863000000001</v>
      </c>
      <c r="V153" s="305">
        <v>0</v>
      </c>
      <c r="W153" s="305">
        <v>0</v>
      </c>
      <c r="X153" s="305">
        <v>0</v>
      </c>
    </row>
    <row r="154" spans="1:24" ht="78.75">
      <c r="A154" s="277" t="s">
        <v>701</v>
      </c>
      <c r="B154" s="280" t="s">
        <v>133</v>
      </c>
      <c r="C154" s="277" t="s">
        <v>2</v>
      </c>
      <c r="D154" s="274" t="s">
        <v>478</v>
      </c>
      <c r="E154" s="305">
        <v>1.3480000000000001E-2</v>
      </c>
      <c r="F154" s="305">
        <v>1.3480000000000001E-2</v>
      </c>
      <c r="G154" s="305">
        <v>0</v>
      </c>
      <c r="H154" s="305">
        <v>0</v>
      </c>
      <c r="I154" s="305">
        <v>0</v>
      </c>
      <c r="J154" s="305">
        <v>0</v>
      </c>
      <c r="K154" s="305">
        <v>0</v>
      </c>
      <c r="L154" s="305">
        <v>0</v>
      </c>
      <c r="M154" s="305">
        <v>0</v>
      </c>
      <c r="N154" s="305">
        <v>0</v>
      </c>
      <c r="O154" s="306">
        <f t="shared" si="12"/>
        <v>-1.3480000000000001E-2</v>
      </c>
      <c r="P154" s="306">
        <f t="shared" si="12"/>
        <v>-1.3480000000000001E-2</v>
      </c>
      <c r="Q154" s="306">
        <f t="shared" si="12"/>
        <v>0</v>
      </c>
      <c r="R154" s="306">
        <f t="shared" si="12"/>
        <v>0</v>
      </c>
      <c r="S154" s="306">
        <f t="shared" si="12"/>
        <v>0</v>
      </c>
      <c r="T154" s="305">
        <v>8.9319999999999997E-2</v>
      </c>
      <c r="U154" s="305">
        <v>8.9319999999999997E-2</v>
      </c>
      <c r="V154" s="305">
        <v>0</v>
      </c>
      <c r="W154" s="305">
        <v>0</v>
      </c>
      <c r="X154" s="305">
        <v>0</v>
      </c>
    </row>
    <row r="155" spans="1:24" ht="63">
      <c r="A155" s="277" t="s">
        <v>702</v>
      </c>
      <c r="B155" s="280" t="s">
        <v>134</v>
      </c>
      <c r="C155" s="277" t="s">
        <v>2</v>
      </c>
      <c r="D155" s="274" t="s">
        <v>479</v>
      </c>
      <c r="E155" s="305">
        <v>1.3480000000000001E-2</v>
      </c>
      <c r="F155" s="305">
        <v>1.3480000000000001E-2</v>
      </c>
      <c r="G155" s="305">
        <v>0</v>
      </c>
      <c r="H155" s="305">
        <v>0</v>
      </c>
      <c r="I155" s="305">
        <v>0</v>
      </c>
      <c r="J155" s="305">
        <v>0</v>
      </c>
      <c r="K155" s="305">
        <v>0</v>
      </c>
      <c r="L155" s="305">
        <v>0</v>
      </c>
      <c r="M155" s="305">
        <v>0</v>
      </c>
      <c r="N155" s="305">
        <v>0</v>
      </c>
      <c r="O155" s="306">
        <f t="shared" si="12"/>
        <v>-1.3480000000000001E-2</v>
      </c>
      <c r="P155" s="306">
        <f t="shared" si="12"/>
        <v>-1.3480000000000001E-2</v>
      </c>
      <c r="Q155" s="306">
        <f t="shared" si="12"/>
        <v>0</v>
      </c>
      <c r="R155" s="306">
        <f t="shared" si="12"/>
        <v>0</v>
      </c>
      <c r="S155" s="306">
        <f t="shared" si="12"/>
        <v>0</v>
      </c>
      <c r="T155" s="305">
        <v>8.931E-2</v>
      </c>
      <c r="U155" s="305">
        <v>8.931E-2</v>
      </c>
      <c r="V155" s="305">
        <v>0</v>
      </c>
      <c r="W155" s="305">
        <v>0</v>
      </c>
      <c r="X155" s="305">
        <v>0</v>
      </c>
    </row>
    <row r="156" spans="1:24" ht="78.75">
      <c r="A156" s="277" t="s">
        <v>703</v>
      </c>
      <c r="B156" s="280" t="s">
        <v>135</v>
      </c>
      <c r="C156" s="277" t="s">
        <v>7</v>
      </c>
      <c r="D156" s="278">
        <v>1501942</v>
      </c>
      <c r="E156" s="305">
        <v>0</v>
      </c>
      <c r="F156" s="305">
        <v>0</v>
      </c>
      <c r="G156" s="305">
        <v>0</v>
      </c>
      <c r="H156" s="305">
        <v>0</v>
      </c>
      <c r="I156" s="305">
        <v>0</v>
      </c>
      <c r="J156" s="305">
        <v>0</v>
      </c>
      <c r="K156" s="305">
        <v>0</v>
      </c>
      <c r="L156" s="305">
        <v>0</v>
      </c>
      <c r="M156" s="305">
        <v>0</v>
      </c>
      <c r="N156" s="305">
        <v>0</v>
      </c>
      <c r="O156" s="306">
        <f t="shared" si="12"/>
        <v>0</v>
      </c>
      <c r="P156" s="306">
        <f t="shared" si="12"/>
        <v>0</v>
      </c>
      <c r="Q156" s="306">
        <f t="shared" si="12"/>
        <v>0</v>
      </c>
      <c r="R156" s="306">
        <f t="shared" si="12"/>
        <v>0</v>
      </c>
      <c r="S156" s="306">
        <f t="shared" si="12"/>
        <v>0</v>
      </c>
      <c r="T156" s="305">
        <v>0</v>
      </c>
      <c r="U156" s="305">
        <v>0</v>
      </c>
      <c r="V156" s="305">
        <v>0</v>
      </c>
      <c r="W156" s="305">
        <v>0</v>
      </c>
      <c r="X156" s="305">
        <v>0</v>
      </c>
    </row>
    <row r="157" spans="1:24" ht="78.75">
      <c r="A157" s="277" t="s">
        <v>704</v>
      </c>
      <c r="B157" s="280" t="s">
        <v>136</v>
      </c>
      <c r="C157" s="277" t="s">
        <v>7</v>
      </c>
      <c r="D157" s="278">
        <v>1501943</v>
      </c>
      <c r="E157" s="305">
        <v>0</v>
      </c>
      <c r="F157" s="305">
        <v>0</v>
      </c>
      <c r="G157" s="305">
        <v>0</v>
      </c>
      <c r="H157" s="305">
        <v>0</v>
      </c>
      <c r="I157" s="305">
        <v>0</v>
      </c>
      <c r="J157" s="305">
        <v>0</v>
      </c>
      <c r="K157" s="305">
        <v>0</v>
      </c>
      <c r="L157" s="305">
        <v>0</v>
      </c>
      <c r="M157" s="305">
        <v>0</v>
      </c>
      <c r="N157" s="305">
        <v>0</v>
      </c>
      <c r="O157" s="306">
        <f t="shared" si="12"/>
        <v>0</v>
      </c>
      <c r="P157" s="306">
        <f t="shared" si="12"/>
        <v>0</v>
      </c>
      <c r="Q157" s="306">
        <f t="shared" si="12"/>
        <v>0</v>
      </c>
      <c r="R157" s="306">
        <f t="shared" si="12"/>
        <v>0</v>
      </c>
      <c r="S157" s="306">
        <f t="shared" si="12"/>
        <v>0</v>
      </c>
      <c r="T157" s="305">
        <v>0</v>
      </c>
      <c r="U157" s="305">
        <v>0</v>
      </c>
      <c r="V157" s="305">
        <v>0</v>
      </c>
      <c r="W157" s="305">
        <v>0</v>
      </c>
      <c r="X157" s="305">
        <v>0</v>
      </c>
    </row>
    <row r="158" spans="1:24" ht="63">
      <c r="A158" s="277" t="s">
        <v>705</v>
      </c>
      <c r="B158" s="280" t="s">
        <v>137</v>
      </c>
      <c r="C158" s="277" t="s">
        <v>1</v>
      </c>
      <c r="D158" s="274" t="s">
        <v>480</v>
      </c>
      <c r="E158" s="305">
        <v>4.8713100000000003</v>
      </c>
      <c r="F158" s="305">
        <v>0</v>
      </c>
      <c r="G158" s="305">
        <v>2.9213961899999998</v>
      </c>
      <c r="H158" s="305">
        <v>1.38775</v>
      </c>
      <c r="I158" s="305">
        <v>0.56215916999999993</v>
      </c>
      <c r="J158" s="305">
        <v>3.48355536</v>
      </c>
      <c r="K158" s="305">
        <v>0</v>
      </c>
      <c r="L158" s="305">
        <v>2.9213961899999998</v>
      </c>
      <c r="M158" s="305">
        <v>0</v>
      </c>
      <c r="N158" s="305">
        <v>0.56215916999999993</v>
      </c>
      <c r="O158" s="306">
        <f t="shared" si="12"/>
        <v>-1.3877546400000003</v>
      </c>
      <c r="P158" s="306">
        <f t="shared" si="12"/>
        <v>0</v>
      </c>
      <c r="Q158" s="306">
        <f t="shared" si="12"/>
        <v>0</v>
      </c>
      <c r="R158" s="306">
        <f t="shared" si="12"/>
        <v>-1.38775</v>
      </c>
      <c r="S158" s="306">
        <f t="shared" si="12"/>
        <v>0</v>
      </c>
      <c r="T158" s="305">
        <v>15.699647839999999</v>
      </c>
      <c r="U158" s="305">
        <v>0</v>
      </c>
      <c r="V158" s="305">
        <v>2.1965156399999999</v>
      </c>
      <c r="W158" s="305">
        <v>12.160797969999999</v>
      </c>
      <c r="X158" s="305">
        <v>1.3423342300000003</v>
      </c>
    </row>
    <row r="159" spans="1:24" ht="31.5">
      <c r="A159" s="277" t="s">
        <v>706</v>
      </c>
      <c r="B159" s="280" t="s">
        <v>14</v>
      </c>
      <c r="C159" s="277" t="s">
        <v>2</v>
      </c>
      <c r="D159" s="274" t="s">
        <v>481</v>
      </c>
      <c r="E159" s="305">
        <v>0</v>
      </c>
      <c r="F159" s="305">
        <v>0</v>
      </c>
      <c r="G159" s="305">
        <v>0</v>
      </c>
      <c r="H159" s="305">
        <v>0</v>
      </c>
      <c r="I159" s="305">
        <v>0</v>
      </c>
      <c r="J159" s="305">
        <v>0</v>
      </c>
      <c r="K159" s="305">
        <v>0</v>
      </c>
      <c r="L159" s="305">
        <v>0</v>
      </c>
      <c r="M159" s="305">
        <v>0</v>
      </c>
      <c r="N159" s="305">
        <v>0</v>
      </c>
      <c r="O159" s="306">
        <f t="shared" si="12"/>
        <v>0</v>
      </c>
      <c r="P159" s="306">
        <f t="shared" si="12"/>
        <v>0</v>
      </c>
      <c r="Q159" s="306">
        <f t="shared" si="12"/>
        <v>0</v>
      </c>
      <c r="R159" s="306">
        <f t="shared" si="12"/>
        <v>0</v>
      </c>
      <c r="S159" s="306">
        <f t="shared" si="12"/>
        <v>0</v>
      </c>
      <c r="T159" s="305">
        <v>0</v>
      </c>
      <c r="U159" s="305">
        <v>0</v>
      </c>
      <c r="V159" s="305">
        <v>0</v>
      </c>
      <c r="W159" s="305">
        <v>0</v>
      </c>
      <c r="X159" s="305">
        <v>0</v>
      </c>
    </row>
    <row r="160" spans="1:24">
      <c r="A160" s="277" t="s">
        <v>707</v>
      </c>
      <c r="B160" s="280" t="s">
        <v>148</v>
      </c>
      <c r="C160" s="277" t="s">
        <v>4</v>
      </c>
      <c r="D160" s="274" t="s">
        <v>482</v>
      </c>
      <c r="E160" s="305">
        <v>0</v>
      </c>
      <c r="F160" s="305">
        <v>0</v>
      </c>
      <c r="G160" s="305">
        <v>0</v>
      </c>
      <c r="H160" s="305">
        <v>0</v>
      </c>
      <c r="I160" s="305">
        <v>0</v>
      </c>
      <c r="J160" s="305">
        <v>0</v>
      </c>
      <c r="K160" s="305">
        <v>0</v>
      </c>
      <c r="L160" s="305">
        <v>0</v>
      </c>
      <c r="M160" s="305">
        <v>0</v>
      </c>
      <c r="N160" s="305">
        <v>0</v>
      </c>
      <c r="O160" s="306">
        <f t="shared" si="12"/>
        <v>0</v>
      </c>
      <c r="P160" s="306">
        <f t="shared" si="12"/>
        <v>0</v>
      </c>
      <c r="Q160" s="306">
        <f t="shared" si="12"/>
        <v>0</v>
      </c>
      <c r="R160" s="306">
        <f t="shared" si="12"/>
        <v>0</v>
      </c>
      <c r="S160" s="306">
        <f t="shared" si="12"/>
        <v>0</v>
      </c>
      <c r="T160" s="305">
        <v>0</v>
      </c>
      <c r="U160" s="305">
        <v>0</v>
      </c>
      <c r="V160" s="305">
        <v>0</v>
      </c>
      <c r="W160" s="305">
        <v>0</v>
      </c>
      <c r="X160" s="305">
        <v>0</v>
      </c>
    </row>
    <row r="161" spans="1:24" ht="31.5">
      <c r="A161" s="277" t="s">
        <v>708</v>
      </c>
      <c r="B161" s="33" t="s">
        <v>149</v>
      </c>
      <c r="C161" s="33" t="s">
        <v>2</v>
      </c>
      <c r="D161" s="274" t="s">
        <v>483</v>
      </c>
      <c r="E161" s="305">
        <v>0</v>
      </c>
      <c r="F161" s="305">
        <v>0</v>
      </c>
      <c r="G161" s="305">
        <v>0</v>
      </c>
      <c r="H161" s="305">
        <v>0</v>
      </c>
      <c r="I161" s="305">
        <v>0</v>
      </c>
      <c r="J161" s="305">
        <v>0</v>
      </c>
      <c r="K161" s="305">
        <v>0</v>
      </c>
      <c r="L161" s="305">
        <v>0</v>
      </c>
      <c r="M161" s="305">
        <v>0</v>
      </c>
      <c r="N161" s="305">
        <v>0</v>
      </c>
      <c r="O161" s="306">
        <f t="shared" si="12"/>
        <v>0</v>
      </c>
      <c r="P161" s="306">
        <f t="shared" si="12"/>
        <v>0</v>
      </c>
      <c r="Q161" s="306">
        <f t="shared" si="12"/>
        <v>0</v>
      </c>
      <c r="R161" s="306">
        <f t="shared" si="12"/>
        <v>0</v>
      </c>
      <c r="S161" s="306">
        <f t="shared" si="12"/>
        <v>0</v>
      </c>
      <c r="T161" s="305">
        <v>0</v>
      </c>
      <c r="U161" s="305">
        <v>0</v>
      </c>
      <c r="V161" s="305">
        <v>0</v>
      </c>
      <c r="W161" s="305">
        <v>0</v>
      </c>
      <c r="X161" s="305">
        <v>0</v>
      </c>
    </row>
    <row r="162" spans="1:24" ht="78.75">
      <c r="A162" s="277" t="s">
        <v>709</v>
      </c>
      <c r="B162" s="33" t="s">
        <v>285</v>
      </c>
      <c r="C162" s="33" t="s">
        <v>5</v>
      </c>
      <c r="D162" s="278">
        <v>1600339</v>
      </c>
      <c r="E162" s="305">
        <v>0</v>
      </c>
      <c r="F162" s="305">
        <v>0</v>
      </c>
      <c r="G162" s="305">
        <v>0</v>
      </c>
      <c r="H162" s="305">
        <v>0</v>
      </c>
      <c r="I162" s="305">
        <v>0</v>
      </c>
      <c r="J162" s="305">
        <v>2.8029999999999999E-3</v>
      </c>
      <c r="K162" s="305">
        <v>0</v>
      </c>
      <c r="L162" s="305">
        <v>0</v>
      </c>
      <c r="M162" s="305">
        <v>0</v>
      </c>
      <c r="N162" s="305">
        <v>2.8029999999999999E-3</v>
      </c>
      <c r="O162" s="306">
        <f t="shared" si="12"/>
        <v>2.8029999999999999E-3</v>
      </c>
      <c r="P162" s="306">
        <f t="shared" si="12"/>
        <v>0</v>
      </c>
      <c r="Q162" s="306">
        <f t="shared" si="12"/>
        <v>0</v>
      </c>
      <c r="R162" s="306">
        <f t="shared" si="12"/>
        <v>0</v>
      </c>
      <c r="S162" s="306">
        <f t="shared" si="12"/>
        <v>2.8029999999999999E-3</v>
      </c>
      <c r="T162" s="305">
        <v>0.21186425</v>
      </c>
      <c r="U162" s="305">
        <v>2.2191639999999999E-2</v>
      </c>
      <c r="V162" s="305">
        <v>0.18686960999999999</v>
      </c>
      <c r="W162" s="305">
        <v>0</v>
      </c>
      <c r="X162" s="305">
        <v>2.8029999999999973E-3</v>
      </c>
    </row>
    <row r="163" spans="1:24" ht="47.25">
      <c r="A163" s="277" t="s">
        <v>710</v>
      </c>
      <c r="B163" s="280" t="s">
        <v>206</v>
      </c>
      <c r="C163" s="277" t="s">
        <v>8</v>
      </c>
      <c r="D163" s="278" t="s">
        <v>207</v>
      </c>
      <c r="E163" s="305">
        <v>0</v>
      </c>
      <c r="F163" s="305">
        <v>0</v>
      </c>
      <c r="G163" s="305">
        <v>0</v>
      </c>
      <c r="H163" s="305">
        <v>0</v>
      </c>
      <c r="I163" s="305">
        <v>0</v>
      </c>
      <c r="J163" s="305">
        <v>17.421736299999999</v>
      </c>
      <c r="K163" s="305">
        <v>0</v>
      </c>
      <c r="L163" s="305">
        <v>0</v>
      </c>
      <c r="M163" s="305">
        <v>17.421736299999999</v>
      </c>
      <c r="N163" s="305">
        <v>0</v>
      </c>
      <c r="O163" s="306">
        <f t="shared" si="12"/>
        <v>17.421736299999999</v>
      </c>
      <c r="P163" s="306">
        <f t="shared" si="12"/>
        <v>0</v>
      </c>
      <c r="Q163" s="306">
        <f t="shared" si="12"/>
        <v>0</v>
      </c>
      <c r="R163" s="306">
        <f t="shared" si="12"/>
        <v>17.421736299999999</v>
      </c>
      <c r="S163" s="306">
        <f t="shared" si="12"/>
        <v>0</v>
      </c>
      <c r="T163" s="305">
        <v>12.0352116</v>
      </c>
      <c r="U163" s="305">
        <v>0</v>
      </c>
      <c r="V163" s="305">
        <v>0</v>
      </c>
      <c r="W163" s="305">
        <v>12.0352116</v>
      </c>
      <c r="X163" s="305">
        <v>0</v>
      </c>
    </row>
    <row r="164" spans="1:24" ht="63">
      <c r="A164" s="277" t="s">
        <v>711</v>
      </c>
      <c r="B164" s="280" t="s">
        <v>224</v>
      </c>
      <c r="C164" s="277" t="s">
        <v>1</v>
      </c>
      <c r="D164" s="278">
        <v>1500730</v>
      </c>
      <c r="E164" s="305">
        <v>0</v>
      </c>
      <c r="F164" s="305">
        <v>0</v>
      </c>
      <c r="G164" s="305">
        <v>0</v>
      </c>
      <c r="H164" s="305">
        <v>0</v>
      </c>
      <c r="I164" s="305">
        <v>0</v>
      </c>
      <c r="J164" s="305">
        <v>4.8298999999999994</v>
      </c>
      <c r="K164" s="305">
        <v>0</v>
      </c>
      <c r="L164" s="305">
        <v>0</v>
      </c>
      <c r="M164" s="305">
        <v>4.8298999999999994</v>
      </c>
      <c r="N164" s="305">
        <v>0</v>
      </c>
      <c r="O164" s="306">
        <f t="shared" si="12"/>
        <v>4.8298999999999994</v>
      </c>
      <c r="P164" s="306">
        <f t="shared" si="12"/>
        <v>0</v>
      </c>
      <c r="Q164" s="306">
        <f t="shared" si="12"/>
        <v>0</v>
      </c>
      <c r="R164" s="306">
        <f t="shared" si="12"/>
        <v>4.8298999999999994</v>
      </c>
      <c r="S164" s="306">
        <f t="shared" si="12"/>
        <v>0</v>
      </c>
      <c r="T164" s="305">
        <v>4.0931377900000001</v>
      </c>
      <c r="U164" s="305">
        <v>0</v>
      </c>
      <c r="V164" s="305">
        <v>0</v>
      </c>
      <c r="W164" s="305">
        <v>4.0931377900000001</v>
      </c>
      <c r="X164" s="305">
        <v>0</v>
      </c>
    </row>
    <row r="165" spans="1:24">
      <c r="A165" s="277" t="s">
        <v>712</v>
      </c>
      <c r="B165" s="280" t="s">
        <v>151</v>
      </c>
      <c r="C165" s="277" t="s">
        <v>8</v>
      </c>
      <c r="D165" s="274" t="s">
        <v>484</v>
      </c>
      <c r="E165" s="305">
        <v>0</v>
      </c>
      <c r="F165" s="305">
        <v>0</v>
      </c>
      <c r="G165" s="305">
        <v>0</v>
      </c>
      <c r="H165" s="305">
        <v>0</v>
      </c>
      <c r="I165" s="305">
        <v>0</v>
      </c>
      <c r="J165" s="305">
        <v>0</v>
      </c>
      <c r="K165" s="305">
        <v>0</v>
      </c>
      <c r="L165" s="305">
        <v>0</v>
      </c>
      <c r="M165" s="305">
        <v>0</v>
      </c>
      <c r="N165" s="305">
        <v>0</v>
      </c>
      <c r="O165" s="306">
        <f t="shared" si="12"/>
        <v>0</v>
      </c>
      <c r="P165" s="306">
        <f t="shared" si="12"/>
        <v>0</v>
      </c>
      <c r="Q165" s="306">
        <f t="shared" si="12"/>
        <v>0</v>
      </c>
      <c r="R165" s="306">
        <f t="shared" si="12"/>
        <v>0</v>
      </c>
      <c r="S165" s="306">
        <f t="shared" si="12"/>
        <v>0</v>
      </c>
      <c r="T165" s="305">
        <v>0</v>
      </c>
      <c r="U165" s="305">
        <v>0</v>
      </c>
      <c r="V165" s="305">
        <v>0</v>
      </c>
      <c r="W165" s="305">
        <v>0</v>
      </c>
      <c r="X165" s="305">
        <v>0</v>
      </c>
    </row>
    <row r="166" spans="1:24" ht="63">
      <c r="A166" s="277" t="s">
        <v>713</v>
      </c>
      <c r="B166" s="280" t="s">
        <v>152</v>
      </c>
      <c r="C166" s="277" t="s">
        <v>4</v>
      </c>
      <c r="D166" s="274" t="s">
        <v>485</v>
      </c>
      <c r="E166" s="305">
        <v>1.5789473684210527</v>
      </c>
      <c r="F166" s="305">
        <v>0</v>
      </c>
      <c r="G166" s="305">
        <v>0</v>
      </c>
      <c r="H166" s="305">
        <v>1.5789489000000001</v>
      </c>
      <c r="I166" s="305">
        <v>0</v>
      </c>
      <c r="J166" s="305">
        <v>0</v>
      </c>
      <c r="K166" s="305">
        <v>0</v>
      </c>
      <c r="L166" s="305">
        <v>0</v>
      </c>
      <c r="M166" s="305">
        <v>0</v>
      </c>
      <c r="N166" s="305">
        <v>0</v>
      </c>
      <c r="O166" s="306">
        <f t="shared" si="12"/>
        <v>-1.5789473684210527</v>
      </c>
      <c r="P166" s="306">
        <f t="shared" si="12"/>
        <v>0</v>
      </c>
      <c r="Q166" s="306">
        <f t="shared" si="12"/>
        <v>0</v>
      </c>
      <c r="R166" s="306">
        <f t="shared" si="12"/>
        <v>-1.5789489000000001</v>
      </c>
      <c r="S166" s="306">
        <f t="shared" si="12"/>
        <v>0</v>
      </c>
      <c r="T166" s="305">
        <v>0</v>
      </c>
      <c r="U166" s="305">
        <v>0</v>
      </c>
      <c r="V166" s="305">
        <v>0</v>
      </c>
      <c r="W166" s="305">
        <v>0</v>
      </c>
      <c r="X166" s="305">
        <v>0</v>
      </c>
    </row>
    <row r="167" spans="1:24" ht="63">
      <c r="A167" s="277" t="s">
        <v>714</v>
      </c>
      <c r="B167" s="33" t="s">
        <v>153</v>
      </c>
      <c r="C167" s="33" t="s">
        <v>4</v>
      </c>
      <c r="D167" s="274" t="s">
        <v>486</v>
      </c>
      <c r="E167" s="305">
        <v>0.52631578947368418</v>
      </c>
      <c r="F167" s="305">
        <v>0</v>
      </c>
      <c r="G167" s="305">
        <v>0</v>
      </c>
      <c r="H167" s="305">
        <v>0.52631578947368418</v>
      </c>
      <c r="I167" s="305">
        <v>0</v>
      </c>
      <c r="J167" s="305">
        <v>0</v>
      </c>
      <c r="K167" s="305">
        <v>0</v>
      </c>
      <c r="L167" s="305">
        <v>0</v>
      </c>
      <c r="M167" s="305">
        <v>0</v>
      </c>
      <c r="N167" s="305">
        <v>0</v>
      </c>
      <c r="O167" s="306">
        <f t="shared" si="12"/>
        <v>-0.52631578947368418</v>
      </c>
      <c r="P167" s="306">
        <f t="shared" si="12"/>
        <v>0</v>
      </c>
      <c r="Q167" s="306">
        <f t="shared" si="12"/>
        <v>0</v>
      </c>
      <c r="R167" s="306">
        <f t="shared" si="12"/>
        <v>-0.52631578947368418</v>
      </c>
      <c r="S167" s="306">
        <f t="shared" si="12"/>
        <v>0</v>
      </c>
      <c r="T167" s="305">
        <v>0</v>
      </c>
      <c r="U167" s="305">
        <v>0</v>
      </c>
      <c r="V167" s="305">
        <v>0</v>
      </c>
      <c r="W167" s="305">
        <v>0</v>
      </c>
      <c r="X167" s="305">
        <v>0</v>
      </c>
    </row>
    <row r="168" spans="1:24" ht="47.25">
      <c r="A168" s="277" t="s">
        <v>715</v>
      </c>
      <c r="B168" s="280" t="s">
        <v>154</v>
      </c>
      <c r="C168" s="277" t="s">
        <v>4</v>
      </c>
      <c r="D168" s="274" t="s">
        <v>487</v>
      </c>
      <c r="E168" s="305">
        <v>1.0526315789473684</v>
      </c>
      <c r="F168" s="305">
        <v>0</v>
      </c>
      <c r="G168" s="305">
        <v>0</v>
      </c>
      <c r="H168" s="305">
        <v>1.0526315789473684</v>
      </c>
      <c r="I168" s="305">
        <v>0</v>
      </c>
      <c r="J168" s="305">
        <v>0</v>
      </c>
      <c r="K168" s="305">
        <v>0</v>
      </c>
      <c r="L168" s="305">
        <v>0</v>
      </c>
      <c r="M168" s="305">
        <v>0</v>
      </c>
      <c r="N168" s="305">
        <v>0</v>
      </c>
      <c r="O168" s="306">
        <f t="shared" si="12"/>
        <v>-1.0526315789473684</v>
      </c>
      <c r="P168" s="306">
        <f t="shared" si="12"/>
        <v>0</v>
      </c>
      <c r="Q168" s="306">
        <f t="shared" si="12"/>
        <v>0</v>
      </c>
      <c r="R168" s="306">
        <f t="shared" si="12"/>
        <v>-1.0526315789473684</v>
      </c>
      <c r="S168" s="306">
        <f t="shared" si="12"/>
        <v>0</v>
      </c>
      <c r="T168" s="305">
        <v>0</v>
      </c>
      <c r="U168" s="305">
        <v>0</v>
      </c>
      <c r="V168" s="305">
        <v>0</v>
      </c>
      <c r="W168" s="305">
        <v>0</v>
      </c>
      <c r="X168" s="305">
        <v>0</v>
      </c>
    </row>
    <row r="169" spans="1:24" ht="63">
      <c r="A169" s="277" t="s">
        <v>716</v>
      </c>
      <c r="B169" s="280" t="s">
        <v>155</v>
      </c>
      <c r="C169" s="277" t="s">
        <v>56</v>
      </c>
      <c r="D169" s="274" t="s">
        <v>488</v>
      </c>
      <c r="E169" s="305">
        <v>0</v>
      </c>
      <c r="F169" s="305">
        <v>0</v>
      </c>
      <c r="G169" s="305">
        <v>0</v>
      </c>
      <c r="H169" s="305">
        <v>0</v>
      </c>
      <c r="I169" s="305">
        <v>0</v>
      </c>
      <c r="J169" s="305">
        <v>0</v>
      </c>
      <c r="K169" s="305">
        <v>0</v>
      </c>
      <c r="L169" s="305">
        <v>0</v>
      </c>
      <c r="M169" s="305">
        <v>0</v>
      </c>
      <c r="N169" s="305">
        <v>0</v>
      </c>
      <c r="O169" s="306">
        <f t="shared" si="12"/>
        <v>0</v>
      </c>
      <c r="P169" s="306">
        <f t="shared" si="12"/>
        <v>0</v>
      </c>
      <c r="Q169" s="306">
        <f t="shared" si="12"/>
        <v>0</v>
      </c>
      <c r="R169" s="306">
        <f t="shared" si="12"/>
        <v>0</v>
      </c>
      <c r="S169" s="306">
        <f t="shared" si="12"/>
        <v>0</v>
      </c>
      <c r="T169" s="305">
        <v>0</v>
      </c>
      <c r="U169" s="305">
        <v>0</v>
      </c>
      <c r="V169" s="305">
        <v>0</v>
      </c>
      <c r="W169" s="305">
        <v>0</v>
      </c>
      <c r="X169" s="305">
        <v>0</v>
      </c>
    </row>
    <row r="170" spans="1:24" ht="47.25">
      <c r="A170" s="277" t="s">
        <v>717</v>
      </c>
      <c r="B170" s="280" t="s">
        <v>156</v>
      </c>
      <c r="C170" s="277" t="s">
        <v>1</v>
      </c>
      <c r="D170" s="274" t="s">
        <v>489</v>
      </c>
      <c r="E170" s="305">
        <v>0</v>
      </c>
      <c r="F170" s="305">
        <v>0</v>
      </c>
      <c r="G170" s="305">
        <v>0</v>
      </c>
      <c r="H170" s="305">
        <v>0</v>
      </c>
      <c r="I170" s="305">
        <v>0</v>
      </c>
      <c r="J170" s="305">
        <v>0</v>
      </c>
      <c r="K170" s="305">
        <v>0</v>
      </c>
      <c r="L170" s="305">
        <v>0</v>
      </c>
      <c r="M170" s="305">
        <v>0</v>
      </c>
      <c r="N170" s="305">
        <v>0</v>
      </c>
      <c r="O170" s="306">
        <f t="shared" si="12"/>
        <v>0</v>
      </c>
      <c r="P170" s="306">
        <f t="shared" si="12"/>
        <v>0</v>
      </c>
      <c r="Q170" s="306">
        <f t="shared" si="12"/>
        <v>0</v>
      </c>
      <c r="R170" s="306">
        <f t="shared" si="12"/>
        <v>0</v>
      </c>
      <c r="S170" s="306">
        <f t="shared" si="12"/>
        <v>0</v>
      </c>
      <c r="T170" s="305">
        <v>1.2835799999999999</v>
      </c>
      <c r="U170" s="305">
        <v>0</v>
      </c>
      <c r="V170" s="305">
        <v>0</v>
      </c>
      <c r="W170" s="305">
        <v>1.2835799999999999</v>
      </c>
      <c r="X170" s="305">
        <v>0</v>
      </c>
    </row>
    <row r="171" spans="1:24" ht="47.25">
      <c r="A171" s="277" t="s">
        <v>718</v>
      </c>
      <c r="B171" s="280" t="s">
        <v>157</v>
      </c>
      <c r="C171" s="277" t="s">
        <v>1</v>
      </c>
      <c r="D171" s="274" t="s">
        <v>490</v>
      </c>
      <c r="E171" s="305">
        <v>0</v>
      </c>
      <c r="F171" s="305">
        <v>0</v>
      </c>
      <c r="G171" s="305">
        <v>0</v>
      </c>
      <c r="H171" s="305">
        <v>0</v>
      </c>
      <c r="I171" s="305">
        <v>0</v>
      </c>
      <c r="J171" s="305">
        <v>0</v>
      </c>
      <c r="K171" s="305">
        <v>0</v>
      </c>
      <c r="L171" s="305">
        <v>0</v>
      </c>
      <c r="M171" s="305">
        <v>0</v>
      </c>
      <c r="N171" s="305">
        <v>0</v>
      </c>
      <c r="O171" s="306">
        <f t="shared" si="12"/>
        <v>0</v>
      </c>
      <c r="P171" s="306">
        <f t="shared" si="12"/>
        <v>0</v>
      </c>
      <c r="Q171" s="306">
        <f t="shared" si="12"/>
        <v>0</v>
      </c>
      <c r="R171" s="306">
        <f t="shared" si="12"/>
        <v>0</v>
      </c>
      <c r="S171" s="306">
        <f t="shared" si="12"/>
        <v>0</v>
      </c>
      <c r="T171" s="305">
        <v>0.85572000000000004</v>
      </c>
      <c r="U171" s="305">
        <v>0</v>
      </c>
      <c r="V171" s="305">
        <v>0</v>
      </c>
      <c r="W171" s="305">
        <v>0.85572000000000004</v>
      </c>
      <c r="X171" s="305">
        <v>0</v>
      </c>
    </row>
    <row r="172" spans="1:24" ht="63">
      <c r="A172" s="277" t="s">
        <v>719</v>
      </c>
      <c r="B172" s="280" t="s">
        <v>158</v>
      </c>
      <c r="C172" s="277" t="s">
        <v>1</v>
      </c>
      <c r="D172" s="274" t="s">
        <v>491</v>
      </c>
      <c r="E172" s="305">
        <v>0</v>
      </c>
      <c r="F172" s="305">
        <v>0</v>
      </c>
      <c r="G172" s="305">
        <v>0</v>
      </c>
      <c r="H172" s="305">
        <v>0</v>
      </c>
      <c r="I172" s="305">
        <v>0</v>
      </c>
      <c r="J172" s="305">
        <v>0</v>
      </c>
      <c r="K172" s="305">
        <v>0</v>
      </c>
      <c r="L172" s="305">
        <v>0</v>
      </c>
      <c r="M172" s="305">
        <v>0</v>
      </c>
      <c r="N172" s="305">
        <v>0</v>
      </c>
      <c r="O172" s="306">
        <f t="shared" si="12"/>
        <v>0</v>
      </c>
      <c r="P172" s="306">
        <f t="shared" si="12"/>
        <v>0</v>
      </c>
      <c r="Q172" s="306">
        <f t="shared" si="12"/>
        <v>0</v>
      </c>
      <c r="R172" s="306">
        <f t="shared" si="12"/>
        <v>0</v>
      </c>
      <c r="S172" s="306">
        <f t="shared" si="12"/>
        <v>0</v>
      </c>
      <c r="T172" s="305">
        <v>0.88639999999999997</v>
      </c>
      <c r="U172" s="305">
        <v>0</v>
      </c>
      <c r="V172" s="305">
        <v>0</v>
      </c>
      <c r="W172" s="305">
        <v>0.88639999999999997</v>
      </c>
      <c r="X172" s="305">
        <v>0</v>
      </c>
    </row>
    <row r="173" spans="1:24" ht="63">
      <c r="A173" s="277" t="s">
        <v>720</v>
      </c>
      <c r="B173" s="280" t="s">
        <v>159</v>
      </c>
      <c r="C173" s="277" t="s">
        <v>1</v>
      </c>
      <c r="D173" s="274" t="s">
        <v>492</v>
      </c>
      <c r="E173" s="305">
        <v>0</v>
      </c>
      <c r="F173" s="305">
        <v>0</v>
      </c>
      <c r="G173" s="305">
        <v>0</v>
      </c>
      <c r="H173" s="305">
        <v>0</v>
      </c>
      <c r="I173" s="305">
        <v>0</v>
      </c>
      <c r="J173" s="305">
        <v>0</v>
      </c>
      <c r="K173" s="305">
        <v>0</v>
      </c>
      <c r="L173" s="305">
        <v>0</v>
      </c>
      <c r="M173" s="305">
        <v>0</v>
      </c>
      <c r="N173" s="305">
        <v>0</v>
      </c>
      <c r="O173" s="306">
        <f t="shared" si="12"/>
        <v>0</v>
      </c>
      <c r="P173" s="306">
        <f t="shared" si="12"/>
        <v>0</v>
      </c>
      <c r="Q173" s="306">
        <f t="shared" si="12"/>
        <v>0</v>
      </c>
      <c r="R173" s="306">
        <f t="shared" si="12"/>
        <v>0</v>
      </c>
      <c r="S173" s="306">
        <f t="shared" si="12"/>
        <v>0</v>
      </c>
      <c r="T173" s="305">
        <v>0.88639999999999997</v>
      </c>
      <c r="U173" s="305">
        <v>0</v>
      </c>
      <c r="V173" s="305">
        <v>0</v>
      </c>
      <c r="W173" s="305">
        <v>0.88639999999999997</v>
      </c>
      <c r="X173" s="305">
        <v>0</v>
      </c>
    </row>
    <row r="174" spans="1:24" ht="47.25">
      <c r="A174" s="277" t="s">
        <v>721</v>
      </c>
      <c r="B174" s="280" t="s">
        <v>286</v>
      </c>
      <c r="C174" s="277" t="s">
        <v>5</v>
      </c>
      <c r="D174" s="274" t="s">
        <v>493</v>
      </c>
      <c r="E174" s="305">
        <v>0</v>
      </c>
      <c r="F174" s="305">
        <v>0</v>
      </c>
      <c r="G174" s="305">
        <v>0</v>
      </c>
      <c r="H174" s="305">
        <v>0</v>
      </c>
      <c r="I174" s="305">
        <v>0</v>
      </c>
      <c r="J174" s="305">
        <v>0.25</v>
      </c>
      <c r="K174" s="305">
        <v>0</v>
      </c>
      <c r="L174" s="305">
        <v>0</v>
      </c>
      <c r="M174" s="305">
        <v>0.25</v>
      </c>
      <c r="N174" s="305">
        <v>0</v>
      </c>
      <c r="O174" s="306">
        <f t="shared" si="12"/>
        <v>0.25</v>
      </c>
      <c r="P174" s="306">
        <f t="shared" si="12"/>
        <v>0</v>
      </c>
      <c r="Q174" s="306">
        <f t="shared" si="12"/>
        <v>0</v>
      </c>
      <c r="R174" s="306">
        <f t="shared" si="12"/>
        <v>0.25</v>
      </c>
      <c r="S174" s="306">
        <f t="shared" si="12"/>
        <v>0</v>
      </c>
      <c r="T174" s="305">
        <v>0</v>
      </c>
      <c r="U174" s="305">
        <v>0</v>
      </c>
      <c r="V174" s="305">
        <v>0</v>
      </c>
      <c r="W174" s="305">
        <v>0</v>
      </c>
      <c r="X174" s="305">
        <v>0</v>
      </c>
    </row>
    <row r="175" spans="1:24" ht="47.25">
      <c r="A175" s="277" t="s">
        <v>722</v>
      </c>
      <c r="B175" s="280" t="s">
        <v>160</v>
      </c>
      <c r="C175" s="277" t="s">
        <v>8</v>
      </c>
      <c r="D175" s="274" t="s">
        <v>494</v>
      </c>
      <c r="E175" s="305">
        <v>0</v>
      </c>
      <c r="F175" s="305">
        <v>0</v>
      </c>
      <c r="G175" s="305">
        <v>0</v>
      </c>
      <c r="H175" s="305">
        <v>0</v>
      </c>
      <c r="I175" s="305">
        <v>0</v>
      </c>
      <c r="J175" s="305">
        <v>0</v>
      </c>
      <c r="K175" s="305">
        <v>0</v>
      </c>
      <c r="L175" s="305">
        <v>0</v>
      </c>
      <c r="M175" s="305">
        <v>0</v>
      </c>
      <c r="N175" s="305">
        <v>0</v>
      </c>
      <c r="O175" s="306">
        <f t="shared" si="12"/>
        <v>0</v>
      </c>
      <c r="P175" s="306">
        <f t="shared" si="12"/>
        <v>0</v>
      </c>
      <c r="Q175" s="306">
        <f t="shared" si="12"/>
        <v>0</v>
      </c>
      <c r="R175" s="306">
        <f t="shared" si="12"/>
        <v>0</v>
      </c>
      <c r="S175" s="306">
        <f t="shared" si="12"/>
        <v>0</v>
      </c>
      <c r="T175" s="305">
        <v>0</v>
      </c>
      <c r="U175" s="305">
        <v>0</v>
      </c>
      <c r="V175" s="305">
        <v>0</v>
      </c>
      <c r="W175" s="305">
        <v>0</v>
      </c>
      <c r="X175" s="305">
        <v>0</v>
      </c>
    </row>
    <row r="176" spans="1:24" ht="47.25">
      <c r="A176" s="277" t="s">
        <v>723</v>
      </c>
      <c r="B176" s="280" t="s">
        <v>161</v>
      </c>
      <c r="C176" s="277" t="s">
        <v>8</v>
      </c>
      <c r="D176" s="274" t="s">
        <v>495</v>
      </c>
      <c r="E176" s="305">
        <v>7.2549999999999999</v>
      </c>
      <c r="F176" s="305">
        <v>0</v>
      </c>
      <c r="G176" s="305">
        <v>0</v>
      </c>
      <c r="H176" s="305">
        <v>7.2549999999999999</v>
      </c>
      <c r="I176" s="305">
        <v>0</v>
      </c>
      <c r="J176" s="305">
        <v>0</v>
      </c>
      <c r="K176" s="305">
        <v>0</v>
      </c>
      <c r="L176" s="305">
        <v>0</v>
      </c>
      <c r="M176" s="305">
        <v>0</v>
      </c>
      <c r="N176" s="305">
        <v>0</v>
      </c>
      <c r="O176" s="306">
        <f t="shared" ref="O176:S226" si="13">J176-E176</f>
        <v>-7.2549999999999999</v>
      </c>
      <c r="P176" s="306">
        <f t="shared" si="13"/>
        <v>0</v>
      </c>
      <c r="Q176" s="306">
        <f t="shared" si="13"/>
        <v>0</v>
      </c>
      <c r="R176" s="306">
        <f t="shared" si="13"/>
        <v>-7.2549999999999999</v>
      </c>
      <c r="S176" s="306">
        <f t="shared" si="13"/>
        <v>0</v>
      </c>
      <c r="T176" s="305">
        <v>0</v>
      </c>
      <c r="U176" s="305">
        <v>0</v>
      </c>
      <c r="V176" s="305">
        <v>0</v>
      </c>
      <c r="W176" s="305">
        <v>0</v>
      </c>
      <c r="X176" s="305">
        <v>0</v>
      </c>
    </row>
    <row r="177" spans="1:24" ht="63">
      <c r="A177" s="277" t="s">
        <v>724</v>
      </c>
      <c r="B177" s="280" t="s">
        <v>162</v>
      </c>
      <c r="C177" s="277" t="s">
        <v>8</v>
      </c>
      <c r="D177" s="274" t="s">
        <v>496</v>
      </c>
      <c r="E177" s="305">
        <v>0</v>
      </c>
      <c r="F177" s="305">
        <v>0</v>
      </c>
      <c r="G177" s="305">
        <v>0</v>
      </c>
      <c r="H177" s="305">
        <v>0</v>
      </c>
      <c r="I177" s="305">
        <v>0</v>
      </c>
      <c r="J177" s="305">
        <v>0</v>
      </c>
      <c r="K177" s="305">
        <v>0</v>
      </c>
      <c r="L177" s="305">
        <v>0</v>
      </c>
      <c r="M177" s="305">
        <v>0</v>
      </c>
      <c r="N177" s="305">
        <v>0</v>
      </c>
      <c r="O177" s="306">
        <f t="shared" si="13"/>
        <v>0</v>
      </c>
      <c r="P177" s="306">
        <f t="shared" si="13"/>
        <v>0</v>
      </c>
      <c r="Q177" s="306">
        <f t="shared" si="13"/>
        <v>0</v>
      </c>
      <c r="R177" s="306">
        <f t="shared" si="13"/>
        <v>0</v>
      </c>
      <c r="S177" s="306">
        <f t="shared" si="13"/>
        <v>0</v>
      </c>
      <c r="T177" s="305">
        <v>0</v>
      </c>
      <c r="U177" s="305">
        <v>0</v>
      </c>
      <c r="V177" s="305">
        <v>0</v>
      </c>
      <c r="W177" s="305">
        <v>0</v>
      </c>
      <c r="X177" s="305">
        <v>0</v>
      </c>
    </row>
    <row r="178" spans="1:24" ht="47.25">
      <c r="A178" s="277" t="s">
        <v>725</v>
      </c>
      <c r="B178" s="280" t="s">
        <v>12</v>
      </c>
      <c r="C178" s="277" t="s">
        <v>3</v>
      </c>
      <c r="D178" s="274" t="s">
        <v>497</v>
      </c>
      <c r="E178" s="305">
        <v>0</v>
      </c>
      <c r="F178" s="305">
        <v>0</v>
      </c>
      <c r="G178" s="305">
        <v>0</v>
      </c>
      <c r="H178" s="305">
        <v>0</v>
      </c>
      <c r="I178" s="305">
        <v>0</v>
      </c>
      <c r="J178" s="305">
        <v>2.274E-2</v>
      </c>
      <c r="K178" s="305">
        <v>0</v>
      </c>
      <c r="L178" s="305">
        <v>0</v>
      </c>
      <c r="M178" s="305">
        <v>0</v>
      </c>
      <c r="N178" s="305">
        <v>2.274E-2</v>
      </c>
      <c r="O178" s="306">
        <f t="shared" si="13"/>
        <v>2.274E-2</v>
      </c>
      <c r="P178" s="306">
        <f t="shared" si="13"/>
        <v>0</v>
      </c>
      <c r="Q178" s="306">
        <f t="shared" si="13"/>
        <v>0</v>
      </c>
      <c r="R178" s="306">
        <f t="shared" si="13"/>
        <v>0</v>
      </c>
      <c r="S178" s="306">
        <f t="shared" si="13"/>
        <v>2.274E-2</v>
      </c>
      <c r="T178" s="305">
        <v>2.3E-2</v>
      </c>
      <c r="U178" s="305">
        <v>0</v>
      </c>
      <c r="V178" s="305">
        <v>0</v>
      </c>
      <c r="W178" s="305">
        <v>0</v>
      </c>
      <c r="X178" s="305">
        <v>2.3E-2</v>
      </c>
    </row>
    <row r="179" spans="1:24" ht="94.5">
      <c r="A179" s="277" t="s">
        <v>726</v>
      </c>
      <c r="B179" s="280" t="s">
        <v>163</v>
      </c>
      <c r="C179" s="277" t="s">
        <v>8</v>
      </c>
      <c r="D179" s="274" t="s">
        <v>498</v>
      </c>
      <c r="E179" s="305">
        <v>1.4315</v>
      </c>
      <c r="F179" s="305">
        <v>0</v>
      </c>
      <c r="G179" s="305">
        <v>0</v>
      </c>
      <c r="H179" s="305">
        <v>0</v>
      </c>
      <c r="I179" s="305">
        <v>1.4315</v>
      </c>
      <c r="J179" s="305">
        <v>0</v>
      </c>
      <c r="K179" s="305">
        <v>0</v>
      </c>
      <c r="L179" s="305">
        <v>0</v>
      </c>
      <c r="M179" s="305">
        <v>0</v>
      </c>
      <c r="N179" s="305">
        <v>0</v>
      </c>
      <c r="O179" s="306">
        <f t="shared" si="13"/>
        <v>-1.4315</v>
      </c>
      <c r="P179" s="306">
        <f t="shared" si="13"/>
        <v>0</v>
      </c>
      <c r="Q179" s="306">
        <f t="shared" si="13"/>
        <v>0</v>
      </c>
      <c r="R179" s="306">
        <f t="shared" si="13"/>
        <v>0</v>
      </c>
      <c r="S179" s="306">
        <f t="shared" si="13"/>
        <v>-1.4315</v>
      </c>
      <c r="T179" s="305">
        <v>0</v>
      </c>
      <c r="U179" s="305">
        <v>0</v>
      </c>
      <c r="V179" s="305">
        <v>0</v>
      </c>
      <c r="W179" s="305">
        <v>0</v>
      </c>
      <c r="X179" s="305">
        <v>0</v>
      </c>
    </row>
    <row r="180" spans="1:24" ht="94.5">
      <c r="A180" s="277" t="s">
        <v>727</v>
      </c>
      <c r="B180" s="280" t="s">
        <v>306</v>
      </c>
      <c r="C180" s="277" t="s">
        <v>8</v>
      </c>
      <c r="D180" s="274" t="s">
        <v>499</v>
      </c>
      <c r="E180" s="305">
        <v>0</v>
      </c>
      <c r="F180" s="305">
        <v>0</v>
      </c>
      <c r="G180" s="305">
        <v>0</v>
      </c>
      <c r="H180" s="305">
        <v>0</v>
      </c>
      <c r="I180" s="305">
        <v>0</v>
      </c>
      <c r="J180" s="305">
        <v>2.2000000000000002</v>
      </c>
      <c r="K180" s="305">
        <v>0</v>
      </c>
      <c r="L180" s="305">
        <v>0</v>
      </c>
      <c r="M180" s="305">
        <v>0</v>
      </c>
      <c r="N180" s="305">
        <v>2.2000000000000002</v>
      </c>
      <c r="O180" s="306">
        <f t="shared" si="13"/>
        <v>2.2000000000000002</v>
      </c>
      <c r="P180" s="306">
        <f t="shared" si="13"/>
        <v>0</v>
      </c>
      <c r="Q180" s="306">
        <f t="shared" si="13"/>
        <v>0</v>
      </c>
      <c r="R180" s="306">
        <f t="shared" si="13"/>
        <v>0</v>
      </c>
      <c r="S180" s="306">
        <f t="shared" si="13"/>
        <v>2.2000000000000002</v>
      </c>
      <c r="T180" s="305">
        <v>2.2000000000000002</v>
      </c>
      <c r="U180" s="305">
        <v>0</v>
      </c>
      <c r="V180" s="305">
        <v>0</v>
      </c>
      <c r="W180" s="305">
        <v>0</v>
      </c>
      <c r="X180" s="305">
        <v>2.2000000000000002</v>
      </c>
    </row>
    <row r="181" spans="1:24" ht="110.25">
      <c r="A181" s="277" t="s">
        <v>728</v>
      </c>
      <c r="B181" s="280" t="s">
        <v>164</v>
      </c>
      <c r="C181" s="277" t="s">
        <v>8</v>
      </c>
      <c r="D181" s="274" t="s">
        <v>500</v>
      </c>
      <c r="E181" s="305">
        <v>1.5685</v>
      </c>
      <c r="F181" s="305">
        <v>0</v>
      </c>
      <c r="G181" s="305">
        <v>0</v>
      </c>
      <c r="H181" s="305">
        <v>0</v>
      </c>
      <c r="I181" s="305">
        <v>1.5685</v>
      </c>
      <c r="J181" s="305">
        <v>0</v>
      </c>
      <c r="K181" s="305">
        <v>0</v>
      </c>
      <c r="L181" s="305">
        <v>0</v>
      </c>
      <c r="M181" s="305">
        <v>0</v>
      </c>
      <c r="N181" s="305">
        <v>0</v>
      </c>
      <c r="O181" s="306">
        <f t="shared" si="13"/>
        <v>-1.5685</v>
      </c>
      <c r="P181" s="306">
        <f t="shared" si="13"/>
        <v>0</v>
      </c>
      <c r="Q181" s="306">
        <f t="shared" si="13"/>
        <v>0</v>
      </c>
      <c r="R181" s="306">
        <f t="shared" si="13"/>
        <v>0</v>
      </c>
      <c r="S181" s="306">
        <f t="shared" si="13"/>
        <v>-1.5685</v>
      </c>
      <c r="T181" s="305">
        <v>0</v>
      </c>
      <c r="U181" s="305">
        <v>0</v>
      </c>
      <c r="V181" s="305">
        <v>0</v>
      </c>
      <c r="W181" s="305">
        <v>0</v>
      </c>
      <c r="X181" s="305">
        <v>0</v>
      </c>
    </row>
    <row r="182" spans="1:24" ht="63">
      <c r="A182" s="277" t="s">
        <v>729</v>
      </c>
      <c r="B182" s="280" t="s">
        <v>209</v>
      </c>
      <c r="C182" s="277" t="s">
        <v>8</v>
      </c>
      <c r="D182" s="274" t="s">
        <v>501</v>
      </c>
      <c r="E182" s="305">
        <v>0</v>
      </c>
      <c r="F182" s="305">
        <v>0</v>
      </c>
      <c r="G182" s="305">
        <v>0</v>
      </c>
      <c r="H182" s="305">
        <v>0</v>
      </c>
      <c r="I182" s="305">
        <v>0</v>
      </c>
      <c r="J182" s="305">
        <v>7.68</v>
      </c>
      <c r="K182" s="305">
        <v>0</v>
      </c>
      <c r="L182" s="305">
        <v>0</v>
      </c>
      <c r="M182" s="305">
        <v>0</v>
      </c>
      <c r="N182" s="305">
        <v>7.68</v>
      </c>
      <c r="O182" s="306">
        <f t="shared" si="13"/>
        <v>7.68</v>
      </c>
      <c r="P182" s="306">
        <f t="shared" si="13"/>
        <v>0</v>
      </c>
      <c r="Q182" s="306">
        <f t="shared" si="13"/>
        <v>0</v>
      </c>
      <c r="R182" s="306">
        <f t="shared" si="13"/>
        <v>0</v>
      </c>
      <c r="S182" s="306">
        <f t="shared" si="13"/>
        <v>7.68</v>
      </c>
      <c r="T182" s="305">
        <v>0</v>
      </c>
      <c r="U182" s="305">
        <v>0</v>
      </c>
      <c r="V182" s="305">
        <v>0</v>
      </c>
      <c r="W182" s="305">
        <v>0</v>
      </c>
      <c r="X182" s="305">
        <v>0</v>
      </c>
    </row>
    <row r="183" spans="1:24" ht="47.25">
      <c r="A183" s="277" t="s">
        <v>730</v>
      </c>
      <c r="B183" s="280" t="s">
        <v>204</v>
      </c>
      <c r="C183" s="277" t="s">
        <v>7</v>
      </c>
      <c r="D183" s="274" t="s">
        <v>502</v>
      </c>
      <c r="E183" s="305">
        <v>0</v>
      </c>
      <c r="F183" s="305">
        <v>0</v>
      </c>
      <c r="G183" s="305">
        <v>0</v>
      </c>
      <c r="H183" s="305">
        <v>0</v>
      </c>
      <c r="I183" s="305">
        <v>0</v>
      </c>
      <c r="J183" s="305">
        <v>2.5099999999999996E-3</v>
      </c>
      <c r="K183" s="305">
        <v>0</v>
      </c>
      <c r="L183" s="305">
        <v>0</v>
      </c>
      <c r="M183" s="305">
        <v>0</v>
      </c>
      <c r="N183" s="305">
        <v>2.5099999999999996E-3</v>
      </c>
      <c r="O183" s="306">
        <f t="shared" si="13"/>
        <v>2.5099999999999996E-3</v>
      </c>
      <c r="P183" s="306">
        <f t="shared" si="13"/>
        <v>0</v>
      </c>
      <c r="Q183" s="306">
        <f t="shared" si="13"/>
        <v>0</v>
      </c>
      <c r="R183" s="306">
        <f t="shared" si="13"/>
        <v>0</v>
      </c>
      <c r="S183" s="306">
        <f t="shared" si="13"/>
        <v>2.5099999999999996E-3</v>
      </c>
      <c r="T183" s="305">
        <v>2.5099999999999996E-3</v>
      </c>
      <c r="U183" s="305">
        <v>0</v>
      </c>
      <c r="V183" s="305">
        <v>0</v>
      </c>
      <c r="W183" s="305">
        <v>0</v>
      </c>
      <c r="X183" s="305">
        <v>2.5099999999999996E-3</v>
      </c>
    </row>
    <row r="184" spans="1:24" ht="63">
      <c r="A184" s="277" t="s">
        <v>731</v>
      </c>
      <c r="B184" s="280" t="s">
        <v>252</v>
      </c>
      <c r="C184" s="277" t="s">
        <v>7</v>
      </c>
      <c r="D184" s="274" t="s">
        <v>503</v>
      </c>
      <c r="E184" s="305">
        <v>0</v>
      </c>
      <c r="F184" s="305">
        <v>0</v>
      </c>
      <c r="G184" s="305">
        <v>0</v>
      </c>
      <c r="H184" s="305">
        <v>0</v>
      </c>
      <c r="I184" s="305">
        <v>0</v>
      </c>
      <c r="J184" s="305">
        <v>0</v>
      </c>
      <c r="K184" s="305">
        <v>0</v>
      </c>
      <c r="L184" s="305">
        <v>0</v>
      </c>
      <c r="M184" s="305">
        <v>0</v>
      </c>
      <c r="N184" s="305">
        <v>0</v>
      </c>
      <c r="O184" s="306">
        <f t="shared" si="13"/>
        <v>0</v>
      </c>
      <c r="P184" s="306">
        <f t="shared" si="13"/>
        <v>0</v>
      </c>
      <c r="Q184" s="306">
        <f t="shared" si="13"/>
        <v>0</v>
      </c>
      <c r="R184" s="306">
        <f t="shared" si="13"/>
        <v>0</v>
      </c>
      <c r="S184" s="306">
        <f t="shared" si="13"/>
        <v>0</v>
      </c>
      <c r="T184" s="305">
        <v>0</v>
      </c>
      <c r="U184" s="305">
        <v>0</v>
      </c>
      <c r="V184" s="305">
        <v>0</v>
      </c>
      <c r="W184" s="305">
        <v>0</v>
      </c>
      <c r="X184" s="305">
        <v>0</v>
      </c>
    </row>
    <row r="185" spans="1:24" ht="63">
      <c r="A185" s="277" t="s">
        <v>732</v>
      </c>
      <c r="B185" s="280" t="s">
        <v>253</v>
      </c>
      <c r="C185" s="277" t="s">
        <v>7</v>
      </c>
      <c r="D185" s="274" t="s">
        <v>504</v>
      </c>
      <c r="E185" s="305">
        <v>0</v>
      </c>
      <c r="F185" s="305">
        <v>0</v>
      </c>
      <c r="G185" s="305">
        <v>0</v>
      </c>
      <c r="H185" s="305">
        <v>0</v>
      </c>
      <c r="I185" s="305">
        <v>0</v>
      </c>
      <c r="J185" s="305">
        <v>0</v>
      </c>
      <c r="K185" s="305">
        <v>0</v>
      </c>
      <c r="L185" s="305">
        <v>0</v>
      </c>
      <c r="M185" s="305">
        <v>0</v>
      </c>
      <c r="N185" s="305">
        <v>0</v>
      </c>
      <c r="O185" s="306">
        <f t="shared" si="13"/>
        <v>0</v>
      </c>
      <c r="P185" s="306">
        <f t="shared" si="13"/>
        <v>0</v>
      </c>
      <c r="Q185" s="306">
        <f t="shared" si="13"/>
        <v>0</v>
      </c>
      <c r="R185" s="306">
        <f t="shared" si="13"/>
        <v>0</v>
      </c>
      <c r="S185" s="306">
        <f t="shared" si="13"/>
        <v>0</v>
      </c>
      <c r="T185" s="305">
        <v>0</v>
      </c>
      <c r="U185" s="305">
        <v>0</v>
      </c>
      <c r="V185" s="305">
        <v>0</v>
      </c>
      <c r="W185" s="305">
        <v>0</v>
      </c>
      <c r="X185" s="305">
        <v>0</v>
      </c>
    </row>
    <row r="186" spans="1:24" ht="78.75">
      <c r="A186" s="277" t="s">
        <v>733</v>
      </c>
      <c r="B186" s="280" t="s">
        <v>208</v>
      </c>
      <c r="C186" s="277" t="s">
        <v>8</v>
      </c>
      <c r="D186" s="274" t="s">
        <v>505</v>
      </c>
      <c r="E186" s="305">
        <v>0</v>
      </c>
      <c r="F186" s="305">
        <v>0</v>
      </c>
      <c r="G186" s="305">
        <v>0</v>
      </c>
      <c r="H186" s="305">
        <v>0</v>
      </c>
      <c r="I186" s="305">
        <v>0</v>
      </c>
      <c r="J186" s="305">
        <v>0.29598383</v>
      </c>
      <c r="K186" s="305">
        <v>3.2710830000000003E-2</v>
      </c>
      <c r="L186" s="305">
        <v>0.26327300000000003</v>
      </c>
      <c r="M186" s="305">
        <v>0</v>
      </c>
      <c r="N186" s="305">
        <v>0</v>
      </c>
      <c r="O186" s="306">
        <f t="shared" si="13"/>
        <v>0.29598383</v>
      </c>
      <c r="P186" s="306">
        <f t="shared" si="13"/>
        <v>3.2710830000000003E-2</v>
      </c>
      <c r="Q186" s="306">
        <f t="shared" si="13"/>
        <v>0.26327300000000003</v>
      </c>
      <c r="R186" s="306">
        <f t="shared" si="13"/>
        <v>0</v>
      </c>
      <c r="S186" s="306">
        <f t="shared" si="13"/>
        <v>0</v>
      </c>
      <c r="T186" s="305">
        <v>0.250834</v>
      </c>
      <c r="U186" s="305">
        <v>2.7720999999999999E-2</v>
      </c>
      <c r="V186" s="305">
        <v>7.9077969999999997E-2</v>
      </c>
      <c r="W186" s="305">
        <v>0.11194499999999999</v>
      </c>
      <c r="X186" s="305">
        <v>3.2090030000000012E-2</v>
      </c>
    </row>
    <row r="187" spans="1:24" ht="31.5">
      <c r="A187" s="277" t="s">
        <v>734</v>
      </c>
      <c r="B187" s="280" t="s">
        <v>250</v>
      </c>
      <c r="C187" s="277" t="s">
        <v>8</v>
      </c>
      <c r="D187" s="274" t="s">
        <v>506</v>
      </c>
      <c r="E187" s="305">
        <v>0</v>
      </c>
      <c r="F187" s="305">
        <v>0</v>
      </c>
      <c r="G187" s="305">
        <v>0</v>
      </c>
      <c r="H187" s="305">
        <v>0</v>
      </c>
      <c r="I187" s="305">
        <v>0</v>
      </c>
      <c r="J187" s="305">
        <v>0.26615889000000004</v>
      </c>
      <c r="K187" s="305">
        <v>0.15680889000000001</v>
      </c>
      <c r="L187" s="305">
        <v>0</v>
      </c>
      <c r="M187" s="305">
        <v>0</v>
      </c>
      <c r="N187" s="305">
        <v>0.10934999999999999</v>
      </c>
      <c r="O187" s="306">
        <f t="shared" si="13"/>
        <v>0.26615889000000004</v>
      </c>
      <c r="P187" s="306">
        <f t="shared" si="13"/>
        <v>0.15680889000000001</v>
      </c>
      <c r="Q187" s="306">
        <f t="shared" si="13"/>
        <v>0</v>
      </c>
      <c r="R187" s="306">
        <f t="shared" si="13"/>
        <v>0</v>
      </c>
      <c r="S187" s="306">
        <f t="shared" si="13"/>
        <v>0.10934999999999999</v>
      </c>
      <c r="T187" s="305">
        <v>1.81247442</v>
      </c>
      <c r="U187" s="305">
        <v>0</v>
      </c>
      <c r="V187" s="305">
        <v>1.62827835</v>
      </c>
      <c r="W187" s="305">
        <v>7.4846070000000001E-2</v>
      </c>
      <c r="X187" s="305">
        <v>0.10934999999999996</v>
      </c>
    </row>
    <row r="188" spans="1:24" ht="63">
      <c r="A188" s="272">
        <v>2</v>
      </c>
      <c r="B188" s="280" t="s">
        <v>314</v>
      </c>
      <c r="C188" s="277" t="s">
        <v>8</v>
      </c>
      <c r="D188" s="278">
        <v>1502657</v>
      </c>
      <c r="E188" s="305">
        <v>0</v>
      </c>
      <c r="F188" s="305">
        <v>0</v>
      </c>
      <c r="G188" s="305">
        <v>0</v>
      </c>
      <c r="H188" s="305">
        <v>0</v>
      </c>
      <c r="I188" s="305">
        <v>0</v>
      </c>
      <c r="J188" s="305">
        <v>0</v>
      </c>
      <c r="K188" s="305">
        <v>0</v>
      </c>
      <c r="L188" s="305" t="s">
        <v>1020</v>
      </c>
      <c r="M188" s="305">
        <v>0</v>
      </c>
      <c r="N188" s="305">
        <v>0</v>
      </c>
      <c r="O188" s="306">
        <f t="shared" si="13"/>
        <v>0</v>
      </c>
      <c r="P188" s="306">
        <f t="shared" si="13"/>
        <v>0</v>
      </c>
      <c r="Q188" s="306">
        <f t="shared" si="13"/>
        <v>0</v>
      </c>
      <c r="R188" s="306">
        <f t="shared" si="13"/>
        <v>0</v>
      </c>
      <c r="S188" s="306">
        <f t="shared" si="13"/>
        <v>0</v>
      </c>
      <c r="T188" s="305">
        <v>6.8000000000000005E-2</v>
      </c>
      <c r="U188" s="305">
        <v>6.8000000000000005E-2</v>
      </c>
      <c r="V188" s="305">
        <v>0</v>
      </c>
      <c r="W188" s="305">
        <v>0</v>
      </c>
      <c r="X188" s="305">
        <v>0</v>
      </c>
    </row>
    <row r="189" spans="1:24">
      <c r="A189" s="272" t="s">
        <v>50</v>
      </c>
      <c r="B189" s="272" t="s">
        <v>270</v>
      </c>
      <c r="C189" s="272"/>
      <c r="D189" s="272">
        <f>D190+D196</f>
        <v>95300636.280155405</v>
      </c>
      <c r="E189" s="272">
        <f t="shared" ref="E189:N189" si="14">E190+E196</f>
        <v>533.84734022940006</v>
      </c>
      <c r="F189" s="272">
        <f t="shared" si="14"/>
        <v>77.848100000000002</v>
      </c>
      <c r="G189" s="272">
        <f t="shared" si="14"/>
        <v>386.52972693795323</v>
      </c>
      <c r="H189" s="272">
        <f t="shared" si="14"/>
        <v>36.301026139999998</v>
      </c>
      <c r="I189" s="272">
        <f t="shared" si="14"/>
        <v>33.168489999999998</v>
      </c>
      <c r="J189" s="272">
        <f t="shared" si="14"/>
        <v>1962.8929979900004</v>
      </c>
      <c r="K189" s="272">
        <f t="shared" si="14"/>
        <v>177.35062634000016</v>
      </c>
      <c r="L189" s="272">
        <f t="shared" si="14"/>
        <v>864.3693595200001</v>
      </c>
      <c r="M189" s="272">
        <f t="shared" si="14"/>
        <v>799.67424344800008</v>
      </c>
      <c r="N189" s="272">
        <f t="shared" si="14"/>
        <v>121.49876868199996</v>
      </c>
      <c r="O189" s="306">
        <f t="shared" si="13"/>
        <v>1429.0456577606003</v>
      </c>
      <c r="P189" s="306">
        <f t="shared" si="13"/>
        <v>99.502526340000159</v>
      </c>
      <c r="Q189" s="306">
        <f t="shared" si="13"/>
        <v>477.83963258204687</v>
      </c>
      <c r="R189" s="306">
        <f t="shared" si="13"/>
        <v>763.37321730800011</v>
      </c>
      <c r="S189" s="306">
        <f t="shared" si="13"/>
        <v>88.330278681999971</v>
      </c>
      <c r="T189" s="272">
        <f>T190+T196</f>
        <v>1410.6733925099998</v>
      </c>
      <c r="U189" s="272">
        <f>U190+U196</f>
        <v>131.75064633</v>
      </c>
      <c r="V189" s="272">
        <f>V190+V196</f>
        <v>689.20453392000002</v>
      </c>
      <c r="W189" s="272">
        <f>W190+W196</f>
        <v>480.38619124999997</v>
      </c>
      <c r="X189" s="272">
        <f>X190+X196</f>
        <v>109.33202017999996</v>
      </c>
    </row>
    <row r="190" spans="1:24" ht="31.5">
      <c r="A190" s="33" t="s">
        <v>735</v>
      </c>
      <c r="B190" s="272" t="s">
        <v>262</v>
      </c>
      <c r="C190" s="272"/>
      <c r="D190" s="272">
        <f>SUM(D191:D195)</f>
        <v>0</v>
      </c>
      <c r="E190" s="272">
        <f t="shared" ref="E190:N190" si="15">SUM(E191:E195)</f>
        <v>320.5710010102992</v>
      </c>
      <c r="F190" s="272">
        <f t="shared" si="15"/>
        <v>15.3</v>
      </c>
      <c r="G190" s="272">
        <f t="shared" si="15"/>
        <v>264.25510293795321</v>
      </c>
      <c r="H190" s="272">
        <f t="shared" si="15"/>
        <v>10.7159</v>
      </c>
      <c r="I190" s="272">
        <f t="shared" si="15"/>
        <v>30.3</v>
      </c>
      <c r="J190" s="272">
        <f t="shared" si="15"/>
        <v>465.89265</v>
      </c>
      <c r="K190" s="272">
        <f t="shared" si="15"/>
        <v>0.02</v>
      </c>
      <c r="L190" s="272">
        <f t="shared" si="15"/>
        <v>422.00367</v>
      </c>
      <c r="M190" s="272">
        <f t="shared" si="15"/>
        <v>1.1690499999999999</v>
      </c>
      <c r="N190" s="272">
        <f t="shared" si="15"/>
        <v>42.699929999999995</v>
      </c>
      <c r="O190" s="306">
        <f t="shared" si="13"/>
        <v>145.3216489897008</v>
      </c>
      <c r="P190" s="306">
        <f t="shared" si="13"/>
        <v>-15.280000000000001</v>
      </c>
      <c r="Q190" s="306">
        <f t="shared" si="13"/>
        <v>157.74856706204679</v>
      </c>
      <c r="R190" s="306">
        <f t="shared" si="13"/>
        <v>-9.5468499999999992</v>
      </c>
      <c r="S190" s="306">
        <f t="shared" si="13"/>
        <v>12.399929999999994</v>
      </c>
      <c r="T190" s="272">
        <f>SUM(T191:T195)</f>
        <v>490.38041099999998</v>
      </c>
      <c r="U190" s="272">
        <f>SUM(U191:U195)</f>
        <v>14.81964</v>
      </c>
      <c r="V190" s="272">
        <f>SUM(V191:V195)</f>
        <v>112.28790000000001</v>
      </c>
      <c r="W190" s="272">
        <f>SUM(W191:W195)</f>
        <v>320.52490999999998</v>
      </c>
      <c r="X190" s="272">
        <f>SUM(X191:X195)</f>
        <v>42.747960999999975</v>
      </c>
    </row>
    <row r="191" spans="1:24" ht="78.75">
      <c r="A191" s="33" t="s">
        <v>736</v>
      </c>
      <c r="B191" s="280" t="s">
        <v>49</v>
      </c>
      <c r="C191" s="277" t="s">
        <v>4</v>
      </c>
      <c r="D191" s="274" t="s">
        <v>507</v>
      </c>
      <c r="E191" s="305">
        <v>265.11189807234598</v>
      </c>
      <c r="F191" s="305">
        <v>0</v>
      </c>
      <c r="G191" s="305">
        <v>233.9119</v>
      </c>
      <c r="H191" s="305">
        <v>1.2</v>
      </c>
      <c r="I191" s="305">
        <v>30</v>
      </c>
      <c r="J191" s="305">
        <v>435.6309</v>
      </c>
      <c r="K191" s="305">
        <v>0.02</v>
      </c>
      <c r="L191" s="305">
        <v>392.15190999999999</v>
      </c>
      <c r="M191" s="305">
        <v>1.1690499999999999</v>
      </c>
      <c r="N191" s="305">
        <v>42.289939999999994</v>
      </c>
      <c r="O191" s="306">
        <f t="shared" si="13"/>
        <v>170.51900192765402</v>
      </c>
      <c r="P191" s="306">
        <f t="shared" si="13"/>
        <v>0.02</v>
      </c>
      <c r="Q191" s="306">
        <f t="shared" si="13"/>
        <v>158.24000999999998</v>
      </c>
      <c r="R191" s="306">
        <f t="shared" si="13"/>
        <v>-3.0950000000000033E-2</v>
      </c>
      <c r="S191" s="306">
        <f t="shared" si="13"/>
        <v>12.289939999999994</v>
      </c>
      <c r="T191" s="305">
        <v>448.38777999999996</v>
      </c>
      <c r="U191" s="305">
        <v>14.81964</v>
      </c>
      <c r="V191" s="305">
        <v>105.30955</v>
      </c>
      <c r="W191" s="305">
        <v>285.92273999999998</v>
      </c>
      <c r="X191" s="305">
        <v>42.335849999999979</v>
      </c>
    </row>
    <row r="192" spans="1:24" ht="110.25">
      <c r="A192" s="33" t="s">
        <v>737</v>
      </c>
      <c r="B192" s="280" t="s">
        <v>283</v>
      </c>
      <c r="C192" s="277" t="s">
        <v>4</v>
      </c>
      <c r="D192" s="274" t="s">
        <v>507</v>
      </c>
      <c r="E192" s="305">
        <v>0</v>
      </c>
      <c r="F192" s="305">
        <v>0</v>
      </c>
      <c r="G192" s="305">
        <v>0</v>
      </c>
      <c r="H192" s="305">
        <v>0</v>
      </c>
      <c r="I192" s="305">
        <v>0</v>
      </c>
      <c r="J192" s="305">
        <v>30.261749999999999</v>
      </c>
      <c r="K192" s="305">
        <v>0</v>
      </c>
      <c r="L192" s="305">
        <v>29.851759999999999</v>
      </c>
      <c r="M192" s="305">
        <v>0</v>
      </c>
      <c r="N192" s="305">
        <v>0.40999000000000002</v>
      </c>
      <c r="O192" s="306">
        <f t="shared" si="13"/>
        <v>30.261749999999999</v>
      </c>
      <c r="P192" s="306">
        <f t="shared" si="13"/>
        <v>0</v>
      </c>
      <c r="Q192" s="306">
        <f t="shared" si="13"/>
        <v>29.851759999999999</v>
      </c>
      <c r="R192" s="306">
        <f t="shared" si="13"/>
        <v>0</v>
      </c>
      <c r="S192" s="306">
        <f t="shared" si="13"/>
        <v>0.40999000000000002</v>
      </c>
      <c r="T192" s="305">
        <v>41.992630999999996</v>
      </c>
      <c r="U192" s="305">
        <v>0</v>
      </c>
      <c r="V192" s="305">
        <v>6.9783500000000007</v>
      </c>
      <c r="W192" s="305">
        <v>34.602170000000001</v>
      </c>
      <c r="X192" s="305">
        <v>0.41211099999999717</v>
      </c>
    </row>
    <row r="193" spans="1:24" ht="31.5">
      <c r="A193" s="33" t="s">
        <v>738</v>
      </c>
      <c r="B193" s="280" t="s">
        <v>80</v>
      </c>
      <c r="C193" s="277" t="s">
        <v>4</v>
      </c>
      <c r="D193" s="274" t="s">
        <v>508</v>
      </c>
      <c r="E193" s="305">
        <v>49.7432029379532</v>
      </c>
      <c r="F193" s="305">
        <v>15.3</v>
      </c>
      <c r="G193" s="305">
        <v>30.343202937953205</v>
      </c>
      <c r="H193" s="305">
        <v>3.8</v>
      </c>
      <c r="I193" s="305">
        <v>0.3</v>
      </c>
      <c r="J193" s="305">
        <v>0</v>
      </c>
      <c r="K193" s="305">
        <v>0</v>
      </c>
      <c r="L193" s="305">
        <v>0</v>
      </c>
      <c r="M193" s="305">
        <v>0</v>
      </c>
      <c r="N193" s="305">
        <v>0</v>
      </c>
      <c r="O193" s="306">
        <f t="shared" si="13"/>
        <v>-49.7432029379532</v>
      </c>
      <c r="P193" s="306">
        <f t="shared" si="13"/>
        <v>-15.3</v>
      </c>
      <c r="Q193" s="306">
        <f t="shared" si="13"/>
        <v>-30.343202937953205</v>
      </c>
      <c r="R193" s="306">
        <f t="shared" si="13"/>
        <v>-3.8</v>
      </c>
      <c r="S193" s="306">
        <f t="shared" si="13"/>
        <v>-0.3</v>
      </c>
      <c r="T193" s="305">
        <v>0</v>
      </c>
      <c r="U193" s="305">
        <v>0</v>
      </c>
      <c r="V193" s="305">
        <v>0</v>
      </c>
      <c r="W193" s="305">
        <v>0</v>
      </c>
      <c r="X193" s="305">
        <v>0</v>
      </c>
    </row>
    <row r="194" spans="1:24" ht="63">
      <c r="A194" s="33" t="s">
        <v>739</v>
      </c>
      <c r="B194" s="280" t="s">
        <v>146</v>
      </c>
      <c r="C194" s="277" t="s">
        <v>171</v>
      </c>
      <c r="D194" s="274" t="s">
        <v>509</v>
      </c>
      <c r="E194" s="305">
        <v>0.82135999999999998</v>
      </c>
      <c r="F194" s="305">
        <v>0</v>
      </c>
      <c r="G194" s="305">
        <v>0</v>
      </c>
      <c r="H194" s="305">
        <v>0.82135999999999998</v>
      </c>
      <c r="I194" s="305">
        <v>0</v>
      </c>
      <c r="J194" s="305">
        <v>0</v>
      </c>
      <c r="K194" s="305">
        <v>0</v>
      </c>
      <c r="L194" s="305">
        <v>0</v>
      </c>
      <c r="M194" s="305">
        <v>0</v>
      </c>
      <c r="N194" s="305">
        <v>0</v>
      </c>
      <c r="O194" s="306">
        <f t="shared" si="13"/>
        <v>-0.82135999999999998</v>
      </c>
      <c r="P194" s="306">
        <f t="shared" si="13"/>
        <v>0</v>
      </c>
      <c r="Q194" s="306">
        <f t="shared" si="13"/>
        <v>0</v>
      </c>
      <c r="R194" s="306">
        <f t="shared" si="13"/>
        <v>-0.82135999999999998</v>
      </c>
      <c r="S194" s="306">
        <f t="shared" si="13"/>
        <v>0</v>
      </c>
      <c r="T194" s="305">
        <v>0</v>
      </c>
      <c r="U194" s="305">
        <v>0</v>
      </c>
      <c r="V194" s="305">
        <v>0</v>
      </c>
      <c r="W194" s="305">
        <v>0</v>
      </c>
      <c r="X194" s="305">
        <v>0</v>
      </c>
    </row>
    <row r="195" spans="1:24" ht="63">
      <c r="A195" s="272" t="s">
        <v>51</v>
      </c>
      <c r="B195" s="280" t="s">
        <v>147</v>
      </c>
      <c r="C195" s="277" t="s">
        <v>171</v>
      </c>
      <c r="D195" s="274" t="s">
        <v>510</v>
      </c>
      <c r="E195" s="305">
        <v>4.8945399999999992</v>
      </c>
      <c r="F195" s="305">
        <v>0</v>
      </c>
      <c r="G195" s="305">
        <v>0</v>
      </c>
      <c r="H195" s="305">
        <v>4.8945399999999992</v>
      </c>
      <c r="I195" s="305">
        <v>0</v>
      </c>
      <c r="J195" s="305">
        <v>0</v>
      </c>
      <c r="K195" s="305">
        <v>0</v>
      </c>
      <c r="L195" s="305">
        <v>0</v>
      </c>
      <c r="M195" s="305">
        <v>0</v>
      </c>
      <c r="N195" s="305">
        <v>0</v>
      </c>
      <c r="O195" s="306">
        <f t="shared" si="13"/>
        <v>-4.8945399999999992</v>
      </c>
      <c r="P195" s="306">
        <f t="shared" si="13"/>
        <v>0</v>
      </c>
      <c r="Q195" s="306">
        <f t="shared" si="13"/>
        <v>0</v>
      </c>
      <c r="R195" s="306">
        <f t="shared" si="13"/>
        <v>-4.8945399999999992</v>
      </c>
      <c r="S195" s="306">
        <f t="shared" si="13"/>
        <v>0</v>
      </c>
      <c r="T195" s="305">
        <v>0</v>
      </c>
      <c r="U195" s="305">
        <v>0</v>
      </c>
      <c r="V195" s="305">
        <v>0</v>
      </c>
      <c r="W195" s="305">
        <v>0</v>
      </c>
      <c r="X195" s="305">
        <v>0</v>
      </c>
    </row>
    <row r="196" spans="1:24">
      <c r="A196" s="33" t="s">
        <v>740</v>
      </c>
      <c r="B196" s="272" t="s">
        <v>271</v>
      </c>
      <c r="C196" s="272"/>
      <c r="D196" s="272">
        <f>SUM(D197:D271)</f>
        <v>95300636.280155405</v>
      </c>
      <c r="E196" s="33">
        <f>SUM(E197:E271)</f>
        <v>213.27633921910086</v>
      </c>
      <c r="F196" s="33">
        <f t="shared" ref="F196:N196" si="16">SUM(F197:F271)</f>
        <v>62.548100000000005</v>
      </c>
      <c r="G196" s="33">
        <f t="shared" si="16"/>
        <v>122.274624</v>
      </c>
      <c r="H196" s="33">
        <f t="shared" si="16"/>
        <v>25.58512614</v>
      </c>
      <c r="I196" s="33">
        <f t="shared" si="16"/>
        <v>2.8684899999999995</v>
      </c>
      <c r="J196" s="33">
        <f t="shared" si="16"/>
        <v>1497.0003479900004</v>
      </c>
      <c r="K196" s="33">
        <f t="shared" si="16"/>
        <v>177.33062634000015</v>
      </c>
      <c r="L196" s="33">
        <f t="shared" si="16"/>
        <v>442.3656895200001</v>
      </c>
      <c r="M196" s="33">
        <f t="shared" si="16"/>
        <v>798.50519344800011</v>
      </c>
      <c r="N196" s="33">
        <f t="shared" si="16"/>
        <v>78.798838681999968</v>
      </c>
      <c r="O196" s="306">
        <f t="shared" si="13"/>
        <v>1283.7240087708994</v>
      </c>
      <c r="P196" s="306">
        <f t="shared" si="13"/>
        <v>114.78252634000015</v>
      </c>
      <c r="Q196" s="306">
        <f t="shared" si="13"/>
        <v>320.09106552000009</v>
      </c>
      <c r="R196" s="306">
        <f t="shared" si="13"/>
        <v>772.92006730800017</v>
      </c>
      <c r="S196" s="306">
        <f t="shared" si="13"/>
        <v>75.930348681999973</v>
      </c>
      <c r="T196" s="33">
        <f t="shared" ref="T196:X196" si="17">SUM(T197:T271)</f>
        <v>920.29298150999966</v>
      </c>
      <c r="U196" s="33">
        <f t="shared" si="17"/>
        <v>116.93100633</v>
      </c>
      <c r="V196" s="33">
        <f t="shared" si="17"/>
        <v>576.91663391999998</v>
      </c>
      <c r="W196" s="33">
        <f t="shared" si="17"/>
        <v>159.86128124999999</v>
      </c>
      <c r="X196" s="33">
        <f t="shared" si="17"/>
        <v>66.584059179999983</v>
      </c>
    </row>
    <row r="197" spans="1:24" ht="78.75">
      <c r="A197" s="33" t="s">
        <v>741</v>
      </c>
      <c r="B197" s="280" t="s">
        <v>46</v>
      </c>
      <c r="C197" s="277" t="s">
        <v>4</v>
      </c>
      <c r="D197" s="274" t="s">
        <v>511</v>
      </c>
      <c r="E197" s="305">
        <v>0</v>
      </c>
      <c r="F197" s="305">
        <v>0</v>
      </c>
      <c r="G197" s="305">
        <v>0</v>
      </c>
      <c r="H197" s="305">
        <v>0</v>
      </c>
      <c r="I197" s="305">
        <v>0</v>
      </c>
      <c r="J197" s="305">
        <v>8.5469299999999997</v>
      </c>
      <c r="K197" s="305">
        <v>8.5469299999999997</v>
      </c>
      <c r="L197" s="305">
        <v>0</v>
      </c>
      <c r="M197" s="305">
        <v>0</v>
      </c>
      <c r="N197" s="305">
        <v>0</v>
      </c>
      <c r="O197" s="306">
        <f t="shared" si="13"/>
        <v>8.5469299999999997</v>
      </c>
      <c r="P197" s="306">
        <f t="shared" si="13"/>
        <v>8.5469299999999997</v>
      </c>
      <c r="Q197" s="306">
        <f t="shared" si="13"/>
        <v>0</v>
      </c>
      <c r="R197" s="306">
        <f t="shared" si="13"/>
        <v>0</v>
      </c>
      <c r="S197" s="306">
        <f t="shared" si="13"/>
        <v>0</v>
      </c>
      <c r="T197" s="305">
        <v>0</v>
      </c>
      <c r="U197" s="305">
        <v>0</v>
      </c>
      <c r="V197" s="305">
        <v>0</v>
      </c>
      <c r="W197" s="305">
        <v>0</v>
      </c>
      <c r="X197" s="305">
        <v>0</v>
      </c>
    </row>
    <row r="198" spans="1:24" ht="31.5">
      <c r="A198" s="33" t="s">
        <v>742</v>
      </c>
      <c r="B198" s="280" t="s">
        <v>47</v>
      </c>
      <c r="C198" s="277" t="s">
        <v>4</v>
      </c>
      <c r="D198" s="274" t="s">
        <v>512</v>
      </c>
      <c r="E198" s="305">
        <v>58.154969999999992</v>
      </c>
      <c r="F198" s="305">
        <v>22.170330000000003</v>
      </c>
      <c r="G198" s="305">
        <v>35.646149999999992</v>
      </c>
      <c r="H198" s="305">
        <v>0</v>
      </c>
      <c r="I198" s="305">
        <v>0.33849000000000001</v>
      </c>
      <c r="J198" s="305">
        <v>22.508820000000004</v>
      </c>
      <c r="K198" s="305">
        <v>22.170330000000003</v>
      </c>
      <c r="L198" s="305">
        <v>0</v>
      </c>
      <c r="M198" s="305">
        <v>0</v>
      </c>
      <c r="N198" s="305">
        <v>0.33849000000000001</v>
      </c>
      <c r="O198" s="306">
        <f t="shared" si="13"/>
        <v>-35.646149999999992</v>
      </c>
      <c r="P198" s="306">
        <f t="shared" si="13"/>
        <v>0</v>
      </c>
      <c r="Q198" s="306">
        <f t="shared" si="13"/>
        <v>-35.646149999999992</v>
      </c>
      <c r="R198" s="306">
        <f t="shared" si="13"/>
        <v>0</v>
      </c>
      <c r="S198" s="306">
        <f t="shared" si="13"/>
        <v>0</v>
      </c>
      <c r="T198" s="305">
        <v>0.33849000000000001</v>
      </c>
      <c r="U198" s="305">
        <v>0</v>
      </c>
      <c r="V198" s="305">
        <v>0</v>
      </c>
      <c r="W198" s="305">
        <v>0</v>
      </c>
      <c r="X198" s="305">
        <v>0.33849000000000001</v>
      </c>
    </row>
    <row r="199" spans="1:24" ht="78.75">
      <c r="A199" s="33" t="s">
        <v>743</v>
      </c>
      <c r="B199" s="280" t="s">
        <v>48</v>
      </c>
      <c r="C199" s="277" t="s">
        <v>4</v>
      </c>
      <c r="D199" s="274" t="s">
        <v>513</v>
      </c>
      <c r="E199" s="305">
        <v>34.531521000000005</v>
      </c>
      <c r="F199" s="305">
        <v>15.4</v>
      </c>
      <c r="G199" s="305">
        <v>10.431520000000001</v>
      </c>
      <c r="H199" s="305">
        <v>8.6</v>
      </c>
      <c r="I199" s="305">
        <v>0.1</v>
      </c>
      <c r="J199" s="305">
        <v>0</v>
      </c>
      <c r="K199" s="305">
        <v>0</v>
      </c>
      <c r="L199" s="305">
        <v>0</v>
      </c>
      <c r="M199" s="305">
        <v>0</v>
      </c>
      <c r="N199" s="305">
        <v>0</v>
      </c>
      <c r="O199" s="306">
        <f t="shared" si="13"/>
        <v>-34.531521000000005</v>
      </c>
      <c r="P199" s="306">
        <f t="shared" si="13"/>
        <v>-15.4</v>
      </c>
      <c r="Q199" s="306">
        <f t="shared" si="13"/>
        <v>-10.431520000000001</v>
      </c>
      <c r="R199" s="306">
        <f t="shared" si="13"/>
        <v>-8.6</v>
      </c>
      <c r="S199" s="306">
        <f t="shared" si="13"/>
        <v>-0.1</v>
      </c>
      <c r="T199" s="305">
        <v>0</v>
      </c>
      <c r="U199" s="305">
        <v>0</v>
      </c>
      <c r="V199" s="305">
        <v>0</v>
      </c>
      <c r="W199" s="305">
        <v>0</v>
      </c>
      <c r="X199" s="305">
        <v>0</v>
      </c>
    </row>
    <row r="200" spans="1:24">
      <c r="A200" s="33" t="s">
        <v>744</v>
      </c>
      <c r="B200" s="280" t="s">
        <v>246</v>
      </c>
      <c r="C200" s="277" t="s">
        <v>62</v>
      </c>
      <c r="D200" s="274" t="s">
        <v>513</v>
      </c>
      <c r="E200" s="305">
        <v>0</v>
      </c>
      <c r="F200" s="305">
        <v>0</v>
      </c>
      <c r="G200" s="305">
        <v>0</v>
      </c>
      <c r="H200" s="305">
        <v>0</v>
      </c>
      <c r="I200" s="305">
        <v>0</v>
      </c>
      <c r="J200" s="305">
        <v>0</v>
      </c>
      <c r="K200" s="305">
        <v>0</v>
      </c>
      <c r="L200" s="305">
        <v>0</v>
      </c>
      <c r="M200" s="305">
        <v>0</v>
      </c>
      <c r="N200" s="305">
        <v>0</v>
      </c>
      <c r="O200" s="306">
        <f t="shared" si="13"/>
        <v>0</v>
      </c>
      <c r="P200" s="306">
        <f t="shared" si="13"/>
        <v>0</v>
      </c>
      <c r="Q200" s="306">
        <f t="shared" si="13"/>
        <v>0</v>
      </c>
      <c r="R200" s="306">
        <f t="shared" si="13"/>
        <v>0</v>
      </c>
      <c r="S200" s="306">
        <f t="shared" si="13"/>
        <v>0</v>
      </c>
      <c r="T200" s="305">
        <v>2.5400000000000002E-3</v>
      </c>
      <c r="U200" s="305">
        <v>0</v>
      </c>
      <c r="V200" s="305">
        <v>0</v>
      </c>
      <c r="W200" s="305">
        <v>0</v>
      </c>
      <c r="X200" s="305">
        <v>2.5400000000000002E-3</v>
      </c>
    </row>
    <row r="201" spans="1:24" ht="31.5">
      <c r="A201" s="33" t="s">
        <v>745</v>
      </c>
      <c r="B201" s="280" t="s">
        <v>79</v>
      </c>
      <c r="C201" s="277" t="s">
        <v>2</v>
      </c>
      <c r="D201" s="274" t="s">
        <v>514</v>
      </c>
      <c r="E201" s="305">
        <v>38.688114219100868</v>
      </c>
      <c r="F201" s="305">
        <v>6.5</v>
      </c>
      <c r="G201" s="305">
        <v>31.188110000000002</v>
      </c>
      <c r="H201" s="305">
        <v>1</v>
      </c>
      <c r="I201" s="305">
        <v>0</v>
      </c>
      <c r="J201" s="305">
        <v>0</v>
      </c>
      <c r="K201" s="305">
        <v>0</v>
      </c>
      <c r="L201" s="305">
        <v>0</v>
      </c>
      <c r="M201" s="305">
        <v>0</v>
      </c>
      <c r="N201" s="305">
        <v>0</v>
      </c>
      <c r="O201" s="306">
        <f t="shared" si="13"/>
        <v>-38.688114219100868</v>
      </c>
      <c r="P201" s="306">
        <f t="shared" si="13"/>
        <v>-6.5</v>
      </c>
      <c r="Q201" s="306">
        <f t="shared" si="13"/>
        <v>-31.188110000000002</v>
      </c>
      <c r="R201" s="306">
        <f t="shared" si="13"/>
        <v>-1</v>
      </c>
      <c r="S201" s="306">
        <f t="shared" si="13"/>
        <v>0</v>
      </c>
      <c r="T201" s="305">
        <v>0</v>
      </c>
      <c r="U201" s="305">
        <v>0</v>
      </c>
      <c r="V201" s="305">
        <v>0</v>
      </c>
      <c r="W201" s="305">
        <v>0</v>
      </c>
      <c r="X201" s="305">
        <v>0</v>
      </c>
    </row>
    <row r="202" spans="1:24" ht="63">
      <c r="A202" s="33" t="s">
        <v>746</v>
      </c>
      <c r="B202" s="280" t="s">
        <v>198</v>
      </c>
      <c r="C202" s="277" t="s">
        <v>56</v>
      </c>
      <c r="D202" s="278">
        <v>1400639</v>
      </c>
      <c r="E202" s="305">
        <v>0</v>
      </c>
      <c r="F202" s="305">
        <v>0</v>
      </c>
      <c r="G202" s="305">
        <v>0</v>
      </c>
      <c r="H202" s="305">
        <v>0</v>
      </c>
      <c r="I202" s="305">
        <v>0</v>
      </c>
      <c r="J202" s="305">
        <v>-10.536466999999998</v>
      </c>
      <c r="K202" s="305">
        <v>0</v>
      </c>
      <c r="L202" s="305">
        <v>-10.836466999999999</v>
      </c>
      <c r="M202" s="305">
        <v>0</v>
      </c>
      <c r="N202" s="305">
        <v>0.3</v>
      </c>
      <c r="O202" s="306">
        <f t="shared" si="13"/>
        <v>-10.536466999999998</v>
      </c>
      <c r="P202" s="306">
        <f t="shared" si="13"/>
        <v>0</v>
      </c>
      <c r="Q202" s="306">
        <f t="shared" si="13"/>
        <v>-10.836466999999999</v>
      </c>
      <c r="R202" s="306">
        <f t="shared" si="13"/>
        <v>0</v>
      </c>
      <c r="S202" s="306">
        <f t="shared" si="13"/>
        <v>0.3</v>
      </c>
      <c r="T202" s="305">
        <v>-8.8232299999999988</v>
      </c>
      <c r="U202" s="305">
        <v>0</v>
      </c>
      <c r="V202" s="305">
        <v>-8.8232299999999988</v>
      </c>
      <c r="W202" s="305">
        <v>0</v>
      </c>
      <c r="X202" s="305">
        <v>0</v>
      </c>
    </row>
    <row r="203" spans="1:24" ht="31.5">
      <c r="A203" s="33" t="s">
        <v>747</v>
      </c>
      <c r="B203" s="280" t="s">
        <v>81</v>
      </c>
      <c r="C203" s="277" t="s">
        <v>4</v>
      </c>
      <c r="D203" s="274" t="s">
        <v>515</v>
      </c>
      <c r="E203" s="305">
        <v>26.466874000000004</v>
      </c>
      <c r="F203" s="305">
        <v>9.4</v>
      </c>
      <c r="G203" s="305">
        <v>16.966874000000004</v>
      </c>
      <c r="H203" s="305">
        <v>0</v>
      </c>
      <c r="I203" s="305">
        <v>0.1</v>
      </c>
      <c r="J203" s="305">
        <v>0</v>
      </c>
      <c r="K203" s="305">
        <v>0</v>
      </c>
      <c r="L203" s="305">
        <v>0</v>
      </c>
      <c r="M203" s="305">
        <v>0</v>
      </c>
      <c r="N203" s="305">
        <v>0</v>
      </c>
      <c r="O203" s="306">
        <f t="shared" si="13"/>
        <v>-26.466874000000004</v>
      </c>
      <c r="P203" s="306">
        <f t="shared" si="13"/>
        <v>-9.4</v>
      </c>
      <c r="Q203" s="306">
        <f t="shared" si="13"/>
        <v>-16.966874000000004</v>
      </c>
      <c r="R203" s="306">
        <f t="shared" si="13"/>
        <v>0</v>
      </c>
      <c r="S203" s="306">
        <f t="shared" si="13"/>
        <v>-0.1</v>
      </c>
      <c r="T203" s="305">
        <v>0</v>
      </c>
      <c r="U203" s="305">
        <v>0</v>
      </c>
      <c r="V203" s="305">
        <v>0</v>
      </c>
      <c r="W203" s="305">
        <v>0</v>
      </c>
      <c r="X203" s="305">
        <v>0</v>
      </c>
    </row>
    <row r="204" spans="1:24" ht="47.25">
      <c r="A204" s="33" t="s">
        <v>748</v>
      </c>
      <c r="B204" s="280" t="s">
        <v>82</v>
      </c>
      <c r="C204" s="277" t="s">
        <v>56</v>
      </c>
      <c r="D204" s="274" t="s">
        <v>516</v>
      </c>
      <c r="E204" s="305">
        <v>0</v>
      </c>
      <c r="F204" s="305">
        <v>0</v>
      </c>
      <c r="G204" s="305">
        <v>0</v>
      </c>
      <c r="H204" s="305">
        <v>0</v>
      </c>
      <c r="I204" s="305">
        <v>0</v>
      </c>
      <c r="J204" s="305">
        <v>0</v>
      </c>
      <c r="K204" s="305">
        <v>0</v>
      </c>
      <c r="L204" s="305">
        <v>0</v>
      </c>
      <c r="M204" s="305">
        <v>0</v>
      </c>
      <c r="N204" s="305">
        <v>0</v>
      </c>
      <c r="O204" s="306">
        <f t="shared" si="13"/>
        <v>0</v>
      </c>
      <c r="P204" s="306">
        <f t="shared" si="13"/>
        <v>0</v>
      </c>
      <c r="Q204" s="306">
        <f t="shared" si="13"/>
        <v>0</v>
      </c>
      <c r="R204" s="306">
        <f t="shared" si="13"/>
        <v>0</v>
      </c>
      <c r="S204" s="306">
        <f t="shared" si="13"/>
        <v>0</v>
      </c>
      <c r="T204" s="305">
        <v>0</v>
      </c>
      <c r="U204" s="305">
        <v>0</v>
      </c>
      <c r="V204" s="305">
        <v>0</v>
      </c>
      <c r="W204" s="305">
        <v>0</v>
      </c>
      <c r="X204" s="305">
        <v>0</v>
      </c>
    </row>
    <row r="205" spans="1:24" ht="47.25">
      <c r="A205" s="33" t="s">
        <v>749</v>
      </c>
      <c r="B205" s="280" t="s">
        <v>83</v>
      </c>
      <c r="C205" s="277" t="s">
        <v>56</v>
      </c>
      <c r="D205" s="274" t="s">
        <v>517</v>
      </c>
      <c r="E205" s="305">
        <v>0</v>
      </c>
      <c r="F205" s="305">
        <v>0</v>
      </c>
      <c r="G205" s="305">
        <v>0</v>
      </c>
      <c r="H205" s="305">
        <v>0</v>
      </c>
      <c r="I205" s="305">
        <v>0</v>
      </c>
      <c r="J205" s="305">
        <v>0.35011999999999999</v>
      </c>
      <c r="K205" s="305">
        <v>0</v>
      </c>
      <c r="L205" s="305">
        <v>0</v>
      </c>
      <c r="M205" s="305">
        <v>0</v>
      </c>
      <c r="N205" s="305">
        <v>0.35011999999999999</v>
      </c>
      <c r="O205" s="306">
        <f t="shared" si="13"/>
        <v>0.35011999999999999</v>
      </c>
      <c r="P205" s="306">
        <f t="shared" si="13"/>
        <v>0</v>
      </c>
      <c r="Q205" s="306">
        <f t="shared" si="13"/>
        <v>0</v>
      </c>
      <c r="R205" s="306">
        <f t="shared" si="13"/>
        <v>0</v>
      </c>
      <c r="S205" s="306">
        <f t="shared" si="13"/>
        <v>0.35011999999999999</v>
      </c>
      <c r="T205" s="305">
        <v>0</v>
      </c>
      <c r="U205" s="305">
        <v>0</v>
      </c>
      <c r="V205" s="305">
        <v>0</v>
      </c>
      <c r="W205" s="305">
        <v>0</v>
      </c>
      <c r="X205" s="305">
        <v>0</v>
      </c>
    </row>
    <row r="206" spans="1:24" ht="141.75">
      <c r="A206" s="33" t="s">
        <v>750</v>
      </c>
      <c r="B206" s="280" t="s">
        <v>84</v>
      </c>
      <c r="C206" s="277" t="s">
        <v>1</v>
      </c>
      <c r="D206" s="274" t="s">
        <v>518</v>
      </c>
      <c r="E206" s="305">
        <v>0.13261000000000001</v>
      </c>
      <c r="F206" s="305">
        <v>0.13261000000000001</v>
      </c>
      <c r="G206" s="305">
        <v>0</v>
      </c>
      <c r="H206" s="305">
        <v>0</v>
      </c>
      <c r="I206" s="305">
        <v>0</v>
      </c>
      <c r="J206" s="305">
        <v>0.49996907000000002</v>
      </c>
      <c r="K206" s="305">
        <v>0.49996907000000002</v>
      </c>
      <c r="L206" s="305">
        <v>0</v>
      </c>
      <c r="M206" s="305">
        <v>0</v>
      </c>
      <c r="N206" s="305">
        <v>0</v>
      </c>
      <c r="O206" s="306">
        <f t="shared" si="13"/>
        <v>0.36735907000000001</v>
      </c>
      <c r="P206" s="306">
        <f t="shared" si="13"/>
        <v>0.36735907000000001</v>
      </c>
      <c r="Q206" s="306">
        <f t="shared" si="13"/>
        <v>0</v>
      </c>
      <c r="R206" s="306">
        <f t="shared" si="13"/>
        <v>0</v>
      </c>
      <c r="S206" s="306">
        <f t="shared" si="13"/>
        <v>0</v>
      </c>
      <c r="T206" s="305">
        <v>0.42370260000000004</v>
      </c>
      <c r="U206" s="305">
        <v>0.42370260000000004</v>
      </c>
      <c r="V206" s="305">
        <v>0</v>
      </c>
      <c r="W206" s="305">
        <v>0</v>
      </c>
      <c r="X206" s="305">
        <v>0</v>
      </c>
    </row>
    <row r="207" spans="1:24" ht="173.25">
      <c r="A207" s="33" t="s">
        <v>751</v>
      </c>
      <c r="B207" s="280" t="s">
        <v>85</v>
      </c>
      <c r="C207" s="277" t="s">
        <v>1</v>
      </c>
      <c r="D207" s="274" t="s">
        <v>519</v>
      </c>
      <c r="E207" s="305">
        <v>3.2827700000000002</v>
      </c>
      <c r="F207" s="305">
        <v>1.28277</v>
      </c>
      <c r="G207" s="305">
        <v>2</v>
      </c>
      <c r="H207" s="305">
        <v>0</v>
      </c>
      <c r="I207" s="305">
        <v>0</v>
      </c>
      <c r="J207" s="305">
        <v>0</v>
      </c>
      <c r="K207" s="305">
        <v>0</v>
      </c>
      <c r="L207" s="305">
        <v>0</v>
      </c>
      <c r="M207" s="305">
        <v>0</v>
      </c>
      <c r="N207" s="305">
        <v>0</v>
      </c>
      <c r="O207" s="306">
        <f t="shared" si="13"/>
        <v>-3.2827700000000002</v>
      </c>
      <c r="P207" s="306">
        <f t="shared" si="13"/>
        <v>-1.28277</v>
      </c>
      <c r="Q207" s="306">
        <f t="shared" si="13"/>
        <v>-2</v>
      </c>
      <c r="R207" s="306">
        <f t="shared" si="13"/>
        <v>0</v>
      </c>
      <c r="S207" s="306">
        <f t="shared" si="13"/>
        <v>0</v>
      </c>
      <c r="T207" s="305">
        <v>0</v>
      </c>
      <c r="U207" s="305">
        <v>0</v>
      </c>
      <c r="V207" s="305">
        <v>0</v>
      </c>
      <c r="W207" s="305">
        <v>0</v>
      </c>
      <c r="X207" s="305">
        <v>0</v>
      </c>
    </row>
    <row r="208" spans="1:24" ht="157.5">
      <c r="A208" s="33" t="s">
        <v>752</v>
      </c>
      <c r="B208" s="280" t="s">
        <v>86</v>
      </c>
      <c r="C208" s="277" t="s">
        <v>1</v>
      </c>
      <c r="D208" s="274" t="s">
        <v>520</v>
      </c>
      <c r="E208" s="305">
        <v>0.35443999999999998</v>
      </c>
      <c r="F208" s="305">
        <v>0.35443999999999998</v>
      </c>
      <c r="G208" s="305">
        <v>0</v>
      </c>
      <c r="H208" s="305">
        <v>0</v>
      </c>
      <c r="I208" s="305">
        <v>0</v>
      </c>
      <c r="J208" s="305">
        <v>0</v>
      </c>
      <c r="K208" s="305">
        <v>0</v>
      </c>
      <c r="L208" s="305">
        <v>0</v>
      </c>
      <c r="M208" s="305">
        <v>0</v>
      </c>
      <c r="N208" s="305">
        <v>0</v>
      </c>
      <c r="O208" s="306">
        <f t="shared" si="13"/>
        <v>-0.35443999999999998</v>
      </c>
      <c r="P208" s="306">
        <f t="shared" si="13"/>
        <v>-0.35443999999999998</v>
      </c>
      <c r="Q208" s="306">
        <f t="shared" si="13"/>
        <v>0</v>
      </c>
      <c r="R208" s="306">
        <f t="shared" si="13"/>
        <v>0</v>
      </c>
      <c r="S208" s="306">
        <f t="shared" si="13"/>
        <v>0</v>
      </c>
      <c r="T208" s="305">
        <v>0</v>
      </c>
      <c r="U208" s="305">
        <v>0</v>
      </c>
      <c r="V208" s="305">
        <v>0</v>
      </c>
      <c r="W208" s="305">
        <v>0</v>
      </c>
      <c r="X208" s="305">
        <v>0</v>
      </c>
    </row>
    <row r="209" spans="1:24" ht="126">
      <c r="A209" s="33" t="s">
        <v>753</v>
      </c>
      <c r="B209" s="280" t="s">
        <v>87</v>
      </c>
      <c r="C209" s="277" t="s">
        <v>1</v>
      </c>
      <c r="D209" s="274" t="s">
        <v>521</v>
      </c>
      <c r="E209" s="305">
        <v>2.0404100000000001</v>
      </c>
      <c r="F209" s="305">
        <v>1.0404100000000001</v>
      </c>
      <c r="G209" s="305">
        <v>1</v>
      </c>
      <c r="H209" s="305">
        <v>0</v>
      </c>
      <c r="I209" s="305">
        <v>0</v>
      </c>
      <c r="J209" s="305">
        <v>0</v>
      </c>
      <c r="K209" s="305">
        <v>0</v>
      </c>
      <c r="L209" s="305">
        <v>0</v>
      </c>
      <c r="M209" s="305">
        <v>0</v>
      </c>
      <c r="N209" s="305">
        <v>0</v>
      </c>
      <c r="O209" s="306">
        <f t="shared" si="13"/>
        <v>-2.0404100000000001</v>
      </c>
      <c r="P209" s="306">
        <f t="shared" si="13"/>
        <v>-1.0404100000000001</v>
      </c>
      <c r="Q209" s="306">
        <f t="shared" si="13"/>
        <v>-1</v>
      </c>
      <c r="R209" s="306">
        <f t="shared" si="13"/>
        <v>0</v>
      </c>
      <c r="S209" s="306">
        <f t="shared" si="13"/>
        <v>0</v>
      </c>
      <c r="T209" s="305">
        <v>0</v>
      </c>
      <c r="U209" s="305">
        <v>0</v>
      </c>
      <c r="V209" s="305">
        <v>0</v>
      </c>
      <c r="W209" s="305">
        <v>0</v>
      </c>
      <c r="X209" s="305">
        <v>0</v>
      </c>
    </row>
    <row r="210" spans="1:24" ht="94.5">
      <c r="A210" s="33" t="s">
        <v>754</v>
      </c>
      <c r="B210" s="280" t="s">
        <v>210</v>
      </c>
      <c r="C210" s="277" t="s">
        <v>1</v>
      </c>
      <c r="D210" s="274" t="s">
        <v>521</v>
      </c>
      <c r="E210" s="305">
        <v>0</v>
      </c>
      <c r="F210" s="305">
        <v>0</v>
      </c>
      <c r="G210" s="305">
        <v>0</v>
      </c>
      <c r="H210" s="305">
        <v>0</v>
      </c>
      <c r="I210" s="305">
        <v>0</v>
      </c>
      <c r="J210" s="305">
        <v>2.4707561</v>
      </c>
      <c r="K210" s="305">
        <v>0</v>
      </c>
      <c r="L210" s="305">
        <v>2.4327819000000002</v>
      </c>
      <c r="M210" s="305">
        <v>0</v>
      </c>
      <c r="N210" s="305">
        <v>3.7974200000000007E-2</v>
      </c>
      <c r="O210" s="306">
        <f t="shared" si="13"/>
        <v>2.4707561</v>
      </c>
      <c r="P210" s="306">
        <f t="shared" si="13"/>
        <v>0</v>
      </c>
      <c r="Q210" s="306">
        <f t="shared" si="13"/>
        <v>2.4327819000000002</v>
      </c>
      <c r="R210" s="306">
        <f t="shared" si="13"/>
        <v>0</v>
      </c>
      <c r="S210" s="306">
        <f t="shared" si="13"/>
        <v>3.7974200000000007E-2</v>
      </c>
      <c r="T210" s="305">
        <v>0</v>
      </c>
      <c r="U210" s="305">
        <v>0</v>
      </c>
      <c r="V210" s="305">
        <v>0</v>
      </c>
      <c r="W210" s="305">
        <v>0</v>
      </c>
      <c r="X210" s="305">
        <v>0</v>
      </c>
    </row>
    <row r="211" spans="1:24" ht="126">
      <c r="A211" s="33" t="s">
        <v>755</v>
      </c>
      <c r="B211" s="280" t="s">
        <v>211</v>
      </c>
      <c r="C211" s="277" t="s">
        <v>1</v>
      </c>
      <c r="D211" s="274" t="s">
        <v>521</v>
      </c>
      <c r="E211" s="305">
        <v>0</v>
      </c>
      <c r="F211" s="305">
        <v>0</v>
      </c>
      <c r="G211" s="305">
        <v>0</v>
      </c>
      <c r="H211" s="305">
        <v>0</v>
      </c>
      <c r="I211" s="305">
        <v>0</v>
      </c>
      <c r="J211" s="305">
        <v>0.22670043000000001</v>
      </c>
      <c r="K211" s="305">
        <v>0</v>
      </c>
      <c r="L211" s="305">
        <v>0.22670043000000001</v>
      </c>
      <c r="M211" s="305">
        <v>0</v>
      </c>
      <c r="N211" s="305">
        <v>0</v>
      </c>
      <c r="O211" s="306">
        <f t="shared" si="13"/>
        <v>0.22670043000000001</v>
      </c>
      <c r="P211" s="306">
        <f t="shared" si="13"/>
        <v>0</v>
      </c>
      <c r="Q211" s="306">
        <f t="shared" si="13"/>
        <v>0.22670043000000001</v>
      </c>
      <c r="R211" s="306">
        <f t="shared" si="13"/>
        <v>0</v>
      </c>
      <c r="S211" s="306">
        <f t="shared" si="13"/>
        <v>0</v>
      </c>
      <c r="T211" s="305">
        <v>0</v>
      </c>
      <c r="U211" s="305">
        <v>0</v>
      </c>
      <c r="V211" s="305">
        <v>0</v>
      </c>
      <c r="W211" s="305">
        <v>0</v>
      </c>
      <c r="X211" s="305">
        <v>0</v>
      </c>
    </row>
    <row r="212" spans="1:24" ht="141.75">
      <c r="A212" s="33" t="s">
        <v>756</v>
      </c>
      <c r="B212" s="280" t="s">
        <v>241</v>
      </c>
      <c r="C212" s="277" t="s">
        <v>1</v>
      </c>
      <c r="D212" s="274" t="s">
        <v>521</v>
      </c>
      <c r="E212" s="305">
        <v>0</v>
      </c>
      <c r="F212" s="305">
        <v>0</v>
      </c>
      <c r="G212" s="305">
        <v>0</v>
      </c>
      <c r="H212" s="305">
        <v>0</v>
      </c>
      <c r="I212" s="305">
        <v>0</v>
      </c>
      <c r="J212" s="305">
        <v>4.3527415300000003</v>
      </c>
      <c r="K212" s="305">
        <v>0.29273653999999999</v>
      </c>
      <c r="L212" s="305">
        <v>4.0600049899999995</v>
      </c>
      <c r="M212" s="305">
        <v>0</v>
      </c>
      <c r="N212" s="305">
        <v>0</v>
      </c>
      <c r="O212" s="306">
        <f t="shared" si="13"/>
        <v>4.3527415300000003</v>
      </c>
      <c r="P212" s="306">
        <f t="shared" si="13"/>
        <v>0.29273653999999999</v>
      </c>
      <c r="Q212" s="306">
        <f t="shared" si="13"/>
        <v>4.0600049899999995</v>
      </c>
      <c r="R212" s="306">
        <f t="shared" si="13"/>
        <v>0</v>
      </c>
      <c r="S212" s="306">
        <f t="shared" si="13"/>
        <v>0</v>
      </c>
      <c r="T212" s="305">
        <v>3.8698525399999997</v>
      </c>
      <c r="U212" s="305">
        <v>0.24808180999999999</v>
      </c>
      <c r="V212" s="305">
        <v>3.4307644700000002</v>
      </c>
      <c r="W212" s="305">
        <v>0.18015510000000001</v>
      </c>
      <c r="X212" s="305">
        <v>1.0851159999999652E-2</v>
      </c>
    </row>
    <row r="213" spans="1:24" ht="126">
      <c r="A213" s="33" t="s">
        <v>757</v>
      </c>
      <c r="B213" s="280" t="s">
        <v>318</v>
      </c>
      <c r="C213" s="277" t="s">
        <v>1</v>
      </c>
      <c r="D213" s="278">
        <v>1402127</v>
      </c>
      <c r="E213" s="305">
        <v>0</v>
      </c>
      <c r="F213" s="305">
        <v>0</v>
      </c>
      <c r="G213" s="305">
        <v>0</v>
      </c>
      <c r="H213" s="305">
        <v>0</v>
      </c>
      <c r="I213" s="305">
        <v>0</v>
      </c>
      <c r="J213" s="305">
        <v>0</v>
      </c>
      <c r="K213" s="305">
        <v>0</v>
      </c>
      <c r="L213" s="305">
        <v>0</v>
      </c>
      <c r="M213" s="305">
        <v>0</v>
      </c>
      <c r="N213" s="305">
        <v>0</v>
      </c>
      <c r="O213" s="306">
        <f t="shared" si="13"/>
        <v>0</v>
      </c>
      <c r="P213" s="306">
        <f t="shared" si="13"/>
        <v>0</v>
      </c>
      <c r="Q213" s="306">
        <f t="shared" si="13"/>
        <v>0</v>
      </c>
      <c r="R213" s="306">
        <f t="shared" si="13"/>
        <v>0</v>
      </c>
      <c r="S213" s="306">
        <f t="shared" si="13"/>
        <v>0</v>
      </c>
      <c r="T213" s="305">
        <v>0.42344093999999999</v>
      </c>
      <c r="U213" s="305">
        <v>0.42344093999999999</v>
      </c>
      <c r="V213" s="305">
        <v>0</v>
      </c>
      <c r="W213" s="305">
        <v>0</v>
      </c>
      <c r="X213" s="305">
        <v>0</v>
      </c>
    </row>
    <row r="214" spans="1:24" ht="157.5">
      <c r="A214" s="33" t="s">
        <v>758</v>
      </c>
      <c r="B214" s="280" t="s">
        <v>242</v>
      </c>
      <c r="C214" s="277" t="s">
        <v>1</v>
      </c>
      <c r="D214" s="278">
        <v>1402128.1200043</v>
      </c>
      <c r="E214" s="305">
        <v>0</v>
      </c>
      <c r="F214" s="305">
        <v>0</v>
      </c>
      <c r="G214" s="305">
        <v>0</v>
      </c>
      <c r="H214" s="305">
        <v>0</v>
      </c>
      <c r="I214" s="305">
        <v>0</v>
      </c>
      <c r="J214" s="305">
        <v>0.99145947999999995</v>
      </c>
      <c r="K214" s="305">
        <v>0</v>
      </c>
      <c r="L214" s="305">
        <v>0</v>
      </c>
      <c r="M214" s="305">
        <v>0</v>
      </c>
      <c r="N214" s="305">
        <v>0.99145947999999995</v>
      </c>
      <c r="O214" s="306">
        <f t="shared" si="13"/>
        <v>0.99145947999999995</v>
      </c>
      <c r="P214" s="306">
        <f t="shared" si="13"/>
        <v>0</v>
      </c>
      <c r="Q214" s="306">
        <f t="shared" si="13"/>
        <v>0</v>
      </c>
      <c r="R214" s="306">
        <f t="shared" si="13"/>
        <v>0</v>
      </c>
      <c r="S214" s="306">
        <f t="shared" si="13"/>
        <v>0.99145947999999995</v>
      </c>
      <c r="T214" s="305">
        <v>1.4151464599999999</v>
      </c>
      <c r="U214" s="305">
        <v>0.42368697999999999</v>
      </c>
      <c r="V214" s="305">
        <v>0</v>
      </c>
      <c r="W214" s="305">
        <v>0</v>
      </c>
      <c r="X214" s="305">
        <v>0.99145947999999995</v>
      </c>
    </row>
    <row r="215" spans="1:24" ht="63">
      <c r="A215" s="33" t="s">
        <v>759</v>
      </c>
      <c r="B215" s="280" t="s">
        <v>88</v>
      </c>
      <c r="C215" s="277" t="s">
        <v>56</v>
      </c>
      <c r="D215" s="274" t="s">
        <v>522</v>
      </c>
      <c r="E215" s="305">
        <v>0</v>
      </c>
      <c r="F215" s="305">
        <v>0</v>
      </c>
      <c r="G215" s="305">
        <v>0</v>
      </c>
      <c r="H215" s="305">
        <v>0</v>
      </c>
      <c r="I215" s="305">
        <v>0</v>
      </c>
      <c r="J215" s="305">
        <v>0</v>
      </c>
      <c r="K215" s="305">
        <v>0</v>
      </c>
      <c r="L215" s="305">
        <v>0</v>
      </c>
      <c r="M215" s="305">
        <v>0</v>
      </c>
      <c r="N215" s="305">
        <v>0</v>
      </c>
      <c r="O215" s="306">
        <f t="shared" si="13"/>
        <v>0</v>
      </c>
      <c r="P215" s="306">
        <f t="shared" si="13"/>
        <v>0</v>
      </c>
      <c r="Q215" s="306">
        <f t="shared" si="13"/>
        <v>0</v>
      </c>
      <c r="R215" s="306">
        <f t="shared" si="13"/>
        <v>0</v>
      </c>
      <c r="S215" s="306">
        <f t="shared" si="13"/>
        <v>0</v>
      </c>
      <c r="T215" s="305">
        <v>0</v>
      </c>
      <c r="U215" s="305">
        <v>0</v>
      </c>
      <c r="V215" s="305">
        <v>0</v>
      </c>
      <c r="W215" s="305">
        <v>0</v>
      </c>
      <c r="X215" s="305">
        <v>0</v>
      </c>
    </row>
    <row r="216" spans="1:24" ht="47.25">
      <c r="A216" s="33" t="s">
        <v>760</v>
      </c>
      <c r="B216" s="280" t="s">
        <v>89</v>
      </c>
      <c r="C216" s="277" t="s">
        <v>56</v>
      </c>
      <c r="D216" s="274" t="s">
        <v>523</v>
      </c>
      <c r="E216" s="305">
        <v>0</v>
      </c>
      <c r="F216" s="305">
        <v>0</v>
      </c>
      <c r="G216" s="305">
        <v>0</v>
      </c>
      <c r="H216" s="305">
        <v>0</v>
      </c>
      <c r="I216" s="305">
        <v>0</v>
      </c>
      <c r="J216" s="305">
        <v>7.9219699999999991</v>
      </c>
      <c r="K216" s="305">
        <v>0</v>
      </c>
      <c r="L216" s="305">
        <v>0</v>
      </c>
      <c r="M216" s="305">
        <v>0</v>
      </c>
      <c r="N216" s="305">
        <v>7.9219699999999991</v>
      </c>
      <c r="O216" s="306">
        <f t="shared" si="13"/>
        <v>7.9219699999999991</v>
      </c>
      <c r="P216" s="306">
        <f t="shared" si="13"/>
        <v>0</v>
      </c>
      <c r="Q216" s="306">
        <f t="shared" si="13"/>
        <v>0</v>
      </c>
      <c r="R216" s="306">
        <f t="shared" si="13"/>
        <v>0</v>
      </c>
      <c r="S216" s="306">
        <f t="shared" si="13"/>
        <v>7.9219699999999991</v>
      </c>
      <c r="T216" s="305">
        <v>5.6907300000000003</v>
      </c>
      <c r="U216" s="305">
        <v>0</v>
      </c>
      <c r="V216" s="305">
        <v>0</v>
      </c>
      <c r="W216" s="305">
        <v>0</v>
      </c>
      <c r="X216" s="305">
        <v>5.6907300000000003</v>
      </c>
    </row>
    <row r="217" spans="1:24" ht="78.75">
      <c r="A217" s="33" t="s">
        <v>761</v>
      </c>
      <c r="B217" s="280" t="s">
        <v>90</v>
      </c>
      <c r="C217" s="277" t="s">
        <v>56</v>
      </c>
      <c r="D217" s="274" t="s">
        <v>524</v>
      </c>
      <c r="E217" s="305">
        <v>0</v>
      </c>
      <c r="F217" s="305">
        <v>0</v>
      </c>
      <c r="G217" s="305">
        <v>0</v>
      </c>
      <c r="H217" s="305">
        <v>0</v>
      </c>
      <c r="I217" s="305">
        <v>0</v>
      </c>
      <c r="J217" s="305">
        <v>0</v>
      </c>
      <c r="K217" s="305">
        <v>0</v>
      </c>
      <c r="L217" s="305">
        <v>0</v>
      </c>
      <c r="M217" s="305">
        <v>0</v>
      </c>
      <c r="N217" s="305">
        <v>0</v>
      </c>
      <c r="O217" s="306">
        <f t="shared" si="13"/>
        <v>0</v>
      </c>
      <c r="P217" s="306">
        <f t="shared" si="13"/>
        <v>0</v>
      </c>
      <c r="Q217" s="306">
        <f t="shared" si="13"/>
        <v>0</v>
      </c>
      <c r="R217" s="306">
        <f t="shared" si="13"/>
        <v>0</v>
      </c>
      <c r="S217" s="306">
        <f t="shared" si="13"/>
        <v>0</v>
      </c>
      <c r="T217" s="305">
        <v>0</v>
      </c>
      <c r="U217" s="305">
        <v>0</v>
      </c>
      <c r="V217" s="305">
        <v>0</v>
      </c>
      <c r="W217" s="305">
        <v>0</v>
      </c>
      <c r="X217" s="305">
        <v>0</v>
      </c>
    </row>
    <row r="218" spans="1:24" ht="31.5">
      <c r="A218" s="33" t="s">
        <v>762</v>
      </c>
      <c r="B218" s="280" t="s">
        <v>315</v>
      </c>
      <c r="C218" s="277" t="s">
        <v>56</v>
      </c>
      <c r="D218" s="278">
        <v>1400811</v>
      </c>
      <c r="E218" s="305">
        <v>0</v>
      </c>
      <c r="F218" s="305">
        <v>0</v>
      </c>
      <c r="G218" s="305">
        <v>0</v>
      </c>
      <c r="H218" s="305">
        <v>0</v>
      </c>
      <c r="I218" s="305">
        <v>0</v>
      </c>
      <c r="J218" s="305">
        <v>3.0713329999999996</v>
      </c>
      <c r="K218" s="305">
        <v>0.31597000000000003</v>
      </c>
      <c r="L218" s="305">
        <v>0</v>
      </c>
      <c r="M218" s="305">
        <v>0.22875899999999999</v>
      </c>
      <c r="N218" s="305">
        <v>2.5266039999999998</v>
      </c>
      <c r="O218" s="306">
        <f t="shared" si="13"/>
        <v>3.0713329999999996</v>
      </c>
      <c r="P218" s="306">
        <f t="shared" si="13"/>
        <v>0.31597000000000003</v>
      </c>
      <c r="Q218" s="306">
        <f t="shared" si="13"/>
        <v>0</v>
      </c>
      <c r="R218" s="306">
        <f t="shared" si="13"/>
        <v>0.22875899999999999</v>
      </c>
      <c r="S218" s="306">
        <f t="shared" si="13"/>
        <v>2.5266039999999998</v>
      </c>
      <c r="T218" s="305">
        <v>5.4867299999999997</v>
      </c>
      <c r="U218" s="305">
        <v>0</v>
      </c>
      <c r="V218" s="305">
        <v>4.5037099999999999</v>
      </c>
      <c r="W218" s="305">
        <v>0</v>
      </c>
      <c r="X218" s="305">
        <v>0.98301999999999956</v>
      </c>
    </row>
    <row r="219" spans="1:24" ht="78.75">
      <c r="A219" s="33" t="s">
        <v>763</v>
      </c>
      <c r="B219" s="280" t="s">
        <v>248</v>
      </c>
      <c r="C219" s="277" t="s">
        <v>56</v>
      </c>
      <c r="D219" s="278">
        <v>1300650</v>
      </c>
      <c r="E219" s="305">
        <v>0</v>
      </c>
      <c r="F219" s="305">
        <v>0</v>
      </c>
      <c r="G219" s="305">
        <v>0</v>
      </c>
      <c r="H219" s="305">
        <v>0</v>
      </c>
      <c r="I219" s="305">
        <v>0</v>
      </c>
      <c r="J219" s="305">
        <v>67.263249999999999</v>
      </c>
      <c r="K219" s="305">
        <v>0</v>
      </c>
      <c r="L219" s="305">
        <v>62.402980000000007</v>
      </c>
      <c r="M219" s="305">
        <v>0.80671000000000004</v>
      </c>
      <c r="N219" s="305">
        <v>4.0535600000000001</v>
      </c>
      <c r="O219" s="306">
        <f t="shared" si="13"/>
        <v>67.263249999999999</v>
      </c>
      <c r="P219" s="306">
        <f t="shared" si="13"/>
        <v>0</v>
      </c>
      <c r="Q219" s="306">
        <f t="shared" si="13"/>
        <v>62.402980000000007</v>
      </c>
      <c r="R219" s="306">
        <f t="shared" si="13"/>
        <v>0.80671000000000004</v>
      </c>
      <c r="S219" s="306">
        <f t="shared" si="13"/>
        <v>4.0535600000000001</v>
      </c>
      <c r="T219" s="305">
        <v>83.290569999999988</v>
      </c>
      <c r="U219" s="305">
        <v>0.23511000000000001</v>
      </c>
      <c r="V219" s="305">
        <v>73.785850000000011</v>
      </c>
      <c r="W219" s="305">
        <v>0.34155999999999997</v>
      </c>
      <c r="X219" s="305">
        <v>8.9280499999999865</v>
      </c>
    </row>
    <row r="220" spans="1:24" ht="173.25">
      <c r="A220" s="33" t="s">
        <v>764</v>
      </c>
      <c r="B220" s="280" t="s">
        <v>176</v>
      </c>
      <c r="C220" s="277" t="s">
        <v>2</v>
      </c>
      <c r="D220" s="278">
        <v>1300144</v>
      </c>
      <c r="E220" s="305">
        <v>0</v>
      </c>
      <c r="F220" s="305">
        <v>0</v>
      </c>
      <c r="G220" s="305">
        <v>0</v>
      </c>
      <c r="H220" s="305">
        <v>0</v>
      </c>
      <c r="I220" s="305">
        <v>0</v>
      </c>
      <c r="J220" s="305">
        <v>4.744130010000001</v>
      </c>
      <c r="K220" s="305">
        <v>0</v>
      </c>
      <c r="L220" s="305">
        <v>4.7375494200000006</v>
      </c>
      <c r="M220" s="305">
        <v>5.0460000000000001E-4</v>
      </c>
      <c r="N220" s="305">
        <v>6.0759899999999999E-3</v>
      </c>
      <c r="O220" s="306">
        <f t="shared" si="13"/>
        <v>4.744130010000001</v>
      </c>
      <c r="P220" s="306">
        <f t="shared" si="13"/>
        <v>0</v>
      </c>
      <c r="Q220" s="306">
        <f t="shared" si="13"/>
        <v>4.7375494200000006</v>
      </c>
      <c r="R220" s="306">
        <f t="shared" si="13"/>
        <v>5.0460000000000001E-4</v>
      </c>
      <c r="S220" s="306">
        <f t="shared" si="13"/>
        <v>6.0759899999999999E-3</v>
      </c>
      <c r="T220" s="305">
        <v>0.49378999999999995</v>
      </c>
      <c r="U220" s="305">
        <v>0</v>
      </c>
      <c r="V220" s="305">
        <v>0</v>
      </c>
      <c r="W220" s="305">
        <v>0</v>
      </c>
      <c r="X220" s="305">
        <v>0.49378999999999995</v>
      </c>
    </row>
    <row r="221" spans="1:24" ht="110.25">
      <c r="A221" s="33" t="s">
        <v>765</v>
      </c>
      <c r="B221" s="280" t="s">
        <v>177</v>
      </c>
      <c r="C221" s="277" t="s">
        <v>2</v>
      </c>
      <c r="D221" s="278">
        <v>1400665</v>
      </c>
      <c r="E221" s="305">
        <v>0</v>
      </c>
      <c r="F221" s="305">
        <v>0</v>
      </c>
      <c r="G221" s="305">
        <v>0</v>
      </c>
      <c r="H221" s="305">
        <v>0</v>
      </c>
      <c r="I221" s="305">
        <v>0</v>
      </c>
      <c r="J221" s="305">
        <v>48.264883069999996</v>
      </c>
      <c r="K221" s="305">
        <v>0</v>
      </c>
      <c r="L221" s="305">
        <v>48.2643281</v>
      </c>
      <c r="M221" s="305">
        <v>5.5497000000000001E-4</v>
      </c>
      <c r="N221" s="305">
        <v>0</v>
      </c>
      <c r="O221" s="306">
        <f t="shared" si="13"/>
        <v>48.264883069999996</v>
      </c>
      <c r="P221" s="306">
        <f t="shared" si="13"/>
        <v>0</v>
      </c>
      <c r="Q221" s="306">
        <f t="shared" si="13"/>
        <v>48.2643281</v>
      </c>
      <c r="R221" s="306">
        <f t="shared" si="13"/>
        <v>5.5497000000000001E-4</v>
      </c>
      <c r="S221" s="306">
        <f t="shared" si="13"/>
        <v>0</v>
      </c>
      <c r="T221" s="305">
        <v>0</v>
      </c>
      <c r="U221" s="305">
        <v>0</v>
      </c>
      <c r="V221" s="305">
        <v>0</v>
      </c>
      <c r="W221" s="305">
        <v>0</v>
      </c>
      <c r="X221" s="305">
        <v>0</v>
      </c>
    </row>
    <row r="222" spans="1:24" ht="47.25">
      <c r="A222" s="33" t="s">
        <v>766</v>
      </c>
      <c r="B222" s="280" t="s">
        <v>178</v>
      </c>
      <c r="C222" s="277" t="s">
        <v>2</v>
      </c>
      <c r="D222" s="278">
        <v>1400666</v>
      </c>
      <c r="E222" s="305">
        <v>0</v>
      </c>
      <c r="F222" s="305">
        <v>0</v>
      </c>
      <c r="G222" s="305">
        <v>0</v>
      </c>
      <c r="H222" s="305">
        <v>0</v>
      </c>
      <c r="I222" s="305">
        <v>0</v>
      </c>
      <c r="J222" s="305">
        <v>8.599222730000001</v>
      </c>
      <c r="K222" s="305">
        <v>0</v>
      </c>
      <c r="L222" s="305">
        <v>8.5672429100000009</v>
      </c>
      <c r="M222" s="305">
        <v>0</v>
      </c>
      <c r="N222" s="305">
        <v>3.1979819999999999E-2</v>
      </c>
      <c r="O222" s="306">
        <f t="shared" si="13"/>
        <v>8.599222730000001</v>
      </c>
      <c r="P222" s="306">
        <f t="shared" si="13"/>
        <v>0</v>
      </c>
      <c r="Q222" s="306">
        <f t="shared" si="13"/>
        <v>8.5672429100000009</v>
      </c>
      <c r="R222" s="306">
        <f t="shared" si="13"/>
        <v>0</v>
      </c>
      <c r="S222" s="306">
        <f t="shared" si="13"/>
        <v>3.1979819999999999E-2</v>
      </c>
      <c r="T222" s="305">
        <v>0</v>
      </c>
      <c r="U222" s="305">
        <v>0</v>
      </c>
      <c r="V222" s="305">
        <v>0</v>
      </c>
      <c r="W222" s="305">
        <v>0</v>
      </c>
      <c r="X222" s="305">
        <v>0</v>
      </c>
    </row>
    <row r="223" spans="1:24" ht="157.5">
      <c r="A223" s="33" t="s">
        <v>767</v>
      </c>
      <c r="B223" s="280" t="s">
        <v>322</v>
      </c>
      <c r="C223" s="277" t="s">
        <v>2</v>
      </c>
      <c r="D223" s="278" t="s">
        <v>323</v>
      </c>
      <c r="E223" s="305">
        <v>0</v>
      </c>
      <c r="F223" s="305">
        <v>0</v>
      </c>
      <c r="G223" s="305">
        <v>0</v>
      </c>
      <c r="H223" s="305">
        <v>0</v>
      </c>
      <c r="I223" s="305">
        <v>0</v>
      </c>
      <c r="J223" s="305">
        <v>0</v>
      </c>
      <c r="K223" s="305">
        <v>0</v>
      </c>
      <c r="L223" s="305">
        <v>0</v>
      </c>
      <c r="M223" s="305">
        <v>0</v>
      </c>
      <c r="N223" s="305">
        <v>0</v>
      </c>
      <c r="O223" s="306">
        <f t="shared" si="13"/>
        <v>0</v>
      </c>
      <c r="P223" s="306">
        <f t="shared" si="13"/>
        <v>0</v>
      </c>
      <c r="Q223" s="306">
        <f t="shared" si="13"/>
        <v>0</v>
      </c>
      <c r="R223" s="306">
        <f t="shared" si="13"/>
        <v>0</v>
      </c>
      <c r="S223" s="306">
        <f t="shared" si="13"/>
        <v>0</v>
      </c>
      <c r="T223" s="305">
        <v>3.6130000000000002E-2</v>
      </c>
      <c r="U223" s="305">
        <v>0</v>
      </c>
      <c r="V223" s="305">
        <v>0</v>
      </c>
      <c r="W223" s="305">
        <v>0</v>
      </c>
      <c r="X223" s="305">
        <v>3.6130000000000002E-2</v>
      </c>
    </row>
    <row r="224" spans="1:24" ht="110.25">
      <c r="A224" s="33" t="s">
        <v>768</v>
      </c>
      <c r="B224" s="280" t="s">
        <v>179</v>
      </c>
      <c r="C224" s="277" t="s">
        <v>2</v>
      </c>
      <c r="D224" s="278">
        <v>1400634</v>
      </c>
      <c r="E224" s="305">
        <v>0</v>
      </c>
      <c r="F224" s="305">
        <v>0</v>
      </c>
      <c r="G224" s="305">
        <v>0</v>
      </c>
      <c r="H224" s="305">
        <v>0</v>
      </c>
      <c r="I224" s="305">
        <v>0</v>
      </c>
      <c r="J224" s="305">
        <v>2.33404568</v>
      </c>
      <c r="K224" s="305">
        <v>0</v>
      </c>
      <c r="L224" s="305">
        <v>2.2326063299999999</v>
      </c>
      <c r="M224" s="305">
        <v>0</v>
      </c>
      <c r="N224" s="305">
        <v>0.10143934999999998</v>
      </c>
      <c r="O224" s="306">
        <f t="shared" si="13"/>
        <v>2.33404568</v>
      </c>
      <c r="P224" s="306">
        <f t="shared" si="13"/>
        <v>0</v>
      </c>
      <c r="Q224" s="306">
        <f t="shared" si="13"/>
        <v>2.2326063299999999</v>
      </c>
      <c r="R224" s="306">
        <f t="shared" si="13"/>
        <v>0</v>
      </c>
      <c r="S224" s="306">
        <f t="shared" si="13"/>
        <v>0.10143934999999998</v>
      </c>
      <c r="T224" s="305">
        <v>2.15252</v>
      </c>
      <c r="U224" s="305">
        <v>0</v>
      </c>
      <c r="V224" s="305">
        <v>2.0510799999999998</v>
      </c>
      <c r="W224" s="305">
        <v>0</v>
      </c>
      <c r="X224" s="305">
        <v>0.10144000000000006</v>
      </c>
    </row>
    <row r="225" spans="1:24" ht="126">
      <c r="A225" s="33" t="s">
        <v>769</v>
      </c>
      <c r="B225" s="280" t="s">
        <v>180</v>
      </c>
      <c r="C225" s="277" t="s">
        <v>2</v>
      </c>
      <c r="D225" s="278">
        <v>1502606</v>
      </c>
      <c r="E225" s="305">
        <v>0</v>
      </c>
      <c r="F225" s="305">
        <v>0</v>
      </c>
      <c r="G225" s="305">
        <v>0</v>
      </c>
      <c r="H225" s="305">
        <v>0</v>
      </c>
      <c r="I225" s="305">
        <v>0</v>
      </c>
      <c r="J225" s="305">
        <v>1.7989468199999998</v>
      </c>
      <c r="K225" s="305">
        <v>1.7989468199999998</v>
      </c>
      <c r="L225" s="305">
        <v>0</v>
      </c>
      <c r="M225" s="305">
        <v>0</v>
      </c>
      <c r="N225" s="305">
        <v>0</v>
      </c>
      <c r="O225" s="306">
        <f t="shared" si="13"/>
        <v>1.7989468199999998</v>
      </c>
      <c r="P225" s="306">
        <f t="shared" si="13"/>
        <v>1.7989468199999998</v>
      </c>
      <c r="Q225" s="306">
        <f t="shared" si="13"/>
        <v>0</v>
      </c>
      <c r="R225" s="306">
        <f t="shared" si="13"/>
        <v>0</v>
      </c>
      <c r="S225" s="306">
        <f t="shared" si="13"/>
        <v>0</v>
      </c>
      <c r="T225" s="305">
        <v>0</v>
      </c>
      <c r="U225" s="305">
        <v>0</v>
      </c>
      <c r="V225" s="305">
        <v>0</v>
      </c>
      <c r="W225" s="305">
        <v>0</v>
      </c>
      <c r="X225" s="305">
        <v>0</v>
      </c>
    </row>
    <row r="226" spans="1:24" ht="78.75">
      <c r="A226" s="33" t="s">
        <v>770</v>
      </c>
      <c r="B226" s="280" t="s">
        <v>186</v>
      </c>
      <c r="C226" s="277" t="s">
        <v>4</v>
      </c>
      <c r="D226" s="278">
        <v>1503548</v>
      </c>
      <c r="E226" s="305">
        <v>0</v>
      </c>
      <c r="F226" s="305">
        <v>0</v>
      </c>
      <c r="G226" s="305">
        <v>0</v>
      </c>
      <c r="H226" s="305">
        <v>0</v>
      </c>
      <c r="I226" s="305">
        <v>0</v>
      </c>
      <c r="J226" s="305">
        <v>2.5417899999999998</v>
      </c>
      <c r="K226" s="305">
        <v>0.26283000000000001</v>
      </c>
      <c r="L226" s="305">
        <v>0</v>
      </c>
      <c r="M226" s="305">
        <v>2.2759999999999998</v>
      </c>
      <c r="N226" s="305">
        <v>2.96E-3</v>
      </c>
      <c r="O226" s="306">
        <f t="shared" si="13"/>
        <v>2.5417899999999998</v>
      </c>
      <c r="P226" s="306">
        <f t="shared" si="13"/>
        <v>0.26283000000000001</v>
      </c>
      <c r="Q226" s="306">
        <f t="shared" si="13"/>
        <v>0</v>
      </c>
      <c r="R226" s="306">
        <f t="shared" si="13"/>
        <v>2.2759999999999998</v>
      </c>
      <c r="S226" s="306">
        <f t="shared" si="13"/>
        <v>2.96E-3</v>
      </c>
      <c r="T226" s="305">
        <v>0.22569</v>
      </c>
      <c r="U226" s="305">
        <v>0.22274000000000002</v>
      </c>
      <c r="V226" s="305">
        <v>2.9500000000000004E-3</v>
      </c>
      <c r="W226" s="305">
        <v>0</v>
      </c>
      <c r="X226" s="305">
        <v>-1.1546319456101627E-17</v>
      </c>
    </row>
    <row r="227" spans="1:24" ht="47.25">
      <c r="A227" s="33" t="s">
        <v>771</v>
      </c>
      <c r="B227" s="280" t="s">
        <v>245</v>
      </c>
      <c r="C227" s="277" t="s">
        <v>4</v>
      </c>
      <c r="D227" s="278">
        <v>298</v>
      </c>
      <c r="E227" s="305">
        <v>0</v>
      </c>
      <c r="F227" s="305">
        <v>0</v>
      </c>
      <c r="G227" s="305">
        <v>0</v>
      </c>
      <c r="H227" s="305">
        <v>0</v>
      </c>
      <c r="I227" s="305">
        <v>0</v>
      </c>
      <c r="J227" s="305">
        <v>0</v>
      </c>
      <c r="K227" s="305">
        <v>0</v>
      </c>
      <c r="L227" s="305">
        <v>0</v>
      </c>
      <c r="M227" s="305">
        <v>0</v>
      </c>
      <c r="N227" s="305">
        <v>0</v>
      </c>
      <c r="O227" s="306">
        <f t="shared" ref="O227:S271" si="18">J227-E227</f>
        <v>0</v>
      </c>
      <c r="P227" s="306">
        <f t="shared" si="18"/>
        <v>0</v>
      </c>
      <c r="Q227" s="306">
        <f t="shared" si="18"/>
        <v>0</v>
      </c>
      <c r="R227" s="306">
        <f t="shared" si="18"/>
        <v>0</v>
      </c>
      <c r="S227" s="306">
        <f t="shared" si="18"/>
        <v>0</v>
      </c>
      <c r="T227" s="305">
        <v>3.8740000000000004E-2</v>
      </c>
      <c r="U227" s="305">
        <v>0</v>
      </c>
      <c r="V227" s="305">
        <v>0</v>
      </c>
      <c r="W227" s="305">
        <v>0</v>
      </c>
      <c r="X227" s="305">
        <v>3.8740000000000004E-2</v>
      </c>
    </row>
    <row r="228" spans="1:24" ht="47.25">
      <c r="A228" s="33" t="s">
        <v>772</v>
      </c>
      <c r="B228" s="280" t="s">
        <v>192</v>
      </c>
      <c r="C228" s="277" t="s">
        <v>3</v>
      </c>
      <c r="D228" s="278">
        <v>229</v>
      </c>
      <c r="E228" s="305">
        <v>0</v>
      </c>
      <c r="F228" s="305">
        <v>0</v>
      </c>
      <c r="G228" s="305">
        <v>0</v>
      </c>
      <c r="H228" s="305">
        <v>0</v>
      </c>
      <c r="I228" s="305">
        <v>0</v>
      </c>
      <c r="J228" s="305">
        <v>1.043E-2</v>
      </c>
      <c r="K228" s="305">
        <v>0</v>
      </c>
      <c r="L228" s="305">
        <v>0</v>
      </c>
      <c r="M228" s="305">
        <v>0</v>
      </c>
      <c r="N228" s="305">
        <v>1.043E-2</v>
      </c>
      <c r="O228" s="306">
        <f t="shared" si="18"/>
        <v>1.043E-2</v>
      </c>
      <c r="P228" s="306">
        <f t="shared" si="18"/>
        <v>0</v>
      </c>
      <c r="Q228" s="306">
        <f t="shared" si="18"/>
        <v>0</v>
      </c>
      <c r="R228" s="306">
        <f t="shared" si="18"/>
        <v>0</v>
      </c>
      <c r="S228" s="306">
        <f t="shared" si="18"/>
        <v>1.043E-2</v>
      </c>
      <c r="T228" s="305">
        <v>1.043E-2</v>
      </c>
      <c r="U228" s="305">
        <v>0</v>
      </c>
      <c r="V228" s="305">
        <v>0</v>
      </c>
      <c r="W228" s="305">
        <v>0</v>
      </c>
      <c r="X228" s="305">
        <v>1.043E-2</v>
      </c>
    </row>
    <row r="229" spans="1:24" ht="141.75">
      <c r="A229" s="33" t="s">
        <v>773</v>
      </c>
      <c r="B229" s="280" t="s">
        <v>272</v>
      </c>
      <c r="C229" s="277" t="s">
        <v>3</v>
      </c>
      <c r="D229" s="278">
        <v>1401494</v>
      </c>
      <c r="E229" s="305">
        <v>0</v>
      </c>
      <c r="F229" s="305">
        <v>0</v>
      </c>
      <c r="G229" s="305">
        <v>0</v>
      </c>
      <c r="H229" s="305">
        <v>0</v>
      </c>
      <c r="I229" s="305">
        <v>0</v>
      </c>
      <c r="J229" s="305">
        <v>13.82976</v>
      </c>
      <c r="K229" s="305">
        <v>0</v>
      </c>
      <c r="L229" s="305">
        <v>13.48926</v>
      </c>
      <c r="M229" s="305">
        <v>0</v>
      </c>
      <c r="N229" s="305">
        <v>0.34050000000000002</v>
      </c>
      <c r="O229" s="306">
        <f t="shared" si="18"/>
        <v>13.82976</v>
      </c>
      <c r="P229" s="306">
        <f t="shared" si="18"/>
        <v>0</v>
      </c>
      <c r="Q229" s="306">
        <f t="shared" si="18"/>
        <v>13.48926</v>
      </c>
      <c r="R229" s="306">
        <f t="shared" si="18"/>
        <v>0</v>
      </c>
      <c r="S229" s="306">
        <f t="shared" si="18"/>
        <v>0.34050000000000002</v>
      </c>
      <c r="T229" s="305">
        <v>12.43243</v>
      </c>
      <c r="U229" s="305">
        <v>0</v>
      </c>
      <c r="V229" s="305">
        <v>12.033239999999999</v>
      </c>
      <c r="W229" s="305">
        <v>0</v>
      </c>
      <c r="X229" s="305">
        <v>0.39919000000000049</v>
      </c>
    </row>
    <row r="230" spans="1:24" ht="63">
      <c r="A230" s="33" t="s">
        <v>774</v>
      </c>
      <c r="B230" s="280" t="s">
        <v>194</v>
      </c>
      <c r="C230" s="277" t="s">
        <v>62</v>
      </c>
      <c r="D230" s="278" t="s">
        <v>195</v>
      </c>
      <c r="E230" s="305">
        <v>0</v>
      </c>
      <c r="F230" s="305">
        <v>0</v>
      </c>
      <c r="G230" s="305">
        <v>0</v>
      </c>
      <c r="H230" s="305">
        <v>0</v>
      </c>
      <c r="I230" s="305">
        <v>0</v>
      </c>
      <c r="J230" s="305">
        <v>1.9975099999999999</v>
      </c>
      <c r="K230" s="305">
        <v>0.17299</v>
      </c>
      <c r="L230" s="305">
        <v>0</v>
      </c>
      <c r="M230" s="305">
        <v>1.8245199999999999</v>
      </c>
      <c r="N230" s="305">
        <v>0</v>
      </c>
      <c r="O230" s="306">
        <f t="shared" si="18"/>
        <v>1.9975099999999999</v>
      </c>
      <c r="P230" s="306">
        <f t="shared" si="18"/>
        <v>0.17299</v>
      </c>
      <c r="Q230" s="306">
        <f t="shared" si="18"/>
        <v>0</v>
      </c>
      <c r="R230" s="306">
        <f t="shared" si="18"/>
        <v>1.8245199999999999</v>
      </c>
      <c r="S230" s="306">
        <f t="shared" si="18"/>
        <v>0</v>
      </c>
      <c r="T230" s="305">
        <v>0</v>
      </c>
      <c r="U230" s="305">
        <v>0</v>
      </c>
      <c r="V230" s="305">
        <v>0</v>
      </c>
      <c r="W230" s="305">
        <v>0</v>
      </c>
      <c r="X230" s="305">
        <v>0</v>
      </c>
    </row>
    <row r="231" spans="1:24" ht="47.25">
      <c r="A231" s="33" t="s">
        <v>775</v>
      </c>
      <c r="B231" s="280" t="s">
        <v>201</v>
      </c>
      <c r="C231" s="277" t="s">
        <v>6</v>
      </c>
      <c r="D231" s="278" t="s">
        <v>202</v>
      </c>
      <c r="E231" s="305">
        <v>0</v>
      </c>
      <c r="F231" s="305">
        <v>0</v>
      </c>
      <c r="G231" s="305">
        <v>0</v>
      </c>
      <c r="H231" s="305">
        <v>0</v>
      </c>
      <c r="I231" s="305">
        <v>0</v>
      </c>
      <c r="J231" s="305">
        <v>32.745025800000001</v>
      </c>
      <c r="K231" s="305">
        <v>0</v>
      </c>
      <c r="L231" s="305">
        <v>30.890649659999998</v>
      </c>
      <c r="M231" s="305">
        <v>1.11349236</v>
      </c>
      <c r="N231" s="305">
        <v>0.74088377999999999</v>
      </c>
      <c r="O231" s="306">
        <f t="shared" si="18"/>
        <v>32.745025800000001</v>
      </c>
      <c r="P231" s="306">
        <f t="shared" si="18"/>
        <v>0</v>
      </c>
      <c r="Q231" s="306">
        <f t="shared" si="18"/>
        <v>30.890649659999998</v>
      </c>
      <c r="R231" s="306">
        <f t="shared" si="18"/>
        <v>1.11349236</v>
      </c>
      <c r="S231" s="306">
        <f t="shared" si="18"/>
        <v>0.74088377999999999</v>
      </c>
      <c r="T231" s="305">
        <v>0</v>
      </c>
      <c r="U231" s="305">
        <v>0</v>
      </c>
      <c r="V231" s="305">
        <v>0</v>
      </c>
      <c r="W231" s="305">
        <v>0</v>
      </c>
      <c r="X231" s="305">
        <v>0</v>
      </c>
    </row>
    <row r="232" spans="1:24" ht="94.5">
      <c r="A232" s="33" t="s">
        <v>776</v>
      </c>
      <c r="B232" s="280" t="s">
        <v>91</v>
      </c>
      <c r="C232" s="277" t="s">
        <v>3</v>
      </c>
      <c r="D232" s="274" t="s">
        <v>525</v>
      </c>
      <c r="E232" s="305">
        <v>0.20197000000000001</v>
      </c>
      <c r="F232" s="305">
        <v>0</v>
      </c>
      <c r="G232" s="305">
        <v>0.20197000000000001</v>
      </c>
      <c r="H232" s="305">
        <v>0</v>
      </c>
      <c r="I232" s="305">
        <v>0</v>
      </c>
      <c r="J232" s="305">
        <v>1.7848400000000002</v>
      </c>
      <c r="K232" s="305">
        <v>0</v>
      </c>
      <c r="L232" s="305">
        <v>1.31619</v>
      </c>
      <c r="M232" s="305">
        <v>0.42486000000000002</v>
      </c>
      <c r="N232" s="305">
        <v>4.3790000000000003E-2</v>
      </c>
      <c r="O232" s="306">
        <f t="shared" si="18"/>
        <v>1.5828700000000002</v>
      </c>
      <c r="P232" s="306">
        <f t="shared" si="18"/>
        <v>0</v>
      </c>
      <c r="Q232" s="306">
        <f t="shared" si="18"/>
        <v>1.11422</v>
      </c>
      <c r="R232" s="306">
        <f t="shared" si="18"/>
        <v>0.42486000000000002</v>
      </c>
      <c r="S232" s="306">
        <f t="shared" si="18"/>
        <v>4.3790000000000003E-2</v>
      </c>
      <c r="T232" s="305">
        <v>1.5912299999999999</v>
      </c>
      <c r="U232" s="305">
        <v>0</v>
      </c>
      <c r="V232" s="305">
        <v>1.5474400000000001</v>
      </c>
      <c r="W232" s="305">
        <v>0</v>
      </c>
      <c r="X232" s="305">
        <v>4.3789999999999961E-2</v>
      </c>
    </row>
    <row r="233" spans="1:24" ht="252">
      <c r="A233" s="33" t="s">
        <v>777</v>
      </c>
      <c r="B233" s="280" t="s">
        <v>92</v>
      </c>
      <c r="C233" s="277" t="s">
        <v>1</v>
      </c>
      <c r="D233" s="274" t="s">
        <v>526</v>
      </c>
      <c r="E233" s="305">
        <v>0.51422000000000001</v>
      </c>
      <c r="F233" s="305">
        <v>0</v>
      </c>
      <c r="G233" s="305">
        <v>0</v>
      </c>
      <c r="H233" s="305">
        <v>0.51422000000000001</v>
      </c>
      <c r="I233" s="305">
        <v>0</v>
      </c>
      <c r="J233" s="305">
        <v>4.7149983000000004</v>
      </c>
      <c r="K233" s="305">
        <v>0</v>
      </c>
      <c r="L233" s="305">
        <v>0.87278430000000007</v>
      </c>
      <c r="M233" s="305">
        <v>3.8422139999999998</v>
      </c>
      <c r="N233" s="305">
        <v>0</v>
      </c>
      <c r="O233" s="306">
        <f t="shared" si="18"/>
        <v>4.2007783000000005</v>
      </c>
      <c r="P233" s="306">
        <f t="shared" si="18"/>
        <v>0</v>
      </c>
      <c r="Q233" s="306">
        <f t="shared" si="18"/>
        <v>0.87278430000000007</v>
      </c>
      <c r="R233" s="306">
        <f t="shared" si="18"/>
        <v>3.3279939999999999</v>
      </c>
      <c r="S233" s="306">
        <f t="shared" si="18"/>
        <v>0</v>
      </c>
      <c r="T233" s="305">
        <v>4.6812543800000004</v>
      </c>
      <c r="U233" s="305">
        <v>0</v>
      </c>
      <c r="V233" s="305">
        <v>0.92356111000000007</v>
      </c>
      <c r="W233" s="305">
        <v>3.7132108400000003</v>
      </c>
      <c r="X233" s="305">
        <v>4.4482430000000024E-2</v>
      </c>
    </row>
    <row r="234" spans="1:24" ht="220.5">
      <c r="A234" s="33" t="s">
        <v>778</v>
      </c>
      <c r="B234" s="280" t="s">
        <v>93</v>
      </c>
      <c r="C234" s="277" t="s">
        <v>1</v>
      </c>
      <c r="D234" s="274" t="s">
        <v>527</v>
      </c>
      <c r="E234" s="305">
        <v>0.18140999999999999</v>
      </c>
      <c r="F234" s="305">
        <v>0</v>
      </c>
      <c r="G234" s="305">
        <v>0</v>
      </c>
      <c r="H234" s="305">
        <v>0.18140999999999999</v>
      </c>
      <c r="I234" s="305">
        <v>0</v>
      </c>
      <c r="J234" s="305">
        <v>0.54953614000000006</v>
      </c>
      <c r="K234" s="305">
        <v>0</v>
      </c>
      <c r="L234" s="305">
        <v>0</v>
      </c>
      <c r="M234" s="305">
        <v>0.54546900000000009</v>
      </c>
      <c r="N234" s="305">
        <v>4.0671400000000003E-3</v>
      </c>
      <c r="O234" s="306">
        <f t="shared" si="18"/>
        <v>0.3681261400000001</v>
      </c>
      <c r="P234" s="306">
        <f t="shared" si="18"/>
        <v>0</v>
      </c>
      <c r="Q234" s="306">
        <f t="shared" si="18"/>
        <v>0</v>
      </c>
      <c r="R234" s="306">
        <f t="shared" si="18"/>
        <v>0.36405900000000013</v>
      </c>
      <c r="S234" s="306">
        <f t="shared" si="18"/>
        <v>4.0671400000000003E-3</v>
      </c>
      <c r="T234" s="305">
        <v>0.84237472000000002</v>
      </c>
      <c r="U234" s="305">
        <v>0</v>
      </c>
      <c r="V234" s="305">
        <v>0.15129475000000001</v>
      </c>
      <c r="W234" s="305">
        <v>0.66853304999999996</v>
      </c>
      <c r="X234" s="305">
        <v>2.2546920000000002E-2</v>
      </c>
    </row>
    <row r="235" spans="1:24" ht="157.5">
      <c r="A235" s="33" t="s">
        <v>779</v>
      </c>
      <c r="B235" s="280" t="s">
        <v>94</v>
      </c>
      <c r="C235" s="277" t="s">
        <v>1</v>
      </c>
      <c r="D235" s="274" t="s">
        <v>528</v>
      </c>
      <c r="E235" s="305">
        <v>0.56562999999999997</v>
      </c>
      <c r="F235" s="305">
        <v>0.1</v>
      </c>
      <c r="G235" s="305">
        <v>0.14000000000000001</v>
      </c>
      <c r="H235" s="305">
        <v>0.19563</v>
      </c>
      <c r="I235" s="305">
        <v>0.13</v>
      </c>
      <c r="J235" s="305">
        <v>5.334740000000001E-2</v>
      </c>
      <c r="K235" s="305">
        <v>0</v>
      </c>
      <c r="L235" s="305">
        <v>0</v>
      </c>
      <c r="M235" s="305">
        <v>0</v>
      </c>
      <c r="N235" s="305">
        <v>5.334740000000001E-2</v>
      </c>
      <c r="O235" s="306">
        <f t="shared" si="18"/>
        <v>-0.51228259999999992</v>
      </c>
      <c r="P235" s="306">
        <f t="shared" si="18"/>
        <v>-0.1</v>
      </c>
      <c r="Q235" s="306">
        <f t="shared" si="18"/>
        <v>-0.14000000000000001</v>
      </c>
      <c r="R235" s="306">
        <f t="shared" si="18"/>
        <v>-0.19563</v>
      </c>
      <c r="S235" s="306">
        <f t="shared" si="18"/>
        <v>-7.6652599999999987E-2</v>
      </c>
      <c r="T235" s="305">
        <v>5.6000139499999992</v>
      </c>
      <c r="U235" s="305">
        <v>0</v>
      </c>
      <c r="V235" s="305">
        <v>1.7267367899999999</v>
      </c>
      <c r="W235" s="305">
        <v>3.7895457599999998</v>
      </c>
      <c r="X235" s="305">
        <v>8.3721399999999696E-2</v>
      </c>
    </row>
    <row r="236" spans="1:24" ht="267.75">
      <c r="A236" s="33" t="s">
        <v>780</v>
      </c>
      <c r="B236" s="280" t="s">
        <v>95</v>
      </c>
      <c r="C236" s="277" t="s">
        <v>1</v>
      </c>
      <c r="D236" s="274" t="s">
        <v>529</v>
      </c>
      <c r="E236" s="305">
        <v>0.36751999999999996</v>
      </c>
      <c r="F236" s="305">
        <v>0</v>
      </c>
      <c r="G236" s="305">
        <v>0</v>
      </c>
      <c r="H236" s="305">
        <v>0.36751999999999996</v>
      </c>
      <c r="I236" s="305">
        <v>0</v>
      </c>
      <c r="J236" s="305">
        <v>5.4468597299999999</v>
      </c>
      <c r="K236" s="305">
        <v>0</v>
      </c>
      <c r="L236" s="305">
        <v>5.4468597299999999</v>
      </c>
      <c r="M236" s="305">
        <v>0</v>
      </c>
      <c r="N236" s="305">
        <v>0</v>
      </c>
      <c r="O236" s="306">
        <f t="shared" si="18"/>
        <v>5.0793397300000001</v>
      </c>
      <c r="P236" s="306">
        <f t="shared" si="18"/>
        <v>0</v>
      </c>
      <c r="Q236" s="306">
        <f t="shared" si="18"/>
        <v>5.4468597299999999</v>
      </c>
      <c r="R236" s="306">
        <f t="shared" si="18"/>
        <v>-0.36751999999999996</v>
      </c>
      <c r="S236" s="306">
        <f t="shared" si="18"/>
        <v>0</v>
      </c>
      <c r="T236" s="305">
        <v>0</v>
      </c>
      <c r="U236" s="305">
        <v>0</v>
      </c>
      <c r="V236" s="305">
        <v>0</v>
      </c>
      <c r="W236" s="305">
        <v>0</v>
      </c>
      <c r="X236" s="305">
        <v>0</v>
      </c>
    </row>
    <row r="237" spans="1:24" ht="141.75">
      <c r="A237" s="33" t="s">
        <v>781</v>
      </c>
      <c r="B237" s="280" t="s">
        <v>96</v>
      </c>
      <c r="C237" s="277" t="s">
        <v>6</v>
      </c>
      <c r="D237" s="274" t="s">
        <v>530</v>
      </c>
      <c r="E237" s="305">
        <v>6.7540000000000003E-2</v>
      </c>
      <c r="F237" s="305">
        <v>6.7540000000000003E-2</v>
      </c>
      <c r="G237" s="305">
        <v>0</v>
      </c>
      <c r="H237" s="305">
        <v>0</v>
      </c>
      <c r="I237" s="305">
        <v>0</v>
      </c>
      <c r="J237" s="305">
        <v>0</v>
      </c>
      <c r="K237" s="305">
        <v>0</v>
      </c>
      <c r="L237" s="305">
        <v>0</v>
      </c>
      <c r="M237" s="305">
        <v>0</v>
      </c>
      <c r="N237" s="305">
        <v>0</v>
      </c>
      <c r="O237" s="306">
        <f t="shared" si="18"/>
        <v>-6.7540000000000003E-2</v>
      </c>
      <c r="P237" s="306">
        <f t="shared" si="18"/>
        <v>-6.7540000000000003E-2</v>
      </c>
      <c r="Q237" s="306">
        <f t="shared" si="18"/>
        <v>0</v>
      </c>
      <c r="R237" s="306">
        <f t="shared" si="18"/>
        <v>0</v>
      </c>
      <c r="S237" s="306">
        <f t="shared" si="18"/>
        <v>0</v>
      </c>
      <c r="T237" s="305">
        <v>0</v>
      </c>
      <c r="U237" s="305">
        <v>0</v>
      </c>
      <c r="V237" s="305">
        <v>0</v>
      </c>
      <c r="W237" s="305">
        <v>0</v>
      </c>
      <c r="X237" s="305">
        <v>0</v>
      </c>
    </row>
    <row r="238" spans="1:24" ht="78.75">
      <c r="A238" s="33" t="s">
        <v>782</v>
      </c>
      <c r="B238" s="280" t="s">
        <v>97</v>
      </c>
      <c r="C238" s="277" t="s">
        <v>7</v>
      </c>
      <c r="D238" s="274" t="s">
        <v>531</v>
      </c>
      <c r="E238" s="305">
        <v>0.72633999999999999</v>
      </c>
      <c r="F238" s="305">
        <v>0</v>
      </c>
      <c r="G238" s="305">
        <v>0</v>
      </c>
      <c r="H238" s="305">
        <v>0.72633999999999999</v>
      </c>
      <c r="I238" s="305">
        <v>0</v>
      </c>
      <c r="J238" s="305">
        <v>2.50922</v>
      </c>
      <c r="K238" s="305">
        <v>0</v>
      </c>
      <c r="L238" s="305">
        <v>0</v>
      </c>
      <c r="M238" s="305">
        <v>2.50922</v>
      </c>
      <c r="N238" s="305">
        <v>0</v>
      </c>
      <c r="O238" s="306">
        <f t="shared" si="18"/>
        <v>1.78288</v>
      </c>
      <c r="P238" s="306">
        <f t="shared" si="18"/>
        <v>0</v>
      </c>
      <c r="Q238" s="306">
        <f t="shared" si="18"/>
        <v>0</v>
      </c>
      <c r="R238" s="306">
        <f t="shared" si="18"/>
        <v>1.78288</v>
      </c>
      <c r="S238" s="306">
        <f t="shared" si="18"/>
        <v>0</v>
      </c>
      <c r="T238" s="305">
        <v>0</v>
      </c>
      <c r="U238" s="305">
        <v>0</v>
      </c>
      <c r="V238" s="305">
        <v>0</v>
      </c>
      <c r="W238" s="305">
        <v>0</v>
      </c>
      <c r="X238" s="305">
        <v>0</v>
      </c>
    </row>
    <row r="239" spans="1:24" ht="126">
      <c r="A239" s="33" t="s">
        <v>783</v>
      </c>
      <c r="B239" s="280" t="s">
        <v>187</v>
      </c>
      <c r="C239" s="277" t="s">
        <v>4</v>
      </c>
      <c r="D239" s="278">
        <v>1201230</v>
      </c>
      <c r="E239" s="305">
        <v>0</v>
      </c>
      <c r="F239" s="305">
        <v>0</v>
      </c>
      <c r="G239" s="305">
        <v>0</v>
      </c>
      <c r="H239" s="305">
        <v>0</v>
      </c>
      <c r="I239" s="305">
        <v>0</v>
      </c>
      <c r="J239" s="305">
        <v>2.1909999999999999E-2</v>
      </c>
      <c r="K239" s="305">
        <v>0</v>
      </c>
      <c r="L239" s="305">
        <v>2.1909999999999999E-2</v>
      </c>
      <c r="M239" s="305">
        <v>0</v>
      </c>
      <c r="N239" s="305">
        <v>0</v>
      </c>
      <c r="O239" s="306">
        <f t="shared" si="18"/>
        <v>2.1909999999999999E-2</v>
      </c>
      <c r="P239" s="306">
        <f t="shared" si="18"/>
        <v>0</v>
      </c>
      <c r="Q239" s="306">
        <f t="shared" si="18"/>
        <v>2.1909999999999999E-2</v>
      </c>
      <c r="R239" s="306">
        <f t="shared" si="18"/>
        <v>0</v>
      </c>
      <c r="S239" s="306">
        <f t="shared" si="18"/>
        <v>0</v>
      </c>
      <c r="T239" s="305">
        <v>0</v>
      </c>
      <c r="U239" s="305">
        <v>0</v>
      </c>
      <c r="V239" s="305">
        <v>0</v>
      </c>
      <c r="W239" s="305">
        <v>0</v>
      </c>
      <c r="X239" s="305">
        <v>0</v>
      </c>
    </row>
    <row r="240" spans="1:24" ht="141.75">
      <c r="A240" s="33" t="s">
        <v>784</v>
      </c>
      <c r="B240" s="280" t="s">
        <v>228</v>
      </c>
      <c r="C240" s="277" t="s">
        <v>4</v>
      </c>
      <c r="D240" s="278">
        <v>1201229</v>
      </c>
      <c r="E240" s="305">
        <v>0</v>
      </c>
      <c r="F240" s="305">
        <v>0</v>
      </c>
      <c r="G240" s="305">
        <v>0</v>
      </c>
      <c r="H240" s="305">
        <v>0</v>
      </c>
      <c r="I240" s="305">
        <v>0</v>
      </c>
      <c r="J240" s="305">
        <v>9.8150000000000001E-2</v>
      </c>
      <c r="K240" s="305">
        <v>0</v>
      </c>
      <c r="L240" s="305">
        <v>9.8150000000000001E-2</v>
      </c>
      <c r="M240" s="305">
        <v>0</v>
      </c>
      <c r="N240" s="305">
        <v>0</v>
      </c>
      <c r="O240" s="306">
        <f t="shared" si="18"/>
        <v>9.8150000000000001E-2</v>
      </c>
      <c r="P240" s="306">
        <f t="shared" si="18"/>
        <v>0</v>
      </c>
      <c r="Q240" s="306">
        <f t="shared" si="18"/>
        <v>9.8150000000000001E-2</v>
      </c>
      <c r="R240" s="306">
        <f t="shared" si="18"/>
        <v>0</v>
      </c>
      <c r="S240" s="306">
        <f t="shared" si="18"/>
        <v>0</v>
      </c>
      <c r="T240" s="305">
        <v>0</v>
      </c>
      <c r="U240" s="305">
        <v>0</v>
      </c>
      <c r="V240" s="305">
        <v>0</v>
      </c>
      <c r="W240" s="305">
        <v>0</v>
      </c>
      <c r="X240" s="305">
        <v>0</v>
      </c>
    </row>
    <row r="241" spans="1:24" ht="110.25">
      <c r="A241" s="33" t="s">
        <v>785</v>
      </c>
      <c r="B241" s="280" t="s">
        <v>188</v>
      </c>
      <c r="C241" s="277" t="s">
        <v>4</v>
      </c>
      <c r="D241" s="278">
        <v>1400452</v>
      </c>
      <c r="E241" s="305">
        <v>0</v>
      </c>
      <c r="F241" s="305">
        <v>0</v>
      </c>
      <c r="G241" s="305">
        <v>0</v>
      </c>
      <c r="H241" s="305">
        <v>0</v>
      </c>
      <c r="I241" s="305">
        <v>0</v>
      </c>
      <c r="J241" s="305">
        <v>0.24825</v>
      </c>
      <c r="K241" s="305">
        <v>5.8300000000000001E-3</v>
      </c>
      <c r="L241" s="305">
        <v>0.24242</v>
      </c>
      <c r="M241" s="305">
        <v>0</v>
      </c>
      <c r="N241" s="305">
        <v>0</v>
      </c>
      <c r="O241" s="306">
        <f t="shared" si="18"/>
        <v>0.24825</v>
      </c>
      <c r="P241" s="306">
        <f t="shared" si="18"/>
        <v>5.8300000000000001E-3</v>
      </c>
      <c r="Q241" s="306">
        <f t="shared" si="18"/>
        <v>0.24242</v>
      </c>
      <c r="R241" s="306">
        <f t="shared" si="18"/>
        <v>0</v>
      </c>
      <c r="S241" s="306">
        <f t="shared" si="18"/>
        <v>0</v>
      </c>
      <c r="T241" s="305">
        <v>0</v>
      </c>
      <c r="U241" s="305">
        <v>0</v>
      </c>
      <c r="V241" s="305">
        <v>0</v>
      </c>
      <c r="W241" s="305">
        <v>0</v>
      </c>
      <c r="X241" s="305">
        <v>0</v>
      </c>
    </row>
    <row r="242" spans="1:24" ht="78.75">
      <c r="A242" s="33" t="s">
        <v>786</v>
      </c>
      <c r="B242" s="280" t="s">
        <v>189</v>
      </c>
      <c r="C242" s="277" t="s">
        <v>4</v>
      </c>
      <c r="D242" s="278">
        <v>1302314</v>
      </c>
      <c r="E242" s="305">
        <v>0</v>
      </c>
      <c r="F242" s="305">
        <v>0</v>
      </c>
      <c r="G242" s="305">
        <v>0</v>
      </c>
      <c r="H242" s="305">
        <v>0</v>
      </c>
      <c r="I242" s="305">
        <v>0</v>
      </c>
      <c r="J242" s="305">
        <v>8.6580000000000004E-2</v>
      </c>
      <c r="K242" s="305">
        <v>8.6580000000000004E-2</v>
      </c>
      <c r="L242" s="305">
        <v>0</v>
      </c>
      <c r="M242" s="305">
        <v>0</v>
      </c>
      <c r="N242" s="305">
        <v>0</v>
      </c>
      <c r="O242" s="306">
        <f t="shared" si="18"/>
        <v>8.6580000000000004E-2</v>
      </c>
      <c r="P242" s="306">
        <f t="shared" si="18"/>
        <v>8.6580000000000004E-2</v>
      </c>
      <c r="Q242" s="306">
        <f t="shared" si="18"/>
        <v>0</v>
      </c>
      <c r="R242" s="306">
        <f t="shared" si="18"/>
        <v>0</v>
      </c>
      <c r="S242" s="306">
        <f t="shared" si="18"/>
        <v>0</v>
      </c>
      <c r="T242" s="305">
        <v>0</v>
      </c>
      <c r="U242" s="305">
        <v>0</v>
      </c>
      <c r="V242" s="305">
        <v>0</v>
      </c>
      <c r="W242" s="305">
        <v>0</v>
      </c>
      <c r="X242" s="305">
        <v>0</v>
      </c>
    </row>
    <row r="243" spans="1:24" ht="78.75">
      <c r="A243" s="33" t="s">
        <v>787</v>
      </c>
      <c r="B243" s="280" t="s">
        <v>190</v>
      </c>
      <c r="C243" s="277" t="s">
        <v>4</v>
      </c>
      <c r="D243" s="278">
        <v>1200838</v>
      </c>
      <c r="E243" s="305">
        <v>0</v>
      </c>
      <c r="F243" s="305">
        <v>0</v>
      </c>
      <c r="G243" s="305">
        <v>0</v>
      </c>
      <c r="H243" s="305">
        <v>0</v>
      </c>
      <c r="I243" s="305">
        <v>0</v>
      </c>
      <c r="J243" s="305">
        <v>0.14495</v>
      </c>
      <c r="K243" s="305">
        <v>0</v>
      </c>
      <c r="L243" s="305">
        <v>0.14495</v>
      </c>
      <c r="M243" s="305">
        <v>0</v>
      </c>
      <c r="N243" s="305">
        <v>0</v>
      </c>
      <c r="O243" s="306">
        <f t="shared" si="18"/>
        <v>0.14495</v>
      </c>
      <c r="P243" s="306">
        <f t="shared" si="18"/>
        <v>0</v>
      </c>
      <c r="Q243" s="306">
        <f t="shared" si="18"/>
        <v>0.14495</v>
      </c>
      <c r="R243" s="306">
        <f t="shared" si="18"/>
        <v>0</v>
      </c>
      <c r="S243" s="306">
        <f t="shared" si="18"/>
        <v>0</v>
      </c>
      <c r="T243" s="305">
        <v>0</v>
      </c>
      <c r="U243" s="305">
        <v>0</v>
      </c>
      <c r="V243" s="305">
        <v>0</v>
      </c>
      <c r="W243" s="305">
        <v>0</v>
      </c>
      <c r="X243" s="305">
        <v>0</v>
      </c>
    </row>
    <row r="244" spans="1:24" ht="157.5">
      <c r="A244" s="33" t="s">
        <v>788</v>
      </c>
      <c r="B244" s="280" t="s">
        <v>298</v>
      </c>
      <c r="C244" s="277" t="s">
        <v>4</v>
      </c>
      <c r="D244" s="278">
        <v>1500507</v>
      </c>
      <c r="E244" s="305">
        <v>0</v>
      </c>
      <c r="F244" s="305">
        <v>0</v>
      </c>
      <c r="G244" s="305">
        <v>0</v>
      </c>
      <c r="H244" s="305">
        <v>0</v>
      </c>
      <c r="I244" s="305">
        <v>0</v>
      </c>
      <c r="J244" s="305">
        <v>0.23330000000000001</v>
      </c>
      <c r="K244" s="305">
        <v>0</v>
      </c>
      <c r="L244" s="305">
        <v>0</v>
      </c>
      <c r="M244" s="305">
        <v>2.172E-2</v>
      </c>
      <c r="N244" s="305">
        <v>0.21158000000000002</v>
      </c>
      <c r="O244" s="306">
        <f t="shared" si="18"/>
        <v>0.23330000000000001</v>
      </c>
      <c r="P244" s="306">
        <f t="shared" si="18"/>
        <v>0</v>
      </c>
      <c r="Q244" s="306">
        <f t="shared" si="18"/>
        <v>0</v>
      </c>
      <c r="R244" s="306">
        <f t="shared" si="18"/>
        <v>2.172E-2</v>
      </c>
      <c r="S244" s="306">
        <f t="shared" si="18"/>
        <v>0.21158000000000002</v>
      </c>
      <c r="T244" s="305">
        <v>1.18076</v>
      </c>
      <c r="U244" s="305">
        <v>0</v>
      </c>
      <c r="V244" s="305">
        <v>0.53424000000000005</v>
      </c>
      <c r="W244" s="305">
        <v>0.43493999999999999</v>
      </c>
      <c r="X244" s="305">
        <v>0.21157999999999999</v>
      </c>
    </row>
    <row r="245" spans="1:24" ht="173.25">
      <c r="A245" s="33" t="s">
        <v>789</v>
      </c>
      <c r="B245" s="280" t="s">
        <v>297</v>
      </c>
      <c r="C245" s="277" t="s">
        <v>4</v>
      </c>
      <c r="D245" s="278">
        <v>1402528</v>
      </c>
      <c r="E245" s="305">
        <v>0</v>
      </c>
      <c r="F245" s="305">
        <v>0</v>
      </c>
      <c r="G245" s="305">
        <v>0</v>
      </c>
      <c r="H245" s="305">
        <v>0</v>
      </c>
      <c r="I245" s="305">
        <v>0</v>
      </c>
      <c r="J245" s="305">
        <v>7.1555700000000009</v>
      </c>
      <c r="K245" s="305">
        <v>0</v>
      </c>
      <c r="L245" s="305">
        <v>6.44747</v>
      </c>
      <c r="M245" s="305">
        <v>0.17091999999999999</v>
      </c>
      <c r="N245" s="305">
        <v>0.5371800000000001</v>
      </c>
      <c r="O245" s="306">
        <f t="shared" si="18"/>
        <v>7.1555700000000009</v>
      </c>
      <c r="P245" s="306">
        <f t="shared" si="18"/>
        <v>0</v>
      </c>
      <c r="Q245" s="306">
        <f t="shared" si="18"/>
        <v>6.44747</v>
      </c>
      <c r="R245" s="306">
        <f t="shared" si="18"/>
        <v>0.17091999999999999</v>
      </c>
      <c r="S245" s="306">
        <f t="shared" si="18"/>
        <v>0.5371800000000001</v>
      </c>
      <c r="T245" s="305">
        <v>0.53895000000000004</v>
      </c>
      <c r="U245" s="305">
        <v>0</v>
      </c>
      <c r="V245" s="305">
        <v>0</v>
      </c>
      <c r="W245" s="305">
        <v>0</v>
      </c>
      <c r="X245" s="305">
        <v>0.53895000000000004</v>
      </c>
    </row>
    <row r="246" spans="1:24" ht="157.5">
      <c r="A246" s="33" t="s">
        <v>790</v>
      </c>
      <c r="B246" s="280" t="s">
        <v>299</v>
      </c>
      <c r="C246" s="277" t="s">
        <v>4</v>
      </c>
      <c r="D246" s="278">
        <v>1301555.1601511</v>
      </c>
      <c r="E246" s="305">
        <v>0</v>
      </c>
      <c r="F246" s="305">
        <v>0</v>
      </c>
      <c r="G246" s="305">
        <v>0</v>
      </c>
      <c r="H246" s="305">
        <v>0</v>
      </c>
      <c r="I246" s="305">
        <v>0</v>
      </c>
      <c r="J246" s="305">
        <v>0.43736000000000003</v>
      </c>
      <c r="K246" s="305">
        <v>0.43736000000000003</v>
      </c>
      <c r="L246" s="305">
        <v>0</v>
      </c>
      <c r="M246" s="305">
        <v>0</v>
      </c>
      <c r="N246" s="305">
        <v>0</v>
      </c>
      <c r="O246" s="306">
        <f t="shared" si="18"/>
        <v>0.43736000000000003</v>
      </c>
      <c r="P246" s="306">
        <f t="shared" si="18"/>
        <v>0.43736000000000003</v>
      </c>
      <c r="Q246" s="306">
        <f t="shared" si="18"/>
        <v>0</v>
      </c>
      <c r="R246" s="306">
        <f t="shared" si="18"/>
        <v>0</v>
      </c>
      <c r="S246" s="306">
        <f t="shared" si="18"/>
        <v>0</v>
      </c>
      <c r="T246" s="305">
        <v>0</v>
      </c>
      <c r="U246" s="305">
        <v>0</v>
      </c>
      <c r="V246" s="305">
        <v>0</v>
      </c>
      <c r="W246" s="305">
        <v>0</v>
      </c>
      <c r="X246" s="305">
        <v>0</v>
      </c>
    </row>
    <row r="247" spans="1:24" ht="78.75">
      <c r="A247" s="33" t="s">
        <v>791</v>
      </c>
      <c r="B247" s="280" t="s">
        <v>196</v>
      </c>
      <c r="C247" s="277" t="s">
        <v>62</v>
      </c>
      <c r="D247" s="278">
        <v>1502132</v>
      </c>
      <c r="E247" s="305">
        <v>0</v>
      </c>
      <c r="F247" s="305">
        <v>0</v>
      </c>
      <c r="G247" s="305">
        <v>0</v>
      </c>
      <c r="H247" s="305">
        <v>0</v>
      </c>
      <c r="I247" s="305">
        <v>0</v>
      </c>
      <c r="J247" s="305">
        <v>0.58169999999999999</v>
      </c>
      <c r="K247" s="305">
        <v>9.0389999999999998E-2</v>
      </c>
      <c r="L247" s="305">
        <v>0.12997999999999998</v>
      </c>
      <c r="M247" s="305">
        <v>0.36132999999999998</v>
      </c>
      <c r="N247" s="305">
        <v>0</v>
      </c>
      <c r="O247" s="306">
        <f t="shared" si="18"/>
        <v>0.58169999999999999</v>
      </c>
      <c r="P247" s="306">
        <f t="shared" si="18"/>
        <v>9.0389999999999998E-2</v>
      </c>
      <c r="Q247" s="306">
        <f t="shared" si="18"/>
        <v>0.12997999999999998</v>
      </c>
      <c r="R247" s="306">
        <f t="shared" si="18"/>
        <v>0.36132999999999998</v>
      </c>
      <c r="S247" s="306">
        <f t="shared" si="18"/>
        <v>0</v>
      </c>
      <c r="T247" s="305">
        <v>0</v>
      </c>
      <c r="U247" s="305">
        <v>0</v>
      </c>
      <c r="V247" s="305">
        <v>0</v>
      </c>
      <c r="W247" s="305">
        <v>0</v>
      </c>
      <c r="X247" s="305">
        <v>0</v>
      </c>
    </row>
    <row r="248" spans="1:24" ht="94.5">
      <c r="A248" s="33" t="s">
        <v>792</v>
      </c>
      <c r="B248" s="280" t="s">
        <v>247</v>
      </c>
      <c r="C248" s="277" t="s">
        <v>62</v>
      </c>
      <c r="D248" s="278">
        <v>1600104</v>
      </c>
      <c r="E248" s="305">
        <v>0</v>
      </c>
      <c r="F248" s="305">
        <v>0</v>
      </c>
      <c r="G248" s="305">
        <v>0</v>
      </c>
      <c r="H248" s="305">
        <v>0</v>
      </c>
      <c r="I248" s="305">
        <v>0</v>
      </c>
      <c r="J248" s="305">
        <v>0.495</v>
      </c>
      <c r="K248" s="305">
        <v>0.495</v>
      </c>
      <c r="L248" s="305">
        <v>0</v>
      </c>
      <c r="M248" s="305">
        <v>0</v>
      </c>
      <c r="N248" s="305">
        <v>0</v>
      </c>
      <c r="O248" s="306">
        <f t="shared" si="18"/>
        <v>0.495</v>
      </c>
      <c r="P248" s="306">
        <f t="shared" si="18"/>
        <v>0.495</v>
      </c>
      <c r="Q248" s="306">
        <f t="shared" si="18"/>
        <v>0</v>
      </c>
      <c r="R248" s="306">
        <f t="shared" si="18"/>
        <v>0</v>
      </c>
      <c r="S248" s="306">
        <f t="shared" si="18"/>
        <v>0</v>
      </c>
      <c r="T248" s="305">
        <v>0.41949000000000003</v>
      </c>
      <c r="U248" s="305">
        <v>0.41949000000000003</v>
      </c>
      <c r="V248" s="305">
        <v>0</v>
      </c>
      <c r="W248" s="305">
        <v>0</v>
      </c>
      <c r="X248" s="305">
        <v>0</v>
      </c>
    </row>
    <row r="249" spans="1:24" ht="110.25">
      <c r="A249" s="33" t="s">
        <v>793</v>
      </c>
      <c r="B249" s="280" t="s">
        <v>197</v>
      </c>
      <c r="C249" s="277" t="s">
        <v>0</v>
      </c>
      <c r="D249" s="278">
        <v>1401129</v>
      </c>
      <c r="E249" s="305">
        <v>0</v>
      </c>
      <c r="F249" s="305">
        <v>0</v>
      </c>
      <c r="G249" s="305">
        <v>0</v>
      </c>
      <c r="H249" s="305">
        <v>0</v>
      </c>
      <c r="I249" s="305">
        <v>0</v>
      </c>
      <c r="J249" s="305">
        <v>1.7915009999999999E-2</v>
      </c>
      <c r="K249" s="305">
        <v>0</v>
      </c>
      <c r="L249" s="305">
        <v>1.7915009999999999E-2</v>
      </c>
      <c r="M249" s="305">
        <v>0</v>
      </c>
      <c r="N249" s="305">
        <v>0</v>
      </c>
      <c r="O249" s="306">
        <f t="shared" si="18"/>
        <v>1.7915009999999999E-2</v>
      </c>
      <c r="P249" s="306">
        <f t="shared" si="18"/>
        <v>0</v>
      </c>
      <c r="Q249" s="306">
        <f t="shared" si="18"/>
        <v>1.7915009999999999E-2</v>
      </c>
      <c r="R249" s="306">
        <f t="shared" si="18"/>
        <v>0</v>
      </c>
      <c r="S249" s="306">
        <f t="shared" si="18"/>
        <v>0</v>
      </c>
      <c r="T249" s="305">
        <v>0</v>
      </c>
      <c r="U249" s="305">
        <v>0</v>
      </c>
      <c r="V249" s="305">
        <v>0</v>
      </c>
      <c r="W249" s="305">
        <v>0</v>
      </c>
      <c r="X249" s="305">
        <v>0</v>
      </c>
    </row>
    <row r="250" spans="1:24" ht="126">
      <c r="A250" s="33" t="s">
        <v>794</v>
      </c>
      <c r="B250" s="280" t="s">
        <v>203</v>
      </c>
      <c r="C250" s="277" t="s">
        <v>7</v>
      </c>
      <c r="D250" s="278">
        <v>1502450</v>
      </c>
      <c r="E250" s="305">
        <v>0</v>
      </c>
      <c r="F250" s="305">
        <v>0</v>
      </c>
      <c r="G250" s="305">
        <v>0</v>
      </c>
      <c r="H250" s="305">
        <v>0</v>
      </c>
      <c r="I250" s="305">
        <v>0</v>
      </c>
      <c r="J250" s="305">
        <v>0.86048999999999998</v>
      </c>
      <c r="K250" s="305">
        <v>0.31307000000000001</v>
      </c>
      <c r="L250" s="305">
        <v>0</v>
      </c>
      <c r="M250" s="305">
        <v>0.54741999999999991</v>
      </c>
      <c r="N250" s="305">
        <v>0</v>
      </c>
      <c r="O250" s="306">
        <f t="shared" si="18"/>
        <v>0.86048999999999998</v>
      </c>
      <c r="P250" s="306">
        <f t="shared" si="18"/>
        <v>0.31307000000000001</v>
      </c>
      <c r="Q250" s="306">
        <f t="shared" si="18"/>
        <v>0</v>
      </c>
      <c r="R250" s="306">
        <f t="shared" si="18"/>
        <v>0.54741999999999991</v>
      </c>
      <c r="S250" s="306">
        <f t="shared" si="18"/>
        <v>0</v>
      </c>
      <c r="T250" s="305">
        <v>0</v>
      </c>
      <c r="U250" s="305">
        <v>0</v>
      </c>
      <c r="V250" s="305">
        <v>0</v>
      </c>
      <c r="W250" s="305">
        <v>0</v>
      </c>
      <c r="X250" s="305">
        <v>0</v>
      </c>
    </row>
    <row r="251" spans="1:24" ht="220.5">
      <c r="A251" s="33" t="s">
        <v>795</v>
      </c>
      <c r="B251" s="280" t="s">
        <v>212</v>
      </c>
      <c r="C251" s="277" t="s">
        <v>1</v>
      </c>
      <c r="D251" s="278">
        <v>1501276</v>
      </c>
      <c r="E251" s="305">
        <v>0</v>
      </c>
      <c r="F251" s="305">
        <v>0</v>
      </c>
      <c r="G251" s="305">
        <v>0</v>
      </c>
      <c r="H251" s="305">
        <v>0</v>
      </c>
      <c r="I251" s="305">
        <v>0</v>
      </c>
      <c r="J251" s="305">
        <v>6.5758195199999996</v>
      </c>
      <c r="K251" s="305">
        <v>0</v>
      </c>
      <c r="L251" s="305">
        <v>6.5758195199999996</v>
      </c>
      <c r="M251" s="305">
        <v>0</v>
      </c>
      <c r="N251" s="305">
        <v>0</v>
      </c>
      <c r="O251" s="306">
        <f t="shared" si="18"/>
        <v>6.5758195199999996</v>
      </c>
      <c r="P251" s="306">
        <f t="shared" si="18"/>
        <v>0</v>
      </c>
      <c r="Q251" s="306">
        <f t="shared" si="18"/>
        <v>6.5758195199999996</v>
      </c>
      <c r="R251" s="306">
        <f t="shared" si="18"/>
        <v>0</v>
      </c>
      <c r="S251" s="306">
        <f t="shared" si="18"/>
        <v>0</v>
      </c>
      <c r="T251" s="305">
        <v>0</v>
      </c>
      <c r="U251" s="305">
        <v>0</v>
      </c>
      <c r="V251" s="305">
        <v>0</v>
      </c>
      <c r="W251" s="305">
        <v>0</v>
      </c>
      <c r="X251" s="305">
        <v>0</v>
      </c>
    </row>
    <row r="252" spans="1:24" ht="220.5">
      <c r="A252" s="33" t="s">
        <v>796</v>
      </c>
      <c r="B252" s="280" t="s">
        <v>213</v>
      </c>
      <c r="C252" s="277" t="s">
        <v>1</v>
      </c>
      <c r="D252" s="278">
        <v>1500937</v>
      </c>
      <c r="E252" s="305">
        <v>0</v>
      </c>
      <c r="F252" s="305">
        <v>0</v>
      </c>
      <c r="G252" s="305">
        <v>0</v>
      </c>
      <c r="H252" s="305">
        <v>0</v>
      </c>
      <c r="I252" s="305">
        <v>0</v>
      </c>
      <c r="J252" s="305">
        <v>12.3512974</v>
      </c>
      <c r="K252" s="305">
        <v>0</v>
      </c>
      <c r="L252" s="305">
        <v>8.2564833999999987</v>
      </c>
      <c r="M252" s="305">
        <v>3.8864000000000001</v>
      </c>
      <c r="N252" s="305">
        <v>0.20841400000000002</v>
      </c>
      <c r="O252" s="306">
        <f t="shared" si="18"/>
        <v>12.3512974</v>
      </c>
      <c r="P252" s="306">
        <f t="shared" si="18"/>
        <v>0</v>
      </c>
      <c r="Q252" s="306">
        <f t="shared" si="18"/>
        <v>8.2564833999999987</v>
      </c>
      <c r="R252" s="306">
        <f t="shared" si="18"/>
        <v>3.8864000000000001</v>
      </c>
      <c r="S252" s="306">
        <f t="shared" si="18"/>
        <v>0.20841400000000002</v>
      </c>
      <c r="T252" s="305">
        <v>11.245251329999999</v>
      </c>
      <c r="U252" s="305">
        <v>0</v>
      </c>
      <c r="V252" s="305">
        <v>7.1064467999999996</v>
      </c>
      <c r="W252" s="305">
        <v>3.6715533000000002</v>
      </c>
      <c r="X252" s="305">
        <v>0.46725122999999941</v>
      </c>
    </row>
    <row r="253" spans="1:24" ht="94.5">
      <c r="A253" s="33" t="s">
        <v>797</v>
      </c>
      <c r="B253" s="280" t="s">
        <v>214</v>
      </c>
      <c r="C253" s="277" t="s">
        <v>1</v>
      </c>
      <c r="D253" s="278">
        <v>1400453</v>
      </c>
      <c r="E253" s="305">
        <v>0</v>
      </c>
      <c r="F253" s="305">
        <v>0</v>
      </c>
      <c r="G253" s="305">
        <v>0</v>
      </c>
      <c r="H253" s="305">
        <v>0</v>
      </c>
      <c r="I253" s="305">
        <v>0</v>
      </c>
      <c r="J253" s="305">
        <v>1.56756655</v>
      </c>
      <c r="K253" s="305">
        <v>0</v>
      </c>
      <c r="L253" s="305">
        <v>1.56756655</v>
      </c>
      <c r="M253" s="305">
        <v>0</v>
      </c>
      <c r="N253" s="305">
        <v>0</v>
      </c>
      <c r="O253" s="306">
        <f t="shared" si="18"/>
        <v>1.56756655</v>
      </c>
      <c r="P253" s="306">
        <f t="shared" si="18"/>
        <v>0</v>
      </c>
      <c r="Q253" s="306">
        <f t="shared" si="18"/>
        <v>1.56756655</v>
      </c>
      <c r="R253" s="306">
        <f t="shared" si="18"/>
        <v>0</v>
      </c>
      <c r="S253" s="306">
        <f t="shared" si="18"/>
        <v>0</v>
      </c>
      <c r="T253" s="305">
        <v>0</v>
      </c>
      <c r="U253" s="305">
        <v>0</v>
      </c>
      <c r="V253" s="305">
        <v>0</v>
      </c>
      <c r="W253" s="305">
        <v>0</v>
      </c>
      <c r="X253" s="305">
        <v>0</v>
      </c>
    </row>
    <row r="254" spans="1:24" ht="189">
      <c r="A254" s="33" t="s">
        <v>798</v>
      </c>
      <c r="B254" s="280" t="s">
        <v>215</v>
      </c>
      <c r="C254" s="277" t="s">
        <v>1</v>
      </c>
      <c r="D254" s="278">
        <v>1500618</v>
      </c>
      <c r="E254" s="305">
        <v>0</v>
      </c>
      <c r="F254" s="305">
        <v>0</v>
      </c>
      <c r="G254" s="305">
        <v>0</v>
      </c>
      <c r="H254" s="305">
        <v>0</v>
      </c>
      <c r="I254" s="305">
        <v>0</v>
      </c>
      <c r="J254" s="305">
        <v>3.3087727599999996</v>
      </c>
      <c r="K254" s="305">
        <v>0</v>
      </c>
      <c r="L254" s="305">
        <v>3.3087727599999996</v>
      </c>
      <c r="M254" s="305">
        <v>0</v>
      </c>
      <c r="N254" s="305">
        <v>0</v>
      </c>
      <c r="O254" s="306">
        <f t="shared" si="18"/>
        <v>3.3087727599999996</v>
      </c>
      <c r="P254" s="306">
        <f t="shared" si="18"/>
        <v>0</v>
      </c>
      <c r="Q254" s="306">
        <f t="shared" si="18"/>
        <v>3.3087727599999996</v>
      </c>
      <c r="R254" s="306">
        <f t="shared" si="18"/>
        <v>0</v>
      </c>
      <c r="S254" s="306">
        <f t="shared" si="18"/>
        <v>0</v>
      </c>
      <c r="T254" s="305">
        <v>0</v>
      </c>
      <c r="U254" s="305">
        <v>0</v>
      </c>
      <c r="V254" s="305">
        <v>0</v>
      </c>
      <c r="W254" s="305">
        <v>0</v>
      </c>
      <c r="X254" s="305">
        <v>0</v>
      </c>
    </row>
    <row r="255" spans="1:24" ht="236.25">
      <c r="A255" s="33" t="s">
        <v>799</v>
      </c>
      <c r="B255" s="280" t="s">
        <v>216</v>
      </c>
      <c r="C255" s="277" t="s">
        <v>1</v>
      </c>
      <c r="D255" s="278">
        <v>1501796</v>
      </c>
      <c r="E255" s="305">
        <v>0</v>
      </c>
      <c r="F255" s="305">
        <v>0</v>
      </c>
      <c r="G255" s="305">
        <v>0</v>
      </c>
      <c r="H255" s="305">
        <v>0</v>
      </c>
      <c r="I255" s="305">
        <v>0</v>
      </c>
      <c r="J255" s="305">
        <v>10.480532859999999</v>
      </c>
      <c r="K255" s="305">
        <v>0</v>
      </c>
      <c r="L255" s="305">
        <v>10.480532859999999</v>
      </c>
      <c r="M255" s="305">
        <v>0</v>
      </c>
      <c r="N255" s="305">
        <v>0</v>
      </c>
      <c r="O255" s="306">
        <f t="shared" si="18"/>
        <v>10.480532859999999</v>
      </c>
      <c r="P255" s="306">
        <f t="shared" si="18"/>
        <v>0</v>
      </c>
      <c r="Q255" s="306">
        <f t="shared" si="18"/>
        <v>10.480532859999999</v>
      </c>
      <c r="R255" s="306">
        <f t="shared" si="18"/>
        <v>0</v>
      </c>
      <c r="S255" s="306">
        <f t="shared" si="18"/>
        <v>0</v>
      </c>
      <c r="T255" s="305">
        <v>0</v>
      </c>
      <c r="U255" s="305">
        <v>0</v>
      </c>
      <c r="V255" s="305">
        <v>0</v>
      </c>
      <c r="W255" s="305">
        <v>0</v>
      </c>
      <c r="X255" s="305">
        <v>0</v>
      </c>
    </row>
    <row r="256" spans="1:24" ht="126">
      <c r="A256" s="33" t="s">
        <v>800</v>
      </c>
      <c r="B256" s="280" t="s">
        <v>296</v>
      </c>
      <c r="C256" s="277" t="s">
        <v>1</v>
      </c>
      <c r="D256" s="278">
        <v>1503418</v>
      </c>
      <c r="E256" s="305">
        <v>0</v>
      </c>
      <c r="F256" s="305">
        <v>0</v>
      </c>
      <c r="G256" s="305">
        <v>0</v>
      </c>
      <c r="H256" s="305">
        <v>0</v>
      </c>
      <c r="I256" s="305">
        <v>0</v>
      </c>
      <c r="J256" s="305">
        <v>0.2620576</v>
      </c>
      <c r="K256" s="305">
        <v>0</v>
      </c>
      <c r="L256" s="305">
        <v>0</v>
      </c>
      <c r="M256" s="305">
        <v>0.2620576</v>
      </c>
      <c r="N256" s="305">
        <v>0</v>
      </c>
      <c r="O256" s="306">
        <f t="shared" si="18"/>
        <v>0.2620576</v>
      </c>
      <c r="P256" s="306">
        <f t="shared" si="18"/>
        <v>0</v>
      </c>
      <c r="Q256" s="306">
        <f t="shared" si="18"/>
        <v>0</v>
      </c>
      <c r="R256" s="306">
        <f t="shared" si="18"/>
        <v>0.2620576</v>
      </c>
      <c r="S256" s="306">
        <f t="shared" si="18"/>
        <v>0</v>
      </c>
      <c r="T256" s="305">
        <v>0</v>
      </c>
      <c r="U256" s="305">
        <v>0</v>
      </c>
      <c r="V256" s="305">
        <v>0</v>
      </c>
      <c r="W256" s="305">
        <v>0</v>
      </c>
      <c r="X256" s="305">
        <v>0</v>
      </c>
    </row>
    <row r="257" spans="1:24" ht="110.25">
      <c r="A257" s="33" t="s">
        <v>801</v>
      </c>
      <c r="B257" s="280" t="s">
        <v>217</v>
      </c>
      <c r="C257" s="277" t="s">
        <v>1</v>
      </c>
      <c r="D257" s="278">
        <v>1501535</v>
      </c>
      <c r="E257" s="305">
        <v>0</v>
      </c>
      <c r="F257" s="305">
        <v>0</v>
      </c>
      <c r="G257" s="305">
        <v>0</v>
      </c>
      <c r="H257" s="305">
        <v>0</v>
      </c>
      <c r="I257" s="305">
        <v>0</v>
      </c>
      <c r="J257" s="305">
        <v>5.96203605</v>
      </c>
      <c r="K257" s="305">
        <v>0</v>
      </c>
      <c r="L257" s="305">
        <v>5.96203605</v>
      </c>
      <c r="M257" s="305">
        <v>0</v>
      </c>
      <c r="N257" s="305">
        <v>0</v>
      </c>
      <c r="O257" s="306">
        <f t="shared" si="18"/>
        <v>5.96203605</v>
      </c>
      <c r="P257" s="306">
        <f t="shared" si="18"/>
        <v>0</v>
      </c>
      <c r="Q257" s="306">
        <f t="shared" si="18"/>
        <v>5.96203605</v>
      </c>
      <c r="R257" s="306">
        <f t="shared" si="18"/>
        <v>0</v>
      </c>
      <c r="S257" s="306">
        <f t="shared" si="18"/>
        <v>0</v>
      </c>
      <c r="T257" s="305">
        <v>0</v>
      </c>
      <c r="U257" s="305">
        <v>0</v>
      </c>
      <c r="V257" s="305">
        <v>0</v>
      </c>
      <c r="W257" s="305">
        <v>0</v>
      </c>
      <c r="X257" s="305">
        <v>0</v>
      </c>
    </row>
    <row r="258" spans="1:24" ht="47.25">
      <c r="A258" s="33" t="s">
        <v>802</v>
      </c>
      <c r="B258" s="280" t="s">
        <v>98</v>
      </c>
      <c r="C258" s="277" t="s">
        <v>34</v>
      </c>
      <c r="D258" s="274" t="s">
        <v>532</v>
      </c>
      <c r="E258" s="305">
        <v>32</v>
      </c>
      <c r="F258" s="305">
        <v>2.7</v>
      </c>
      <c r="G258" s="305">
        <v>21.9</v>
      </c>
      <c r="H258" s="305">
        <v>6</v>
      </c>
      <c r="I258" s="305">
        <v>1.4</v>
      </c>
      <c r="J258" s="305">
        <v>26.995680937999996</v>
      </c>
      <c r="K258" s="305">
        <v>3.7322972099999996</v>
      </c>
      <c r="L258" s="305">
        <v>6.1186556000000012</v>
      </c>
      <c r="M258" s="305">
        <v>14.035447147999998</v>
      </c>
      <c r="N258" s="305">
        <v>3.1092809799999994</v>
      </c>
      <c r="O258" s="306">
        <f t="shared" si="18"/>
        <v>-5.004319062000004</v>
      </c>
      <c r="P258" s="306">
        <f t="shared" si="18"/>
        <v>1.0322972099999994</v>
      </c>
      <c r="Q258" s="306">
        <f t="shared" si="18"/>
        <v>-15.781344399999998</v>
      </c>
      <c r="R258" s="306">
        <f t="shared" si="18"/>
        <v>8.0354471479999976</v>
      </c>
      <c r="S258" s="306">
        <f t="shared" si="18"/>
        <v>1.7092809799999995</v>
      </c>
      <c r="T258" s="305">
        <v>14.904959699999999</v>
      </c>
      <c r="U258" s="305">
        <v>1.440604</v>
      </c>
      <c r="V258" s="305">
        <v>7.4165100000000006</v>
      </c>
      <c r="W258" s="305">
        <v>5.2972809999999999</v>
      </c>
      <c r="X258" s="305">
        <v>0.75057000000000007</v>
      </c>
    </row>
    <row r="259" spans="1:24" ht="31.5">
      <c r="A259" s="33" t="s">
        <v>803</v>
      </c>
      <c r="B259" s="280" t="s">
        <v>99</v>
      </c>
      <c r="C259" s="277" t="s">
        <v>34</v>
      </c>
      <c r="D259" s="274" t="s">
        <v>533</v>
      </c>
      <c r="E259" s="305">
        <v>15</v>
      </c>
      <c r="F259" s="305">
        <v>3.4</v>
      </c>
      <c r="G259" s="305">
        <v>2.8</v>
      </c>
      <c r="H259" s="305">
        <v>8.00000614</v>
      </c>
      <c r="I259" s="305">
        <v>0.8</v>
      </c>
      <c r="J259" s="305">
        <v>1169.6188021820003</v>
      </c>
      <c r="K259" s="305">
        <v>135.87876116000015</v>
      </c>
      <c r="L259" s="305">
        <v>215.49576313</v>
      </c>
      <c r="M259" s="305">
        <v>762.34489377000011</v>
      </c>
      <c r="N259" s="305">
        <v>55.899384121999972</v>
      </c>
      <c r="O259" s="306">
        <f t="shared" si="18"/>
        <v>1154.6188021820003</v>
      </c>
      <c r="P259" s="306">
        <f t="shared" si="18"/>
        <v>132.47876116000015</v>
      </c>
      <c r="Q259" s="306">
        <f t="shared" si="18"/>
        <v>212.69576312999999</v>
      </c>
      <c r="R259" s="306">
        <f t="shared" si="18"/>
        <v>754.34488763000013</v>
      </c>
      <c r="S259" s="306">
        <f t="shared" si="18"/>
        <v>55.099384121999975</v>
      </c>
      <c r="T259" s="305">
        <v>764.58346612999958</v>
      </c>
      <c r="U259" s="305">
        <v>113.08414999999999</v>
      </c>
      <c r="V259" s="305">
        <v>467.49857000000003</v>
      </c>
      <c r="W259" s="305">
        <v>139.16356999999999</v>
      </c>
      <c r="X259" s="305">
        <v>44.837180000000004</v>
      </c>
    </row>
    <row r="260" spans="1:24" ht="31.5">
      <c r="A260" s="33" t="s">
        <v>804</v>
      </c>
      <c r="B260" s="280" t="s">
        <v>273</v>
      </c>
      <c r="C260" s="277" t="s">
        <v>3</v>
      </c>
      <c r="D260" s="278">
        <v>9991373</v>
      </c>
      <c r="E260" s="305">
        <v>0</v>
      </c>
      <c r="F260" s="305">
        <v>0</v>
      </c>
      <c r="G260" s="305">
        <v>0</v>
      </c>
      <c r="H260" s="305">
        <v>0</v>
      </c>
      <c r="I260" s="305">
        <v>0</v>
      </c>
      <c r="J260" s="305">
        <v>0.28383199999999997</v>
      </c>
      <c r="K260" s="305">
        <v>0</v>
      </c>
      <c r="L260" s="305">
        <v>0</v>
      </c>
      <c r="M260" s="305">
        <v>0.28383199999999997</v>
      </c>
      <c r="N260" s="305">
        <v>0</v>
      </c>
      <c r="O260" s="306">
        <f t="shared" si="18"/>
        <v>0.28383199999999997</v>
      </c>
      <c r="P260" s="306">
        <f t="shared" si="18"/>
        <v>0</v>
      </c>
      <c r="Q260" s="306">
        <f t="shared" si="18"/>
        <v>0</v>
      </c>
      <c r="R260" s="306">
        <f t="shared" si="18"/>
        <v>0.28383199999999997</v>
      </c>
      <c r="S260" s="306">
        <f t="shared" si="18"/>
        <v>0</v>
      </c>
      <c r="T260" s="305">
        <v>0.24052999999999999</v>
      </c>
      <c r="U260" s="305">
        <v>0</v>
      </c>
      <c r="V260" s="305">
        <v>0</v>
      </c>
      <c r="W260" s="305">
        <v>0.24052999999999999</v>
      </c>
      <c r="X260" s="305">
        <v>0</v>
      </c>
    </row>
    <row r="261" spans="1:24" ht="31.5">
      <c r="A261" s="33" t="s">
        <v>805</v>
      </c>
      <c r="B261" s="280" t="s">
        <v>274</v>
      </c>
      <c r="C261" s="277" t="s">
        <v>3</v>
      </c>
      <c r="D261" s="278">
        <v>9991374</v>
      </c>
      <c r="E261" s="305">
        <v>0</v>
      </c>
      <c r="F261" s="305">
        <v>0</v>
      </c>
      <c r="G261" s="305">
        <v>0</v>
      </c>
      <c r="H261" s="305">
        <v>0</v>
      </c>
      <c r="I261" s="305">
        <v>0</v>
      </c>
      <c r="J261" s="305">
        <v>0.47997600000000001</v>
      </c>
      <c r="K261" s="305">
        <v>0</v>
      </c>
      <c r="L261" s="305">
        <v>0</v>
      </c>
      <c r="M261" s="305">
        <v>0.47997600000000001</v>
      </c>
      <c r="N261" s="305">
        <v>0</v>
      </c>
      <c r="O261" s="306">
        <f t="shared" si="18"/>
        <v>0.47997600000000001</v>
      </c>
      <c r="P261" s="306">
        <f t="shared" si="18"/>
        <v>0</v>
      </c>
      <c r="Q261" s="306">
        <f t="shared" si="18"/>
        <v>0</v>
      </c>
      <c r="R261" s="306">
        <f t="shared" si="18"/>
        <v>0.47997600000000001</v>
      </c>
      <c r="S261" s="306">
        <f t="shared" si="18"/>
        <v>0</v>
      </c>
      <c r="T261" s="305">
        <v>0.40676000000000001</v>
      </c>
      <c r="U261" s="305">
        <v>0</v>
      </c>
      <c r="V261" s="305">
        <v>0</v>
      </c>
      <c r="W261" s="305">
        <v>0.40676000000000001</v>
      </c>
      <c r="X261" s="305">
        <v>0</v>
      </c>
    </row>
    <row r="262" spans="1:24" ht="47.25">
      <c r="A262" s="33" t="s">
        <v>806</v>
      </c>
      <c r="B262" s="280" t="s">
        <v>275</v>
      </c>
      <c r="C262" s="277" t="s">
        <v>3</v>
      </c>
      <c r="D262" s="278">
        <v>9991372</v>
      </c>
      <c r="E262" s="305">
        <v>0</v>
      </c>
      <c r="F262" s="305">
        <v>0</v>
      </c>
      <c r="G262" s="305">
        <v>0</v>
      </c>
      <c r="H262" s="305">
        <v>0</v>
      </c>
      <c r="I262" s="305">
        <v>0</v>
      </c>
      <c r="J262" s="305">
        <v>0.26430700000000001</v>
      </c>
      <c r="K262" s="305">
        <v>0</v>
      </c>
      <c r="L262" s="305">
        <v>0</v>
      </c>
      <c r="M262" s="305">
        <v>0.26430700000000001</v>
      </c>
      <c r="N262" s="305">
        <v>0</v>
      </c>
      <c r="O262" s="306">
        <f t="shared" si="18"/>
        <v>0.26430700000000001</v>
      </c>
      <c r="P262" s="306">
        <f t="shared" si="18"/>
        <v>0</v>
      </c>
      <c r="Q262" s="306">
        <f t="shared" si="18"/>
        <v>0</v>
      </c>
      <c r="R262" s="306">
        <f t="shared" si="18"/>
        <v>0.26430700000000001</v>
      </c>
      <c r="S262" s="306">
        <f t="shared" si="18"/>
        <v>0</v>
      </c>
      <c r="T262" s="305">
        <v>0.26430999999999999</v>
      </c>
      <c r="U262" s="305">
        <v>0</v>
      </c>
      <c r="V262" s="305">
        <v>0</v>
      </c>
      <c r="W262" s="305">
        <v>0.26430999999999999</v>
      </c>
      <c r="X262" s="305">
        <v>0</v>
      </c>
    </row>
    <row r="263" spans="1:24" ht="31.5">
      <c r="A263" s="33" t="s">
        <v>807</v>
      </c>
      <c r="B263" s="280" t="s">
        <v>276</v>
      </c>
      <c r="C263" s="277" t="s">
        <v>3</v>
      </c>
      <c r="D263" s="278">
        <v>9991371</v>
      </c>
      <c r="E263" s="305">
        <v>0</v>
      </c>
      <c r="F263" s="305">
        <v>0</v>
      </c>
      <c r="G263" s="305">
        <v>0</v>
      </c>
      <c r="H263" s="305">
        <v>0</v>
      </c>
      <c r="I263" s="305">
        <v>0</v>
      </c>
      <c r="J263" s="305">
        <v>0.18498500000000001</v>
      </c>
      <c r="K263" s="305">
        <v>0</v>
      </c>
      <c r="L263" s="305">
        <v>0</v>
      </c>
      <c r="M263" s="305">
        <v>0.18498500000000001</v>
      </c>
      <c r="N263" s="305">
        <v>0</v>
      </c>
      <c r="O263" s="306">
        <f t="shared" si="18"/>
        <v>0.18498500000000001</v>
      </c>
      <c r="P263" s="306">
        <f t="shared" si="18"/>
        <v>0</v>
      </c>
      <c r="Q263" s="306">
        <f t="shared" si="18"/>
        <v>0</v>
      </c>
      <c r="R263" s="306">
        <f t="shared" si="18"/>
        <v>0.18498500000000001</v>
      </c>
      <c r="S263" s="306">
        <f t="shared" si="18"/>
        <v>0</v>
      </c>
      <c r="T263" s="305">
        <v>0.15677000000000002</v>
      </c>
      <c r="U263" s="305">
        <v>0</v>
      </c>
      <c r="V263" s="305">
        <v>0</v>
      </c>
      <c r="W263" s="305">
        <v>0.15677000000000002</v>
      </c>
      <c r="X263" s="305">
        <v>0</v>
      </c>
    </row>
    <row r="264" spans="1:24" ht="31.5">
      <c r="A264" s="33" t="s">
        <v>808</v>
      </c>
      <c r="B264" s="280" t="s">
        <v>277</v>
      </c>
      <c r="C264" s="277" t="s">
        <v>3</v>
      </c>
      <c r="D264" s="278">
        <v>9991370</v>
      </c>
      <c r="E264" s="305">
        <v>0</v>
      </c>
      <c r="F264" s="305">
        <v>0</v>
      </c>
      <c r="G264" s="305">
        <v>0</v>
      </c>
      <c r="H264" s="305">
        <v>0</v>
      </c>
      <c r="I264" s="305">
        <v>0</v>
      </c>
      <c r="J264" s="305">
        <v>0.208423</v>
      </c>
      <c r="K264" s="305">
        <v>0</v>
      </c>
      <c r="L264" s="305">
        <v>0</v>
      </c>
      <c r="M264" s="305">
        <v>0.208423</v>
      </c>
      <c r="N264" s="305">
        <v>0</v>
      </c>
      <c r="O264" s="306">
        <f t="shared" si="18"/>
        <v>0.208423</v>
      </c>
      <c r="P264" s="306">
        <f t="shared" si="18"/>
        <v>0</v>
      </c>
      <c r="Q264" s="306">
        <f t="shared" si="18"/>
        <v>0</v>
      </c>
      <c r="R264" s="306">
        <f t="shared" si="18"/>
        <v>0.208423</v>
      </c>
      <c r="S264" s="306">
        <f t="shared" si="18"/>
        <v>0</v>
      </c>
      <c r="T264" s="305">
        <v>0.17663000000000001</v>
      </c>
      <c r="U264" s="305">
        <v>0</v>
      </c>
      <c r="V264" s="305">
        <v>0</v>
      </c>
      <c r="W264" s="305">
        <v>0.17663000000000001</v>
      </c>
      <c r="X264" s="305">
        <v>0</v>
      </c>
    </row>
    <row r="265" spans="1:24" ht="47.25">
      <c r="A265" s="33" t="s">
        <v>809</v>
      </c>
      <c r="B265" s="280" t="s">
        <v>287</v>
      </c>
      <c r="C265" s="277" t="s">
        <v>56</v>
      </c>
      <c r="D265" s="278" t="s">
        <v>288</v>
      </c>
      <c r="E265" s="305">
        <v>0</v>
      </c>
      <c r="F265" s="305">
        <v>0</v>
      </c>
      <c r="G265" s="305">
        <v>0</v>
      </c>
      <c r="H265" s="305">
        <v>0</v>
      </c>
      <c r="I265" s="305">
        <v>0</v>
      </c>
      <c r="J265" s="305">
        <v>0.28117799999999987</v>
      </c>
      <c r="K265" s="305">
        <v>0</v>
      </c>
      <c r="L265" s="305">
        <v>0</v>
      </c>
      <c r="M265" s="305">
        <v>0.28117799999999987</v>
      </c>
      <c r="N265" s="305">
        <v>0</v>
      </c>
      <c r="O265" s="306">
        <f t="shared" si="18"/>
        <v>0.28117799999999987</v>
      </c>
      <c r="P265" s="306">
        <f t="shared" si="18"/>
        <v>0</v>
      </c>
      <c r="Q265" s="306">
        <f t="shared" si="18"/>
        <v>0</v>
      </c>
      <c r="R265" s="306">
        <f t="shared" si="18"/>
        <v>0.28117799999999987</v>
      </c>
      <c r="S265" s="306">
        <f t="shared" si="18"/>
        <v>0</v>
      </c>
      <c r="T265" s="305">
        <v>0.61548999999999998</v>
      </c>
      <c r="U265" s="305">
        <v>0</v>
      </c>
      <c r="V265" s="305">
        <v>0</v>
      </c>
      <c r="W265" s="305">
        <v>0</v>
      </c>
      <c r="X265" s="305">
        <v>0.61548999999999998</v>
      </c>
    </row>
    <row r="266" spans="1:24" ht="31.5">
      <c r="A266" s="33" t="s">
        <v>810</v>
      </c>
      <c r="B266" s="280" t="s">
        <v>278</v>
      </c>
      <c r="C266" s="277" t="s">
        <v>8</v>
      </c>
      <c r="D266" s="278"/>
      <c r="E266" s="305">
        <v>0</v>
      </c>
      <c r="F266" s="305">
        <v>0</v>
      </c>
      <c r="G266" s="305">
        <v>0</v>
      </c>
      <c r="H266" s="305">
        <v>0</v>
      </c>
      <c r="I266" s="305">
        <v>0</v>
      </c>
      <c r="J266" s="305">
        <v>1.6</v>
      </c>
      <c r="K266" s="305">
        <v>0</v>
      </c>
      <c r="L266" s="305">
        <v>0</v>
      </c>
      <c r="M266" s="305">
        <v>1.6</v>
      </c>
      <c r="N266" s="305">
        <v>0</v>
      </c>
      <c r="O266" s="306">
        <f t="shared" si="18"/>
        <v>1.6</v>
      </c>
      <c r="P266" s="306">
        <f t="shared" si="18"/>
        <v>0</v>
      </c>
      <c r="Q266" s="306">
        <f t="shared" si="18"/>
        <v>0</v>
      </c>
      <c r="R266" s="306">
        <f t="shared" si="18"/>
        <v>1.6</v>
      </c>
      <c r="S266" s="306">
        <f t="shared" si="18"/>
        <v>0</v>
      </c>
      <c r="T266" s="305">
        <v>1.3559322</v>
      </c>
      <c r="U266" s="305">
        <v>0</v>
      </c>
      <c r="V266" s="305">
        <v>0</v>
      </c>
      <c r="W266" s="305">
        <v>1.3559322</v>
      </c>
      <c r="X266" s="305">
        <v>0</v>
      </c>
    </row>
    <row r="267" spans="1:24" ht="63">
      <c r="A267" s="33" t="s">
        <v>811</v>
      </c>
      <c r="B267" s="280" t="s">
        <v>150</v>
      </c>
      <c r="C267" s="277" t="s">
        <v>8</v>
      </c>
      <c r="D267" s="274" t="s">
        <v>534</v>
      </c>
      <c r="E267" s="305">
        <v>0</v>
      </c>
      <c r="F267" s="305">
        <v>0</v>
      </c>
      <c r="G267" s="305">
        <v>0</v>
      </c>
      <c r="H267" s="305">
        <v>0</v>
      </c>
      <c r="I267" s="305">
        <v>0</v>
      </c>
      <c r="J267" s="305">
        <v>0</v>
      </c>
      <c r="K267" s="305">
        <v>0</v>
      </c>
      <c r="L267" s="305">
        <v>0</v>
      </c>
      <c r="M267" s="305">
        <v>0</v>
      </c>
      <c r="N267" s="305">
        <v>0</v>
      </c>
      <c r="O267" s="306">
        <f t="shared" si="18"/>
        <v>0</v>
      </c>
      <c r="P267" s="306">
        <f t="shared" si="18"/>
        <v>0</v>
      </c>
      <c r="Q267" s="306">
        <f t="shared" si="18"/>
        <v>0</v>
      </c>
      <c r="R267" s="306">
        <f t="shared" si="18"/>
        <v>0</v>
      </c>
      <c r="S267" s="306">
        <f t="shared" si="18"/>
        <v>0</v>
      </c>
      <c r="T267" s="305">
        <v>0</v>
      </c>
      <c r="U267" s="305">
        <v>0</v>
      </c>
      <c r="V267" s="305">
        <v>0</v>
      </c>
      <c r="W267" s="305">
        <v>0</v>
      </c>
      <c r="X267" s="305">
        <v>0</v>
      </c>
    </row>
    <row r="268" spans="1:24" ht="63">
      <c r="A268" s="33" t="s">
        <v>812</v>
      </c>
      <c r="B268" s="280" t="s">
        <v>205</v>
      </c>
      <c r="C268" s="277" t="s">
        <v>7</v>
      </c>
      <c r="D268" s="278" t="s">
        <v>535</v>
      </c>
      <c r="E268" s="305">
        <v>0</v>
      </c>
      <c r="F268" s="305">
        <v>0</v>
      </c>
      <c r="G268" s="305">
        <v>0</v>
      </c>
      <c r="H268" s="305">
        <v>0</v>
      </c>
      <c r="I268" s="305">
        <v>0</v>
      </c>
      <c r="J268" s="305">
        <v>1.8399999999999998E-3</v>
      </c>
      <c r="K268" s="305">
        <v>0</v>
      </c>
      <c r="L268" s="305">
        <v>0</v>
      </c>
      <c r="M268" s="305">
        <v>0</v>
      </c>
      <c r="N268" s="305">
        <v>1.8399999999999998E-3</v>
      </c>
      <c r="O268" s="306">
        <f t="shared" si="18"/>
        <v>1.8399999999999998E-3</v>
      </c>
      <c r="P268" s="306">
        <f t="shared" si="18"/>
        <v>0</v>
      </c>
      <c r="Q268" s="306">
        <f t="shared" si="18"/>
        <v>0</v>
      </c>
      <c r="R268" s="306">
        <f t="shared" si="18"/>
        <v>0</v>
      </c>
      <c r="S268" s="306">
        <f t="shared" si="18"/>
        <v>1.8399999999999998E-3</v>
      </c>
      <c r="T268" s="305">
        <v>1.8400000000000001E-3</v>
      </c>
      <c r="U268" s="305">
        <v>0</v>
      </c>
      <c r="V268" s="305">
        <v>0</v>
      </c>
      <c r="W268" s="305">
        <v>0</v>
      </c>
      <c r="X268" s="305">
        <v>1.8400000000000001E-3</v>
      </c>
    </row>
    <row r="269" spans="1:24" ht="47.25">
      <c r="A269" s="33" t="s">
        <v>813</v>
      </c>
      <c r="B269" s="280" t="s">
        <v>225</v>
      </c>
      <c r="C269" s="277" t="s">
        <v>1</v>
      </c>
      <c r="D269" s="278" t="s">
        <v>226</v>
      </c>
      <c r="E269" s="305">
        <v>0</v>
      </c>
      <c r="F269" s="305">
        <v>0</v>
      </c>
      <c r="G269" s="305">
        <v>0</v>
      </c>
      <c r="H269" s="305">
        <v>0</v>
      </c>
      <c r="I269" s="305">
        <v>0</v>
      </c>
      <c r="J269" s="305">
        <v>5.3283022899999999</v>
      </c>
      <c r="K269" s="305">
        <v>1.18</v>
      </c>
      <c r="L269" s="305">
        <v>3.3937938700000001</v>
      </c>
      <c r="M269" s="305">
        <v>0</v>
      </c>
      <c r="N269" s="305">
        <v>0.75450841999999996</v>
      </c>
      <c r="O269" s="306">
        <f t="shared" si="18"/>
        <v>5.3283022899999999</v>
      </c>
      <c r="P269" s="306">
        <f t="shared" si="18"/>
        <v>1.18</v>
      </c>
      <c r="Q269" s="306">
        <f t="shared" si="18"/>
        <v>3.3937938700000001</v>
      </c>
      <c r="R269" s="306">
        <f t="shared" si="18"/>
        <v>0</v>
      </c>
      <c r="S269" s="306">
        <f t="shared" si="18"/>
        <v>0.75450841999999996</v>
      </c>
      <c r="T269" s="305">
        <v>3.7819784199999997</v>
      </c>
      <c r="U269" s="305">
        <v>0</v>
      </c>
      <c r="V269" s="305">
        <v>3.0274699999999997</v>
      </c>
      <c r="W269" s="305">
        <v>0</v>
      </c>
      <c r="X269" s="305">
        <v>0.75450842000000007</v>
      </c>
    </row>
    <row r="270" spans="1:24" ht="31.5">
      <c r="A270" s="33" t="s">
        <v>814</v>
      </c>
      <c r="B270" s="280" t="s">
        <v>320</v>
      </c>
      <c r="C270" s="277" t="s">
        <v>1</v>
      </c>
      <c r="D270" s="278">
        <v>1600636</v>
      </c>
      <c r="E270" s="305">
        <v>0</v>
      </c>
      <c r="F270" s="305">
        <v>0</v>
      </c>
      <c r="G270" s="305">
        <v>0</v>
      </c>
      <c r="H270" s="305">
        <v>0</v>
      </c>
      <c r="I270" s="305">
        <v>0</v>
      </c>
      <c r="J270" s="305">
        <v>0</v>
      </c>
      <c r="K270" s="305">
        <v>0</v>
      </c>
      <c r="L270" s="305">
        <v>0</v>
      </c>
      <c r="M270" s="305">
        <v>0</v>
      </c>
      <c r="N270" s="305">
        <v>0</v>
      </c>
      <c r="O270" s="306">
        <f t="shared" si="18"/>
        <v>0</v>
      </c>
      <c r="P270" s="306">
        <f t="shared" si="18"/>
        <v>0</v>
      </c>
      <c r="Q270" s="306">
        <f t="shared" si="18"/>
        <v>0</v>
      </c>
      <c r="R270" s="306">
        <f t="shared" si="18"/>
        <v>0</v>
      </c>
      <c r="S270" s="306">
        <f t="shared" si="18"/>
        <v>0</v>
      </c>
      <c r="T270" s="305">
        <v>0.01</v>
      </c>
      <c r="U270" s="305">
        <v>0.01</v>
      </c>
      <c r="V270" s="305">
        <v>0</v>
      </c>
      <c r="W270" s="305">
        <v>0</v>
      </c>
      <c r="X270" s="305">
        <v>0</v>
      </c>
    </row>
    <row r="271" spans="1:24" ht="63">
      <c r="B271" s="280" t="s">
        <v>227</v>
      </c>
      <c r="C271" s="277" t="s">
        <v>1</v>
      </c>
      <c r="D271" s="278" t="s">
        <v>319</v>
      </c>
      <c r="E271" s="305">
        <v>0</v>
      </c>
      <c r="F271" s="305">
        <v>0</v>
      </c>
      <c r="G271" s="305">
        <v>0</v>
      </c>
      <c r="H271" s="305">
        <v>0</v>
      </c>
      <c r="I271" s="305">
        <v>0</v>
      </c>
      <c r="J271" s="305">
        <v>1.2716355399999999</v>
      </c>
      <c r="K271" s="305">
        <v>1.05063554</v>
      </c>
      <c r="L271" s="305">
        <v>0</v>
      </c>
      <c r="M271" s="305">
        <v>0</v>
      </c>
      <c r="N271" s="305">
        <v>0.221</v>
      </c>
      <c r="O271" s="306">
        <f t="shared" si="18"/>
        <v>1.2716355399999999</v>
      </c>
      <c r="P271" s="306">
        <f t="shared" si="18"/>
        <v>1.05063554</v>
      </c>
      <c r="Q271" s="306">
        <f t="shared" si="18"/>
        <v>0</v>
      </c>
      <c r="R271" s="306">
        <f t="shared" si="18"/>
        <v>0</v>
      </c>
      <c r="S271" s="306">
        <f t="shared" si="18"/>
        <v>0.221</v>
      </c>
      <c r="T271" s="305">
        <v>0.18728813999999999</v>
      </c>
      <c r="U271" s="305">
        <v>0</v>
      </c>
      <c r="V271" s="305">
        <v>0</v>
      </c>
      <c r="W271" s="305">
        <v>0</v>
      </c>
      <c r="X271" s="305">
        <v>0.18728813999999999</v>
      </c>
    </row>
    <row r="272" spans="1:24">
      <c r="B272"/>
      <c r="C272"/>
      <c r="D272"/>
      <c r="E272"/>
      <c r="F272"/>
      <c r="G272"/>
      <c r="H272"/>
      <c r="I272"/>
      <c r="J272"/>
      <c r="K272"/>
      <c r="L272"/>
      <c r="M272"/>
    </row>
    <row r="273" spans="2:13">
      <c r="B273"/>
      <c r="C273"/>
      <c r="D273"/>
      <c r="E273"/>
      <c r="F273"/>
      <c r="G273"/>
      <c r="H273"/>
      <c r="I273"/>
      <c r="J273"/>
      <c r="K273"/>
      <c r="L273"/>
      <c r="M273"/>
    </row>
    <row r="274" spans="2:13">
      <c r="B274"/>
      <c r="C274"/>
      <c r="D274"/>
      <c r="E274"/>
      <c r="F274"/>
      <c r="G274"/>
      <c r="H274"/>
      <c r="I274"/>
      <c r="J274"/>
      <c r="K274"/>
      <c r="L274"/>
      <c r="M274"/>
    </row>
  </sheetData>
  <mergeCells count="16">
    <mergeCell ref="A12:X12"/>
    <mergeCell ref="A4:X4"/>
    <mergeCell ref="A6:X6"/>
    <mergeCell ref="A7:X7"/>
    <mergeCell ref="A9:X9"/>
    <mergeCell ref="A10:X10"/>
    <mergeCell ref="A13:X13"/>
    <mergeCell ref="A15:X15"/>
    <mergeCell ref="A16:A18"/>
    <mergeCell ref="B16:B18"/>
    <mergeCell ref="C16:C18"/>
    <mergeCell ref="D16:D18"/>
    <mergeCell ref="E16:I17"/>
    <mergeCell ref="J16:N17"/>
    <mergeCell ref="O16:S17"/>
    <mergeCell ref="T16:X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75"/>
  <sheetViews>
    <sheetView topLeftCell="A7" zoomScale="55" zoomScaleNormal="55" workbookViewId="0">
      <pane xSplit="3" ySplit="15" topLeftCell="D22" activePane="bottomRight" state="frozen"/>
      <selection activeCell="A7" sqref="A7"/>
      <selection pane="topRight" activeCell="D7" sqref="D7"/>
      <selection pane="bottomLeft" activeCell="A22" sqref="A22"/>
      <selection pane="bottomRight" activeCell="M29" sqref="M29"/>
    </sheetView>
  </sheetViews>
  <sheetFormatPr defaultRowHeight="12.75"/>
  <cols>
    <col min="1" max="1" width="9.140625" style="98"/>
    <col min="2" max="2" width="40.28515625" style="98" customWidth="1"/>
    <col min="3" max="3" width="17.140625" style="98" customWidth="1"/>
    <col min="4" max="4" width="21.140625" style="98" customWidth="1"/>
    <col min="5" max="5" width="15.140625" style="98" customWidth="1"/>
    <col min="6" max="6" width="16.140625" style="98" customWidth="1"/>
    <col min="7" max="11" width="17.140625" style="98" customWidth="1"/>
    <col min="12" max="12" width="17" style="98" customWidth="1"/>
    <col min="13" max="25" width="13.28515625" style="98" customWidth="1"/>
    <col min="26" max="26" width="17.28515625" style="98" customWidth="1"/>
    <col min="27" max="27" width="14.5703125" style="98" customWidth="1"/>
    <col min="28" max="32" width="9.140625" style="98" customWidth="1"/>
    <col min="33" max="33" width="19.5703125" style="98" customWidth="1"/>
    <col min="34" max="34" width="16" style="98" customWidth="1"/>
    <col min="35" max="39" width="9.140625" style="98" customWidth="1"/>
    <col min="40" max="40" width="14.5703125" style="98" customWidth="1"/>
    <col min="41" max="41" width="15.28515625" style="98" customWidth="1"/>
    <col min="42" max="46" width="9.140625" style="98"/>
    <col min="47" max="47" width="15.28515625" style="98" customWidth="1"/>
    <col min="48" max="48" width="14.85546875" style="98" customWidth="1"/>
    <col min="49" max="53" width="9.140625" style="98"/>
    <col min="54" max="54" width="14.5703125" style="98" customWidth="1"/>
    <col min="55" max="55" width="18.85546875" style="98" customWidth="1"/>
    <col min="56" max="60" width="9.140625" style="98"/>
    <col min="61" max="61" width="15.5703125" style="98" customWidth="1"/>
    <col min="62" max="67" width="9.140625" style="98"/>
    <col min="68" max="68" width="17" style="98" customWidth="1"/>
    <col min="69" max="74" width="9.140625" style="98"/>
    <col min="75" max="75" width="12.85546875" style="98" customWidth="1"/>
    <col min="76" max="76" width="15.7109375" style="98" customWidth="1"/>
    <col min="77" max="77" width="11.28515625" style="98" customWidth="1"/>
    <col min="78" max="78" width="15.140625" style="98" bestFit="1" customWidth="1"/>
    <col min="79" max="79" width="46.42578125" style="98" customWidth="1"/>
    <col min="80" max="16384" width="9.140625" style="98"/>
  </cols>
  <sheetData>
    <row r="1" spans="1:79" ht="18.75">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73"/>
      <c r="AK1" s="67"/>
      <c r="AL1" s="67"/>
      <c r="AM1" s="66" t="s">
        <v>547</v>
      </c>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row>
    <row r="2" spans="1:79" ht="18.75">
      <c r="A2" s="67"/>
      <c r="B2" s="67"/>
      <c r="C2" s="67"/>
      <c r="D2" s="67"/>
      <c r="E2" s="67"/>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67"/>
      <c r="AI2" s="67"/>
      <c r="AJ2" s="73"/>
      <c r="AK2" s="67"/>
      <c r="AL2" s="67"/>
      <c r="AM2" s="68" t="s">
        <v>544</v>
      </c>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67"/>
      <c r="BQ2" s="67"/>
      <c r="BR2" s="67"/>
      <c r="BS2" s="67"/>
      <c r="BT2" s="67"/>
      <c r="BU2" s="67"/>
      <c r="BV2" s="67"/>
      <c r="BW2" s="67"/>
      <c r="BX2" s="67"/>
      <c r="BY2" s="67"/>
      <c r="BZ2" s="67"/>
      <c r="CA2" s="67"/>
    </row>
    <row r="3" spans="1:79" ht="18.7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73"/>
      <c r="AK3" s="67"/>
      <c r="AL3" s="67"/>
      <c r="AM3" s="68" t="s">
        <v>545</v>
      </c>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row>
    <row r="4" spans="1:79" ht="18.75">
      <c r="A4" s="346" t="s">
        <v>569</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row>
    <row r="5" spans="1:79" ht="15.7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73"/>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row>
    <row r="6" spans="1:79" ht="18.75">
      <c r="A6" s="348" t="s">
        <v>537</v>
      </c>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row>
    <row r="7" spans="1:79" ht="18.75">
      <c r="A7" s="348" t="s">
        <v>538</v>
      </c>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row>
    <row r="8" spans="1:79" ht="18.7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67"/>
      <c r="AG8" s="67"/>
      <c r="AH8" s="67"/>
      <c r="AI8" s="67"/>
      <c r="AJ8" s="73"/>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row>
    <row r="9" spans="1:79" ht="18.75">
      <c r="A9" s="360" t="s">
        <v>570</v>
      </c>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row>
    <row r="10" spans="1:79" ht="15.75">
      <c r="A10" s="361" t="s">
        <v>540</v>
      </c>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row>
    <row r="11" spans="1:79" ht="15.75">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7"/>
      <c r="AG11" s="67"/>
      <c r="AH11" s="67"/>
      <c r="AI11" s="67"/>
      <c r="AJ11" s="73"/>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row>
    <row r="12" spans="1:79" ht="18.75">
      <c r="A12" s="362" t="s">
        <v>1067</v>
      </c>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row>
    <row r="13" spans="1:79" ht="15.75">
      <c r="A13" s="361" t="s">
        <v>571</v>
      </c>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row>
    <row r="14" spans="1:79" ht="15.75">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79"/>
      <c r="AS14" s="79"/>
      <c r="AT14" s="79"/>
      <c r="AU14" s="79"/>
      <c r="AV14" s="79"/>
      <c r="AW14" s="79"/>
      <c r="AX14" s="79"/>
      <c r="AY14" s="79"/>
      <c r="AZ14" s="79"/>
      <c r="BA14" s="79"/>
      <c r="BB14" s="79"/>
      <c r="BC14" s="79"/>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row>
    <row r="15" spans="1:79" ht="18.75">
      <c r="A15" s="400" t="s">
        <v>548</v>
      </c>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row>
    <row r="16" spans="1:79" ht="15.75">
      <c r="A16" s="399" t="s">
        <v>549</v>
      </c>
      <c r="B16" s="401" t="s">
        <v>550</v>
      </c>
      <c r="C16" s="377"/>
      <c r="D16" s="398" t="s">
        <v>390</v>
      </c>
      <c r="E16" s="399" t="s">
        <v>552</v>
      </c>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5" t="s">
        <v>552</v>
      </c>
      <c r="AO16" s="396"/>
      <c r="AP16" s="396"/>
      <c r="AQ16" s="396"/>
      <c r="AR16" s="396"/>
      <c r="AS16" s="396"/>
      <c r="AT16" s="396"/>
      <c r="AU16" s="396"/>
      <c r="AV16" s="396"/>
      <c r="AW16" s="396"/>
      <c r="AX16" s="396"/>
      <c r="AY16" s="396"/>
      <c r="AZ16" s="396"/>
      <c r="BA16" s="396"/>
      <c r="BB16" s="396"/>
      <c r="BC16" s="396"/>
      <c r="BD16" s="396"/>
      <c r="BE16" s="396"/>
      <c r="BF16" s="396"/>
      <c r="BG16" s="396"/>
      <c r="BH16" s="396"/>
      <c r="BI16" s="396"/>
      <c r="BJ16" s="396"/>
      <c r="BK16" s="396"/>
      <c r="BL16" s="396"/>
      <c r="BM16" s="396"/>
      <c r="BN16" s="396"/>
      <c r="BO16" s="396"/>
      <c r="BP16" s="396"/>
      <c r="BQ16" s="396"/>
      <c r="BR16" s="396"/>
      <c r="BS16" s="396"/>
      <c r="BT16" s="396"/>
      <c r="BU16" s="396"/>
      <c r="BV16" s="396"/>
      <c r="BW16" s="396"/>
      <c r="BX16" s="396"/>
      <c r="BY16" s="396"/>
      <c r="BZ16" s="397"/>
      <c r="CA16" s="398" t="s">
        <v>553</v>
      </c>
    </row>
    <row r="17" spans="1:79" ht="15.75">
      <c r="A17" s="399"/>
      <c r="B17" s="402"/>
      <c r="C17" s="379"/>
      <c r="D17" s="398"/>
      <c r="E17" s="395" t="s">
        <v>392</v>
      </c>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7"/>
      <c r="AN17" s="395" t="s">
        <v>393</v>
      </c>
      <c r="AO17" s="396"/>
      <c r="AP17" s="396"/>
      <c r="AQ17" s="396"/>
      <c r="AR17" s="396"/>
      <c r="AS17" s="396"/>
      <c r="AT17" s="396"/>
      <c r="AU17" s="396"/>
      <c r="AV17" s="396"/>
      <c r="AW17" s="396"/>
      <c r="AX17" s="396"/>
      <c r="AY17" s="396"/>
      <c r="AZ17" s="396"/>
      <c r="BA17" s="396"/>
      <c r="BB17" s="396"/>
      <c r="BC17" s="396"/>
      <c r="BD17" s="396"/>
      <c r="BE17" s="396"/>
      <c r="BF17" s="396"/>
      <c r="BG17" s="396"/>
      <c r="BH17" s="396"/>
      <c r="BI17" s="396"/>
      <c r="BJ17" s="396"/>
      <c r="BK17" s="396"/>
      <c r="BL17" s="396"/>
      <c r="BM17" s="396"/>
      <c r="BN17" s="396"/>
      <c r="BO17" s="396"/>
      <c r="BP17" s="396"/>
      <c r="BQ17" s="396"/>
      <c r="BR17" s="396"/>
      <c r="BS17" s="396"/>
      <c r="BT17" s="396"/>
      <c r="BU17" s="396"/>
      <c r="BV17" s="397"/>
      <c r="BW17" s="326" t="s">
        <v>554</v>
      </c>
      <c r="BX17" s="326"/>
      <c r="BY17" s="326"/>
      <c r="BZ17" s="326"/>
      <c r="CA17" s="398"/>
    </row>
    <row r="18" spans="1:79" ht="15.75">
      <c r="A18" s="399"/>
      <c r="B18" s="402"/>
      <c r="C18" s="379"/>
      <c r="D18" s="398"/>
      <c r="E18" s="392" t="s">
        <v>555</v>
      </c>
      <c r="F18" s="393"/>
      <c r="G18" s="393"/>
      <c r="H18" s="393"/>
      <c r="I18" s="393"/>
      <c r="J18" s="393"/>
      <c r="K18" s="394"/>
      <c r="L18" s="392" t="s">
        <v>556</v>
      </c>
      <c r="M18" s="393"/>
      <c r="N18" s="393"/>
      <c r="O18" s="393"/>
      <c r="P18" s="393"/>
      <c r="Q18" s="393"/>
      <c r="R18" s="394"/>
      <c r="S18" s="398" t="s">
        <v>557</v>
      </c>
      <c r="T18" s="398"/>
      <c r="U18" s="398"/>
      <c r="V18" s="398"/>
      <c r="W18" s="398"/>
      <c r="X18" s="398"/>
      <c r="Y18" s="398"/>
      <c r="Z18" s="393" t="s">
        <v>558</v>
      </c>
      <c r="AA18" s="393"/>
      <c r="AB18" s="393"/>
      <c r="AC18" s="393"/>
      <c r="AD18" s="393"/>
      <c r="AE18" s="393"/>
      <c r="AF18" s="394"/>
      <c r="AG18" s="395" t="s">
        <v>559</v>
      </c>
      <c r="AH18" s="396"/>
      <c r="AI18" s="396"/>
      <c r="AJ18" s="396"/>
      <c r="AK18" s="396"/>
      <c r="AL18" s="396"/>
      <c r="AM18" s="397"/>
      <c r="AN18" s="392" t="s">
        <v>555</v>
      </c>
      <c r="AO18" s="393"/>
      <c r="AP18" s="393"/>
      <c r="AQ18" s="393"/>
      <c r="AR18" s="393"/>
      <c r="AS18" s="393"/>
      <c r="AT18" s="394"/>
      <c r="AU18" s="392" t="s">
        <v>556</v>
      </c>
      <c r="AV18" s="393"/>
      <c r="AW18" s="393"/>
      <c r="AX18" s="393"/>
      <c r="AY18" s="393"/>
      <c r="AZ18" s="393"/>
      <c r="BA18" s="394"/>
      <c r="BB18" s="392" t="s">
        <v>557</v>
      </c>
      <c r="BC18" s="393"/>
      <c r="BD18" s="393"/>
      <c r="BE18" s="393"/>
      <c r="BF18" s="393"/>
      <c r="BG18" s="393"/>
      <c r="BH18" s="394"/>
      <c r="BI18" s="392" t="s">
        <v>558</v>
      </c>
      <c r="BJ18" s="393"/>
      <c r="BK18" s="393"/>
      <c r="BL18" s="393"/>
      <c r="BM18" s="393"/>
      <c r="BN18" s="393"/>
      <c r="BO18" s="394"/>
      <c r="BP18" s="395" t="s">
        <v>559</v>
      </c>
      <c r="BQ18" s="396"/>
      <c r="BR18" s="396"/>
      <c r="BS18" s="396"/>
      <c r="BT18" s="396"/>
      <c r="BU18" s="396"/>
      <c r="BV18" s="397"/>
      <c r="BW18" s="326"/>
      <c r="BX18" s="326"/>
      <c r="BY18" s="326"/>
      <c r="BZ18" s="326"/>
      <c r="CA18" s="398"/>
    </row>
    <row r="19" spans="1:79" ht="96.75" customHeight="1">
      <c r="A19" s="399"/>
      <c r="B19" s="402"/>
      <c r="C19" s="379"/>
      <c r="D19" s="398"/>
      <c r="E19" s="82" t="s">
        <v>560</v>
      </c>
      <c r="F19" s="399" t="s">
        <v>561</v>
      </c>
      <c r="G19" s="399"/>
      <c r="H19" s="399"/>
      <c r="I19" s="399"/>
      <c r="J19" s="399"/>
      <c r="K19" s="399"/>
      <c r="L19" s="82" t="s">
        <v>560</v>
      </c>
      <c r="M19" s="399" t="s">
        <v>561</v>
      </c>
      <c r="N19" s="399"/>
      <c r="O19" s="399"/>
      <c r="P19" s="399"/>
      <c r="Q19" s="399"/>
      <c r="R19" s="399"/>
      <c r="S19" s="82" t="s">
        <v>560</v>
      </c>
      <c r="T19" s="399" t="s">
        <v>561</v>
      </c>
      <c r="U19" s="399"/>
      <c r="V19" s="399"/>
      <c r="W19" s="399"/>
      <c r="X19" s="399"/>
      <c r="Y19" s="399"/>
      <c r="Z19" s="82" t="s">
        <v>560</v>
      </c>
      <c r="AA19" s="399" t="s">
        <v>561</v>
      </c>
      <c r="AB19" s="399"/>
      <c r="AC19" s="399"/>
      <c r="AD19" s="399"/>
      <c r="AE19" s="399"/>
      <c r="AF19" s="399"/>
      <c r="AG19" s="82" t="s">
        <v>560</v>
      </c>
      <c r="AH19" s="399" t="s">
        <v>561</v>
      </c>
      <c r="AI19" s="399"/>
      <c r="AJ19" s="399"/>
      <c r="AK19" s="399"/>
      <c r="AL19" s="399"/>
      <c r="AM19" s="399"/>
      <c r="AN19" s="82" t="s">
        <v>560</v>
      </c>
      <c r="AO19" s="399" t="s">
        <v>561</v>
      </c>
      <c r="AP19" s="399"/>
      <c r="AQ19" s="399"/>
      <c r="AR19" s="399"/>
      <c r="AS19" s="399"/>
      <c r="AT19" s="399"/>
      <c r="AU19" s="82" t="s">
        <v>560</v>
      </c>
      <c r="AV19" s="399" t="s">
        <v>561</v>
      </c>
      <c r="AW19" s="399"/>
      <c r="AX19" s="399"/>
      <c r="AY19" s="399"/>
      <c r="AZ19" s="399"/>
      <c r="BA19" s="399"/>
      <c r="BB19" s="82" t="s">
        <v>560</v>
      </c>
      <c r="BC19" s="399" t="s">
        <v>561</v>
      </c>
      <c r="BD19" s="399"/>
      <c r="BE19" s="399"/>
      <c r="BF19" s="399"/>
      <c r="BG19" s="399"/>
      <c r="BH19" s="399"/>
      <c r="BI19" s="82" t="s">
        <v>560</v>
      </c>
      <c r="BJ19" s="399" t="s">
        <v>561</v>
      </c>
      <c r="BK19" s="399"/>
      <c r="BL19" s="399"/>
      <c r="BM19" s="399"/>
      <c r="BN19" s="399"/>
      <c r="BO19" s="399"/>
      <c r="BP19" s="82" t="s">
        <v>560</v>
      </c>
      <c r="BQ19" s="399" t="s">
        <v>561</v>
      </c>
      <c r="BR19" s="399"/>
      <c r="BS19" s="399"/>
      <c r="BT19" s="399"/>
      <c r="BU19" s="399"/>
      <c r="BV19" s="399"/>
      <c r="BW19" s="326" t="s">
        <v>561</v>
      </c>
      <c r="BX19" s="326"/>
      <c r="BY19" s="326" t="s">
        <v>560</v>
      </c>
      <c r="BZ19" s="326"/>
      <c r="CA19" s="398"/>
    </row>
    <row r="20" spans="1:79" ht="63.75">
      <c r="A20" s="399"/>
      <c r="B20" s="403"/>
      <c r="C20" s="381"/>
      <c r="D20" s="398"/>
      <c r="E20" s="83" t="s">
        <v>562</v>
      </c>
      <c r="F20" s="83" t="s">
        <v>562</v>
      </c>
      <c r="G20" s="84" t="s">
        <v>563</v>
      </c>
      <c r="H20" s="84" t="s">
        <v>564</v>
      </c>
      <c r="I20" s="84" t="s">
        <v>565</v>
      </c>
      <c r="J20" s="84" t="s">
        <v>566</v>
      </c>
      <c r="K20" s="309" t="s">
        <v>567</v>
      </c>
      <c r="L20" s="83" t="s">
        <v>562</v>
      </c>
      <c r="M20" s="83" t="s">
        <v>562</v>
      </c>
      <c r="N20" s="84" t="s">
        <v>563</v>
      </c>
      <c r="O20" s="84" t="s">
        <v>564</v>
      </c>
      <c r="P20" s="84" t="s">
        <v>565</v>
      </c>
      <c r="Q20" s="84" t="s">
        <v>566</v>
      </c>
      <c r="R20" s="84" t="s">
        <v>567</v>
      </c>
      <c r="S20" s="83" t="s">
        <v>562</v>
      </c>
      <c r="T20" s="83" t="s">
        <v>562</v>
      </c>
      <c r="U20" s="84" t="s">
        <v>563</v>
      </c>
      <c r="V20" s="84" t="s">
        <v>564</v>
      </c>
      <c r="W20" s="84" t="s">
        <v>565</v>
      </c>
      <c r="X20" s="84" t="s">
        <v>566</v>
      </c>
      <c r="Y20" s="84" t="s">
        <v>567</v>
      </c>
      <c r="Z20" s="83" t="s">
        <v>562</v>
      </c>
      <c r="AA20" s="83" t="s">
        <v>562</v>
      </c>
      <c r="AB20" s="84" t="s">
        <v>563</v>
      </c>
      <c r="AC20" s="84" t="s">
        <v>564</v>
      </c>
      <c r="AD20" s="84" t="s">
        <v>565</v>
      </c>
      <c r="AE20" s="84" t="s">
        <v>566</v>
      </c>
      <c r="AF20" s="84" t="s">
        <v>567</v>
      </c>
      <c r="AG20" s="83" t="s">
        <v>562</v>
      </c>
      <c r="AH20" s="83" t="s">
        <v>562</v>
      </c>
      <c r="AI20" s="84" t="s">
        <v>563</v>
      </c>
      <c r="AJ20" s="84" t="s">
        <v>564</v>
      </c>
      <c r="AK20" s="84" t="s">
        <v>565</v>
      </c>
      <c r="AL20" s="84" t="s">
        <v>566</v>
      </c>
      <c r="AM20" s="84" t="s">
        <v>567</v>
      </c>
      <c r="AN20" s="83" t="s">
        <v>562</v>
      </c>
      <c r="AO20" s="83" t="s">
        <v>562</v>
      </c>
      <c r="AP20" s="84" t="s">
        <v>563</v>
      </c>
      <c r="AQ20" s="84" t="s">
        <v>564</v>
      </c>
      <c r="AR20" s="84" t="s">
        <v>565</v>
      </c>
      <c r="AS20" s="84" t="s">
        <v>566</v>
      </c>
      <c r="AT20" s="84" t="s">
        <v>567</v>
      </c>
      <c r="AU20" s="83" t="s">
        <v>562</v>
      </c>
      <c r="AV20" s="83" t="s">
        <v>562</v>
      </c>
      <c r="AW20" s="84" t="s">
        <v>563</v>
      </c>
      <c r="AX20" s="84" t="s">
        <v>564</v>
      </c>
      <c r="AY20" s="84" t="s">
        <v>565</v>
      </c>
      <c r="AZ20" s="84" t="s">
        <v>566</v>
      </c>
      <c r="BA20" s="84" t="s">
        <v>567</v>
      </c>
      <c r="BB20" s="83" t="s">
        <v>562</v>
      </c>
      <c r="BC20" s="83" t="s">
        <v>562</v>
      </c>
      <c r="BD20" s="84" t="s">
        <v>563</v>
      </c>
      <c r="BE20" s="84" t="s">
        <v>564</v>
      </c>
      <c r="BF20" s="84" t="s">
        <v>565</v>
      </c>
      <c r="BG20" s="84" t="s">
        <v>566</v>
      </c>
      <c r="BH20" s="84" t="s">
        <v>567</v>
      </c>
      <c r="BI20" s="83" t="s">
        <v>562</v>
      </c>
      <c r="BJ20" s="83" t="s">
        <v>562</v>
      </c>
      <c r="BK20" s="84" t="s">
        <v>563</v>
      </c>
      <c r="BL20" s="84" t="s">
        <v>564</v>
      </c>
      <c r="BM20" s="84" t="s">
        <v>565</v>
      </c>
      <c r="BN20" s="84" t="s">
        <v>566</v>
      </c>
      <c r="BO20" s="84" t="s">
        <v>567</v>
      </c>
      <c r="BP20" s="83" t="s">
        <v>562</v>
      </c>
      <c r="BQ20" s="83" t="s">
        <v>562</v>
      </c>
      <c r="BR20" s="84" t="s">
        <v>563</v>
      </c>
      <c r="BS20" s="84" t="s">
        <v>564</v>
      </c>
      <c r="BT20" s="84" t="s">
        <v>565</v>
      </c>
      <c r="BU20" s="84" t="s">
        <v>566</v>
      </c>
      <c r="BV20" s="84" t="s">
        <v>567</v>
      </c>
      <c r="BW20" s="85" t="s">
        <v>568</v>
      </c>
      <c r="BX20" s="85" t="s">
        <v>33</v>
      </c>
      <c r="BY20" s="85" t="s">
        <v>568</v>
      </c>
      <c r="BZ20" s="85" t="s">
        <v>33</v>
      </c>
      <c r="CA20" s="398"/>
    </row>
    <row r="21" spans="1:79" ht="15.75">
      <c r="A21" s="86">
        <v>1</v>
      </c>
      <c r="B21" s="86">
        <v>2</v>
      </c>
      <c r="C21" s="86"/>
      <c r="D21" s="86">
        <v>3</v>
      </c>
      <c r="E21" s="86">
        <f>D21+1</f>
        <v>4</v>
      </c>
      <c r="F21" s="86">
        <f t="shared" ref="F21:BQ21" si="0">E21+1</f>
        <v>5</v>
      </c>
      <c r="G21" s="86">
        <f t="shared" si="0"/>
        <v>6</v>
      </c>
      <c r="H21" s="86">
        <f t="shared" si="0"/>
        <v>7</v>
      </c>
      <c r="I21" s="86">
        <f t="shared" si="0"/>
        <v>8</v>
      </c>
      <c r="J21" s="86">
        <f t="shared" si="0"/>
        <v>9</v>
      </c>
      <c r="K21" s="86">
        <f t="shared" si="0"/>
        <v>10</v>
      </c>
      <c r="L21" s="86">
        <f t="shared" si="0"/>
        <v>11</v>
      </c>
      <c r="M21" s="86">
        <f t="shared" si="0"/>
        <v>12</v>
      </c>
      <c r="N21" s="86">
        <f t="shared" si="0"/>
        <v>13</v>
      </c>
      <c r="O21" s="86">
        <f t="shared" si="0"/>
        <v>14</v>
      </c>
      <c r="P21" s="86">
        <f t="shared" si="0"/>
        <v>15</v>
      </c>
      <c r="Q21" s="86">
        <f t="shared" si="0"/>
        <v>16</v>
      </c>
      <c r="R21" s="86">
        <f t="shared" si="0"/>
        <v>17</v>
      </c>
      <c r="S21" s="86">
        <f t="shared" si="0"/>
        <v>18</v>
      </c>
      <c r="T21" s="86">
        <f t="shared" si="0"/>
        <v>19</v>
      </c>
      <c r="U21" s="86">
        <f t="shared" si="0"/>
        <v>20</v>
      </c>
      <c r="V21" s="86">
        <f t="shared" si="0"/>
        <v>21</v>
      </c>
      <c r="W21" s="86">
        <f t="shared" si="0"/>
        <v>22</v>
      </c>
      <c r="X21" s="86">
        <f t="shared" si="0"/>
        <v>23</v>
      </c>
      <c r="Y21" s="86">
        <f t="shared" si="0"/>
        <v>24</v>
      </c>
      <c r="Z21" s="86">
        <f t="shared" si="0"/>
        <v>25</v>
      </c>
      <c r="AA21" s="86">
        <f t="shared" si="0"/>
        <v>26</v>
      </c>
      <c r="AB21" s="86">
        <f t="shared" si="0"/>
        <v>27</v>
      </c>
      <c r="AC21" s="86">
        <f t="shared" si="0"/>
        <v>28</v>
      </c>
      <c r="AD21" s="86">
        <f t="shared" si="0"/>
        <v>29</v>
      </c>
      <c r="AE21" s="86">
        <f t="shared" si="0"/>
        <v>30</v>
      </c>
      <c r="AF21" s="86">
        <f t="shared" si="0"/>
        <v>31</v>
      </c>
      <c r="AG21" s="86">
        <f t="shared" si="0"/>
        <v>32</v>
      </c>
      <c r="AH21" s="86">
        <f t="shared" si="0"/>
        <v>33</v>
      </c>
      <c r="AI21" s="86">
        <f t="shared" si="0"/>
        <v>34</v>
      </c>
      <c r="AJ21" s="86">
        <f t="shared" si="0"/>
        <v>35</v>
      </c>
      <c r="AK21" s="86">
        <f t="shared" si="0"/>
        <v>36</v>
      </c>
      <c r="AL21" s="86">
        <f t="shared" si="0"/>
        <v>37</v>
      </c>
      <c r="AM21" s="86">
        <f t="shared" si="0"/>
        <v>38</v>
      </c>
      <c r="AN21" s="86">
        <f t="shared" si="0"/>
        <v>39</v>
      </c>
      <c r="AO21" s="86">
        <f t="shared" si="0"/>
        <v>40</v>
      </c>
      <c r="AP21" s="86">
        <f t="shared" si="0"/>
        <v>41</v>
      </c>
      <c r="AQ21" s="86">
        <f t="shared" si="0"/>
        <v>42</v>
      </c>
      <c r="AR21" s="86">
        <f t="shared" si="0"/>
        <v>43</v>
      </c>
      <c r="AS21" s="86">
        <f t="shared" si="0"/>
        <v>44</v>
      </c>
      <c r="AT21" s="86">
        <f t="shared" si="0"/>
        <v>45</v>
      </c>
      <c r="AU21" s="86">
        <f t="shared" si="0"/>
        <v>46</v>
      </c>
      <c r="AV21" s="86">
        <f t="shared" si="0"/>
        <v>47</v>
      </c>
      <c r="AW21" s="86">
        <f t="shared" si="0"/>
        <v>48</v>
      </c>
      <c r="AX21" s="86">
        <f t="shared" si="0"/>
        <v>49</v>
      </c>
      <c r="AY21" s="86">
        <f t="shared" si="0"/>
        <v>50</v>
      </c>
      <c r="AZ21" s="86">
        <f t="shared" si="0"/>
        <v>51</v>
      </c>
      <c r="BA21" s="86">
        <f t="shared" si="0"/>
        <v>52</v>
      </c>
      <c r="BB21" s="86">
        <f t="shared" si="0"/>
        <v>53</v>
      </c>
      <c r="BC21" s="86">
        <f t="shared" si="0"/>
        <v>54</v>
      </c>
      <c r="BD21" s="86">
        <f t="shared" si="0"/>
        <v>55</v>
      </c>
      <c r="BE21" s="86">
        <f t="shared" si="0"/>
        <v>56</v>
      </c>
      <c r="BF21" s="86">
        <f t="shared" si="0"/>
        <v>57</v>
      </c>
      <c r="BG21" s="86">
        <f t="shared" si="0"/>
        <v>58</v>
      </c>
      <c r="BH21" s="86">
        <f t="shared" si="0"/>
        <v>59</v>
      </c>
      <c r="BI21" s="86">
        <f t="shared" si="0"/>
        <v>60</v>
      </c>
      <c r="BJ21" s="86">
        <f t="shared" si="0"/>
        <v>61</v>
      </c>
      <c r="BK21" s="86">
        <f t="shared" si="0"/>
        <v>62</v>
      </c>
      <c r="BL21" s="86">
        <f t="shared" si="0"/>
        <v>63</v>
      </c>
      <c r="BM21" s="86">
        <f t="shared" si="0"/>
        <v>64</v>
      </c>
      <c r="BN21" s="86">
        <f t="shared" si="0"/>
        <v>65</v>
      </c>
      <c r="BO21" s="86">
        <f t="shared" si="0"/>
        <v>66</v>
      </c>
      <c r="BP21" s="86">
        <f t="shared" si="0"/>
        <v>67</v>
      </c>
      <c r="BQ21" s="86">
        <f t="shared" si="0"/>
        <v>68</v>
      </c>
      <c r="BR21" s="86">
        <f t="shared" ref="BR21:CA21" si="1">BQ21+1</f>
        <v>69</v>
      </c>
      <c r="BS21" s="86">
        <f t="shared" si="1"/>
        <v>70</v>
      </c>
      <c r="BT21" s="86">
        <f t="shared" si="1"/>
        <v>71</v>
      </c>
      <c r="BU21" s="86">
        <f t="shared" si="1"/>
        <v>72</v>
      </c>
      <c r="BV21" s="86">
        <f t="shared" si="1"/>
        <v>73</v>
      </c>
      <c r="BW21" s="86">
        <f t="shared" si="1"/>
        <v>74</v>
      </c>
      <c r="BX21" s="86">
        <f t="shared" si="1"/>
        <v>75</v>
      </c>
      <c r="BY21" s="86">
        <f t="shared" si="1"/>
        <v>76</v>
      </c>
      <c r="BZ21" s="86">
        <f t="shared" si="1"/>
        <v>77</v>
      </c>
      <c r="CA21" s="86">
        <f t="shared" si="1"/>
        <v>78</v>
      </c>
    </row>
    <row r="22" spans="1:79" ht="15.75">
      <c r="A22" s="90" t="s">
        <v>34</v>
      </c>
      <c r="B22" s="71" t="s">
        <v>35</v>
      </c>
      <c r="C22" s="70" t="s">
        <v>34</v>
      </c>
      <c r="D22" s="70" t="s">
        <v>34</v>
      </c>
      <c r="E22" s="12">
        <f t="shared" ref="E22" si="2">E23+E193</f>
        <v>12.711864406779663</v>
      </c>
      <c r="F22" s="12">
        <f t="shared" ref="F22" si="3">F23+F193</f>
        <v>2670.0691986578131</v>
      </c>
      <c r="G22" s="12">
        <f t="shared" ref="G22:BR22" si="4">G23+G193</f>
        <v>172.80278342664724</v>
      </c>
      <c r="H22" s="12">
        <f t="shared" si="4"/>
        <v>0</v>
      </c>
      <c r="I22" s="12">
        <f t="shared" si="4"/>
        <v>136.13719764101054</v>
      </c>
      <c r="J22" s="12">
        <f t="shared" si="4"/>
        <v>0</v>
      </c>
      <c r="K22" s="12" t="s">
        <v>34</v>
      </c>
      <c r="L22" s="12">
        <f t="shared" ref="L22" si="5">L23+L193</f>
        <v>0</v>
      </c>
      <c r="M22" s="12">
        <f t="shared" ref="M22" si="6">M23+M193</f>
        <v>15.74487065120428</v>
      </c>
      <c r="N22" s="12">
        <f t="shared" si="4"/>
        <v>2.3342001908529859</v>
      </c>
      <c r="O22" s="12">
        <f t="shared" si="4"/>
        <v>0</v>
      </c>
      <c r="P22" s="12">
        <f t="shared" si="4"/>
        <v>3.0181223495539706</v>
      </c>
      <c r="Q22" s="12">
        <f t="shared" si="4"/>
        <v>0</v>
      </c>
      <c r="R22" s="12" t="s">
        <v>34</v>
      </c>
      <c r="S22" s="12">
        <f t="shared" ref="S22" si="7">S23+S193</f>
        <v>0</v>
      </c>
      <c r="T22" s="12">
        <f t="shared" ref="T22" si="8">T23+T193</f>
        <v>691.1192870597356</v>
      </c>
      <c r="U22" s="12">
        <f t="shared" si="4"/>
        <v>83.239794617618088</v>
      </c>
      <c r="V22" s="12">
        <f t="shared" si="4"/>
        <v>0</v>
      </c>
      <c r="W22" s="12">
        <f t="shared" si="4"/>
        <v>27.250780083503344</v>
      </c>
      <c r="X22" s="12">
        <f t="shared" si="4"/>
        <v>0</v>
      </c>
      <c r="Y22" s="12" t="s">
        <v>34</v>
      </c>
      <c r="Z22" s="12">
        <f t="shared" ref="Z22" si="9">Z23+Z193</f>
        <v>0</v>
      </c>
      <c r="AA22" s="12">
        <f t="shared" ref="AA22" si="10">AA23+AA193</f>
        <v>224.94498475718734</v>
      </c>
      <c r="AB22" s="12">
        <f t="shared" si="4"/>
        <v>4.2442139026858596</v>
      </c>
      <c r="AC22" s="12">
        <f t="shared" si="4"/>
        <v>0</v>
      </c>
      <c r="AD22" s="12">
        <f t="shared" si="4"/>
        <v>12.881832790089405</v>
      </c>
      <c r="AE22" s="12">
        <f t="shared" si="4"/>
        <v>0</v>
      </c>
      <c r="AF22" s="12" t="s">
        <v>34</v>
      </c>
      <c r="AG22" s="12">
        <f t="shared" ref="AG22" si="11">AG23+AG193</f>
        <v>12711.864406779663</v>
      </c>
      <c r="AH22" s="12">
        <f t="shared" ref="AH22" si="12">AH23+AH193</f>
        <v>1738260.0561896856</v>
      </c>
      <c r="AI22" s="12">
        <f t="shared" si="4"/>
        <v>82.984574715490311</v>
      </c>
      <c r="AJ22" s="12">
        <f t="shared" si="4"/>
        <v>0</v>
      </c>
      <c r="AK22" s="12">
        <f t="shared" si="4"/>
        <v>92.986462417863834</v>
      </c>
      <c r="AL22" s="12">
        <f t="shared" si="4"/>
        <v>0</v>
      </c>
      <c r="AM22" s="12" t="s">
        <v>34</v>
      </c>
      <c r="AN22" s="12">
        <f t="shared" ref="AN22" si="13">AN23+AN193</f>
        <v>7.7</v>
      </c>
      <c r="AO22" s="12">
        <f t="shared" ref="AO22" si="14">AO23+AO193</f>
        <v>1130.8787993599999</v>
      </c>
      <c r="AP22" s="12">
        <f t="shared" si="4"/>
        <v>108.10999999999999</v>
      </c>
      <c r="AQ22" s="12">
        <f t="shared" si="4"/>
        <v>0</v>
      </c>
      <c r="AR22" s="12">
        <f t="shared" si="4"/>
        <v>305.976</v>
      </c>
      <c r="AS22" s="12">
        <f t="shared" si="4"/>
        <v>0</v>
      </c>
      <c r="AT22" s="12" t="s">
        <v>34</v>
      </c>
      <c r="AU22" s="12">
        <f t="shared" ref="AU22" si="15">AU23+AU193</f>
        <v>0</v>
      </c>
      <c r="AV22" s="12">
        <f t="shared" ref="AV22" si="16">AV23+AV193</f>
        <v>215.71388031000001</v>
      </c>
      <c r="AW22" s="12">
        <f t="shared" si="4"/>
        <v>17.506999999999998</v>
      </c>
      <c r="AX22" s="12">
        <f t="shared" si="4"/>
        <v>0</v>
      </c>
      <c r="AY22" s="12">
        <f t="shared" si="4"/>
        <v>131.59199999999998</v>
      </c>
      <c r="AZ22" s="12">
        <f t="shared" si="4"/>
        <v>0</v>
      </c>
      <c r="BA22" s="12" t="s">
        <v>34</v>
      </c>
      <c r="BB22" s="12">
        <f t="shared" ref="BB22:BC22" si="17">BB23+BB193</f>
        <v>7.7</v>
      </c>
      <c r="BC22" s="12">
        <f t="shared" si="17"/>
        <v>915.16491904999975</v>
      </c>
      <c r="BD22" s="12">
        <f t="shared" ref="BD22" si="18">BD23+BD193</f>
        <v>90.603000000000009</v>
      </c>
      <c r="BE22" s="12">
        <f t="shared" ref="BE22" si="19">BE23+BE193</f>
        <v>0</v>
      </c>
      <c r="BF22" s="12">
        <f t="shared" si="4"/>
        <v>174.38399999999999</v>
      </c>
      <c r="BG22" s="12">
        <f t="shared" si="4"/>
        <v>0</v>
      </c>
      <c r="BH22" s="12" t="s">
        <v>34</v>
      </c>
      <c r="BI22" s="12">
        <f t="shared" si="4"/>
        <v>0</v>
      </c>
      <c r="BJ22" s="12">
        <f t="shared" si="4"/>
        <v>0</v>
      </c>
      <c r="BK22" s="12">
        <f t="shared" si="4"/>
        <v>0</v>
      </c>
      <c r="BL22" s="12">
        <f t="shared" si="4"/>
        <v>0</v>
      </c>
      <c r="BM22" s="12">
        <f t="shared" si="4"/>
        <v>0</v>
      </c>
      <c r="BN22" s="12">
        <f t="shared" si="4"/>
        <v>0</v>
      </c>
      <c r="BO22" s="12" t="s">
        <v>34</v>
      </c>
      <c r="BP22" s="12">
        <f t="shared" si="4"/>
        <v>0</v>
      </c>
      <c r="BQ22" s="12">
        <f t="shared" si="4"/>
        <v>0</v>
      </c>
      <c r="BR22" s="12">
        <f t="shared" si="4"/>
        <v>0</v>
      </c>
      <c r="BS22" s="12">
        <f t="shared" ref="BS22:BU22" si="20">BS23+BS193</f>
        <v>0</v>
      </c>
      <c r="BT22" s="12">
        <f t="shared" si="20"/>
        <v>0</v>
      </c>
      <c r="BU22" s="12">
        <f t="shared" si="20"/>
        <v>0</v>
      </c>
      <c r="BV22" s="12" t="s">
        <v>34</v>
      </c>
      <c r="BW22" s="88">
        <f>AO22-SUM(M22+T22)</f>
        <v>424.01464164905997</v>
      </c>
      <c r="BX22" s="104">
        <f>AO22/(SUM(M22+T22))-1</f>
        <v>0.59985307929908305</v>
      </c>
      <c r="BY22" s="88">
        <f>AN22-SUM(L22+S22)</f>
        <v>7.7</v>
      </c>
      <c r="BZ22" s="105" t="s">
        <v>34</v>
      </c>
      <c r="CA22" s="41"/>
    </row>
    <row r="23" spans="1:79" ht="31.5">
      <c r="A23" s="96" t="s">
        <v>260</v>
      </c>
      <c r="B23" s="72" t="s">
        <v>261</v>
      </c>
      <c r="C23" s="70" t="s">
        <v>34</v>
      </c>
      <c r="D23" s="70" t="s">
        <v>34</v>
      </c>
      <c r="E23" s="11">
        <f t="shared" ref="E23" si="21">E24+E37+E42+E46+E47</f>
        <v>12.711864406779663</v>
      </c>
      <c r="F23" s="11">
        <f t="shared" ref="F23" si="22">F24+F37+F42+F46+F47</f>
        <v>1719.8157240630235</v>
      </c>
      <c r="G23" s="11">
        <f t="shared" ref="G23:BR23" si="23">G24+G37+G42+G46+G47</f>
        <v>119.02000000000001</v>
      </c>
      <c r="H23" s="11">
        <f t="shared" si="23"/>
        <v>0</v>
      </c>
      <c r="I23" s="11">
        <f t="shared" si="23"/>
        <v>60.42</v>
      </c>
      <c r="J23" s="11">
        <f t="shared" si="23"/>
        <v>0</v>
      </c>
      <c r="K23" s="11" t="s">
        <v>34</v>
      </c>
      <c r="L23" s="11">
        <f t="shared" ref="L23" si="24">L24+L37+L42+L46+L47</f>
        <v>0</v>
      </c>
      <c r="M23" s="11">
        <f t="shared" ref="M23" si="25">M24+M37+M42+M46+M47</f>
        <v>3.8804638715432658</v>
      </c>
      <c r="N23" s="11">
        <f t="shared" si="23"/>
        <v>0</v>
      </c>
      <c r="O23" s="11">
        <f t="shared" si="23"/>
        <v>0</v>
      </c>
      <c r="P23" s="11">
        <f t="shared" si="23"/>
        <v>0</v>
      </c>
      <c r="Q23" s="11">
        <f t="shared" si="23"/>
        <v>0</v>
      </c>
      <c r="R23" s="11" t="s">
        <v>34</v>
      </c>
      <c r="S23" s="11">
        <f t="shared" ref="S23" si="26">S24+S37+S42+S46+S47</f>
        <v>0</v>
      </c>
      <c r="T23" s="11">
        <f t="shared" ref="T23" si="27">T24+T37+T42+T46+T47</f>
        <v>227.74890986549403</v>
      </c>
      <c r="U23" s="11">
        <f t="shared" si="23"/>
        <v>47.769999999999996</v>
      </c>
      <c r="V23" s="11">
        <f t="shared" si="23"/>
        <v>0</v>
      </c>
      <c r="W23" s="11">
        <f t="shared" si="23"/>
        <v>15.22</v>
      </c>
      <c r="X23" s="11">
        <f t="shared" si="23"/>
        <v>0</v>
      </c>
      <c r="Y23" s="11" t="s">
        <v>34</v>
      </c>
      <c r="Z23" s="11">
        <f t="shared" ref="Z23" si="28">Z24+Z37+Z42+Z46+Z47</f>
        <v>0</v>
      </c>
      <c r="AA23" s="11">
        <f t="shared" ref="AA23" si="29">AA24+AA37+AA42+AA46+AA47</f>
        <v>53.411304236746659</v>
      </c>
      <c r="AB23" s="11">
        <f t="shared" si="23"/>
        <v>0</v>
      </c>
      <c r="AC23" s="11">
        <f t="shared" si="23"/>
        <v>0</v>
      </c>
      <c r="AD23" s="11">
        <f t="shared" si="23"/>
        <v>0</v>
      </c>
      <c r="AE23" s="11">
        <f t="shared" si="23"/>
        <v>0</v>
      </c>
      <c r="AF23" s="11" t="s">
        <v>34</v>
      </c>
      <c r="AG23" s="11">
        <f t="shared" ref="AG23" si="30">AG24+AG37+AG42+AG46+AG47</f>
        <v>12711.864406779663</v>
      </c>
      <c r="AH23" s="11">
        <f t="shared" ref="AH23" si="31">AH24+AH37+AH42+AH46+AH47</f>
        <v>1434775.046089239</v>
      </c>
      <c r="AI23" s="11">
        <f t="shared" si="23"/>
        <v>71.25</v>
      </c>
      <c r="AJ23" s="11">
        <f t="shared" si="23"/>
        <v>0</v>
      </c>
      <c r="AK23" s="11">
        <f t="shared" si="23"/>
        <v>45.2</v>
      </c>
      <c r="AL23" s="11">
        <f t="shared" si="23"/>
        <v>0</v>
      </c>
      <c r="AM23" s="11" t="s">
        <v>34</v>
      </c>
      <c r="AN23" s="11">
        <f t="shared" ref="AN23" si="32">AN24+AN37+AN42+AN46+AN47</f>
        <v>7.7</v>
      </c>
      <c r="AO23" s="11">
        <f t="shared" ref="AO23" si="33">AO24+AO37+AO42+AO46+AO47</f>
        <v>160.18782820000001</v>
      </c>
      <c r="AP23" s="11">
        <f t="shared" si="23"/>
        <v>21.59</v>
      </c>
      <c r="AQ23" s="11">
        <f t="shared" si="23"/>
        <v>0</v>
      </c>
      <c r="AR23" s="11">
        <f t="shared" si="23"/>
        <v>7.1959999999999997</v>
      </c>
      <c r="AS23" s="11">
        <f t="shared" si="23"/>
        <v>0</v>
      </c>
      <c r="AT23" s="11" t="s">
        <v>34</v>
      </c>
      <c r="AU23" s="11">
        <f t="shared" ref="AU23" si="34">AU24+AU37+AU42+AU46+AU47</f>
        <v>0</v>
      </c>
      <c r="AV23" s="11">
        <f t="shared" ref="AV23" si="35">AV24+AV37+AV42+AV46+AV47</f>
        <v>13.522636130000002</v>
      </c>
      <c r="AW23" s="11">
        <f t="shared" si="23"/>
        <v>0</v>
      </c>
      <c r="AX23" s="11">
        <f t="shared" si="23"/>
        <v>0</v>
      </c>
      <c r="AY23" s="11">
        <f t="shared" si="23"/>
        <v>0</v>
      </c>
      <c r="AZ23" s="11">
        <f t="shared" si="23"/>
        <v>0</v>
      </c>
      <c r="BA23" s="11" t="s">
        <v>34</v>
      </c>
      <c r="BB23" s="11">
        <f t="shared" ref="BB23:BC23" si="36">BB24+BB37+BB42+BB46+BB47</f>
        <v>7.7</v>
      </c>
      <c r="BC23" s="11">
        <f t="shared" si="36"/>
        <v>146.66519207000002</v>
      </c>
      <c r="BD23" s="11">
        <f t="shared" ref="BD23" si="37">BD24+BD37+BD42+BD46+BD47</f>
        <v>21.59</v>
      </c>
      <c r="BE23" s="11">
        <f t="shared" ref="BE23" si="38">BE24+BE37+BE42+BE46+BE47</f>
        <v>0</v>
      </c>
      <c r="BF23" s="11">
        <f t="shared" si="23"/>
        <v>7.1959999999999997</v>
      </c>
      <c r="BG23" s="11">
        <f t="shared" si="23"/>
        <v>0</v>
      </c>
      <c r="BH23" s="11" t="s">
        <v>34</v>
      </c>
      <c r="BI23" s="11">
        <f t="shared" si="23"/>
        <v>0</v>
      </c>
      <c r="BJ23" s="11">
        <f t="shared" si="23"/>
        <v>0</v>
      </c>
      <c r="BK23" s="11">
        <f t="shared" si="23"/>
        <v>0</v>
      </c>
      <c r="BL23" s="11">
        <f t="shared" si="23"/>
        <v>0</v>
      </c>
      <c r="BM23" s="11">
        <f t="shared" si="23"/>
        <v>0</v>
      </c>
      <c r="BN23" s="11">
        <f t="shared" si="23"/>
        <v>0</v>
      </c>
      <c r="BO23" s="11" t="s">
        <v>34</v>
      </c>
      <c r="BP23" s="11">
        <f t="shared" si="23"/>
        <v>0</v>
      </c>
      <c r="BQ23" s="11">
        <f t="shared" si="23"/>
        <v>0</v>
      </c>
      <c r="BR23" s="11">
        <f t="shared" si="23"/>
        <v>0</v>
      </c>
      <c r="BS23" s="11">
        <f t="shared" ref="BS23:BU23" si="39">BS24+BS37+BS42+BS46+BS47</f>
        <v>0</v>
      </c>
      <c r="BT23" s="11">
        <f t="shared" si="39"/>
        <v>0</v>
      </c>
      <c r="BU23" s="11">
        <f t="shared" si="39"/>
        <v>0</v>
      </c>
      <c r="BV23" s="11" t="s">
        <v>34</v>
      </c>
      <c r="BW23" s="106">
        <f t="shared" ref="BW23:BW86" si="40">AO23-SUM(M23+T23)</f>
        <v>-71.441545537037285</v>
      </c>
      <c r="BX23" s="107">
        <f>AO23/(SUM(M23+T23))-1</f>
        <v>-0.30843042220604966</v>
      </c>
      <c r="BY23" s="106">
        <f t="shared" ref="BY23:BY86" si="41">AN23-SUM(L23+S23)</f>
        <v>7.7</v>
      </c>
      <c r="BZ23" s="105" t="s">
        <v>34</v>
      </c>
      <c r="CA23" s="41"/>
    </row>
    <row r="24" spans="1:79" ht="31.5">
      <c r="A24" s="96" t="s">
        <v>36</v>
      </c>
      <c r="B24" s="72" t="s">
        <v>262</v>
      </c>
      <c r="C24" s="70" t="s">
        <v>34</v>
      </c>
      <c r="D24" s="70" t="s">
        <v>34</v>
      </c>
      <c r="E24" s="11">
        <f t="shared" ref="E24" si="42">SUM(E25:E36)</f>
        <v>0</v>
      </c>
      <c r="F24" s="11">
        <f t="shared" ref="F24" si="43">SUM(F25:F36)</f>
        <v>464.32127388026635</v>
      </c>
      <c r="G24" s="11">
        <f t="shared" ref="G24:BR24" si="44">SUM(G25:G36)</f>
        <v>44.37</v>
      </c>
      <c r="H24" s="11">
        <f t="shared" si="44"/>
        <v>0</v>
      </c>
      <c r="I24" s="11">
        <f t="shared" si="44"/>
        <v>23.29</v>
      </c>
      <c r="J24" s="11">
        <f t="shared" si="44"/>
        <v>0</v>
      </c>
      <c r="K24" s="11" t="s">
        <v>34</v>
      </c>
      <c r="L24" s="11">
        <f t="shared" ref="L24" si="45">SUM(L25:L36)</f>
        <v>0</v>
      </c>
      <c r="M24" s="11">
        <f t="shared" ref="M24" si="46">SUM(M25:M36)</f>
        <v>0</v>
      </c>
      <c r="N24" s="11">
        <f t="shared" si="44"/>
        <v>0</v>
      </c>
      <c r="O24" s="11">
        <f t="shared" si="44"/>
        <v>0</v>
      </c>
      <c r="P24" s="11">
        <f t="shared" si="44"/>
        <v>0</v>
      </c>
      <c r="Q24" s="11">
        <f t="shared" si="44"/>
        <v>0</v>
      </c>
      <c r="R24" s="11" t="s">
        <v>34</v>
      </c>
      <c r="S24" s="11">
        <f t="shared" ref="S24" si="47">SUM(S25:S36)</f>
        <v>0</v>
      </c>
      <c r="T24" s="11">
        <f t="shared" ref="T24" si="48">SUM(T25:T36)</f>
        <v>118.46740677966102</v>
      </c>
      <c r="U24" s="11">
        <f t="shared" si="44"/>
        <v>19.37</v>
      </c>
      <c r="V24" s="11">
        <f t="shared" si="44"/>
        <v>0</v>
      </c>
      <c r="W24" s="11">
        <f t="shared" si="44"/>
        <v>0</v>
      </c>
      <c r="X24" s="11">
        <f t="shared" si="44"/>
        <v>0</v>
      </c>
      <c r="Y24" s="11" t="s">
        <v>34</v>
      </c>
      <c r="Z24" s="11">
        <f t="shared" ref="Z24" si="49">SUM(Z25:Z36)</f>
        <v>0</v>
      </c>
      <c r="AA24" s="11">
        <f t="shared" ref="AA24" si="50">SUM(AA25:AA36)</f>
        <v>0</v>
      </c>
      <c r="AB24" s="11">
        <f t="shared" si="44"/>
        <v>0</v>
      </c>
      <c r="AC24" s="11">
        <f t="shared" si="44"/>
        <v>0</v>
      </c>
      <c r="AD24" s="11">
        <f t="shared" si="44"/>
        <v>0</v>
      </c>
      <c r="AE24" s="11">
        <f t="shared" si="44"/>
        <v>0</v>
      </c>
      <c r="AF24" s="11" t="s">
        <v>34</v>
      </c>
      <c r="AG24" s="11">
        <f t="shared" ref="AG24" si="51">SUM(AG25:AG36)</f>
        <v>0</v>
      </c>
      <c r="AH24" s="11">
        <f t="shared" ref="AH24" si="52">SUM(AH25:AH36)</f>
        <v>345853.86710060533</v>
      </c>
      <c r="AI24" s="11">
        <f t="shared" si="44"/>
        <v>25</v>
      </c>
      <c r="AJ24" s="11">
        <f t="shared" si="44"/>
        <v>0</v>
      </c>
      <c r="AK24" s="11">
        <f t="shared" si="44"/>
        <v>23.29</v>
      </c>
      <c r="AL24" s="11">
        <f t="shared" si="44"/>
        <v>0</v>
      </c>
      <c r="AM24" s="11" t="s">
        <v>34</v>
      </c>
      <c r="AN24" s="11">
        <f t="shared" ref="AN24" si="53">SUM(AN25:AN36)</f>
        <v>0</v>
      </c>
      <c r="AO24" s="11">
        <f t="shared" ref="AO24" si="54">SUM(AO25:AO36)</f>
        <v>106.05916274</v>
      </c>
      <c r="AP24" s="11">
        <f t="shared" si="44"/>
        <v>17.309999999999999</v>
      </c>
      <c r="AQ24" s="11">
        <f t="shared" si="44"/>
        <v>0</v>
      </c>
      <c r="AR24" s="11">
        <f t="shared" si="44"/>
        <v>0</v>
      </c>
      <c r="AS24" s="11">
        <f t="shared" si="44"/>
        <v>0</v>
      </c>
      <c r="AT24" s="11" t="s">
        <v>34</v>
      </c>
      <c r="AU24" s="11">
        <f t="shared" ref="AU24" si="55">SUM(AU25:AU36)</f>
        <v>0</v>
      </c>
      <c r="AV24" s="11">
        <f t="shared" ref="AV24" si="56">SUM(AV25:AV36)</f>
        <v>0</v>
      </c>
      <c r="AW24" s="11">
        <f t="shared" si="44"/>
        <v>0</v>
      </c>
      <c r="AX24" s="11">
        <f t="shared" si="44"/>
        <v>0</v>
      </c>
      <c r="AY24" s="11">
        <f t="shared" si="44"/>
        <v>0</v>
      </c>
      <c r="AZ24" s="11">
        <f t="shared" si="44"/>
        <v>0</v>
      </c>
      <c r="BA24" s="11" t="s">
        <v>34</v>
      </c>
      <c r="BB24" s="11">
        <f t="shared" ref="BB24:BC24" si="57">SUM(BB25:BB36)</f>
        <v>0</v>
      </c>
      <c r="BC24" s="11">
        <f t="shared" si="57"/>
        <v>106.05916274</v>
      </c>
      <c r="BD24" s="11">
        <f t="shared" ref="BD24" si="58">SUM(BD25:BD36)</f>
        <v>17.309999999999999</v>
      </c>
      <c r="BE24" s="11">
        <f t="shared" ref="BE24" si="59">SUM(BE25:BE36)</f>
        <v>0</v>
      </c>
      <c r="BF24" s="11">
        <f t="shared" si="44"/>
        <v>0</v>
      </c>
      <c r="BG24" s="11">
        <f t="shared" si="44"/>
        <v>0</v>
      </c>
      <c r="BH24" s="11" t="s">
        <v>34</v>
      </c>
      <c r="BI24" s="11">
        <f t="shared" si="44"/>
        <v>0</v>
      </c>
      <c r="BJ24" s="11">
        <f t="shared" si="44"/>
        <v>0</v>
      </c>
      <c r="BK24" s="11">
        <f t="shared" si="44"/>
        <v>0</v>
      </c>
      <c r="BL24" s="11">
        <f t="shared" si="44"/>
        <v>0</v>
      </c>
      <c r="BM24" s="11">
        <f t="shared" si="44"/>
        <v>0</v>
      </c>
      <c r="BN24" s="11">
        <f t="shared" si="44"/>
        <v>0</v>
      </c>
      <c r="BO24" s="11" t="s">
        <v>34</v>
      </c>
      <c r="BP24" s="11">
        <f t="shared" si="44"/>
        <v>0</v>
      </c>
      <c r="BQ24" s="11">
        <f t="shared" si="44"/>
        <v>0</v>
      </c>
      <c r="BR24" s="11">
        <f t="shared" si="44"/>
        <v>0</v>
      </c>
      <c r="BS24" s="11">
        <f t="shared" ref="BS24:BU24" si="60">SUM(BS25:BS36)</f>
        <v>0</v>
      </c>
      <c r="BT24" s="11">
        <f t="shared" si="60"/>
        <v>0</v>
      </c>
      <c r="BU24" s="11">
        <f t="shared" si="60"/>
        <v>0</v>
      </c>
      <c r="BV24" s="11" t="s">
        <v>34</v>
      </c>
      <c r="BW24" s="106">
        <f t="shared" si="40"/>
        <v>-12.408244039661014</v>
      </c>
      <c r="BX24" s="107">
        <f>AO24/(SUM(M24+T24))-1</f>
        <v>-0.10473972864738446</v>
      </c>
      <c r="BY24" s="106">
        <f t="shared" si="41"/>
        <v>0</v>
      </c>
      <c r="BZ24" s="105" t="s">
        <v>34</v>
      </c>
      <c r="CA24" s="41"/>
    </row>
    <row r="25" spans="1:79" ht="31.5">
      <c r="A25" s="91" t="s">
        <v>573</v>
      </c>
      <c r="B25" s="2" t="s">
        <v>37</v>
      </c>
      <c r="C25" s="34" t="s">
        <v>1</v>
      </c>
      <c r="D25" s="8" t="s">
        <v>396</v>
      </c>
      <c r="E25" s="99">
        <v>0</v>
      </c>
      <c r="F25" s="11">
        <v>134.49904277452737</v>
      </c>
      <c r="G25" s="11">
        <v>25</v>
      </c>
      <c r="H25" s="99"/>
      <c r="I25" s="11">
        <v>0</v>
      </c>
      <c r="J25" s="99"/>
      <c r="K25" s="99"/>
      <c r="L25" s="99">
        <v>0</v>
      </c>
      <c r="M25" s="11">
        <v>0</v>
      </c>
      <c r="N25" s="11"/>
      <c r="O25" s="99"/>
      <c r="P25" s="11"/>
      <c r="Q25" s="99"/>
      <c r="R25" s="99"/>
      <c r="S25" s="99">
        <v>0</v>
      </c>
      <c r="T25" s="11">
        <v>0</v>
      </c>
      <c r="U25" s="11"/>
      <c r="V25" s="99"/>
      <c r="W25" s="11"/>
      <c r="X25" s="99"/>
      <c r="Y25" s="99"/>
      <c r="Z25" s="99">
        <v>0</v>
      </c>
      <c r="AA25" s="11">
        <v>0</v>
      </c>
      <c r="AB25" s="11"/>
      <c r="AC25" s="99"/>
      <c r="AD25" s="11"/>
      <c r="AE25" s="99"/>
      <c r="AF25" s="99"/>
      <c r="AG25" s="99"/>
      <c r="AH25" s="11">
        <v>134499.04277452736</v>
      </c>
      <c r="AI25" s="11">
        <v>25</v>
      </c>
      <c r="AJ25" s="99"/>
      <c r="AK25" s="11"/>
      <c r="AL25" s="99"/>
      <c r="AM25" s="99"/>
      <c r="AN25" s="99">
        <v>0</v>
      </c>
      <c r="AO25" s="11">
        <v>0</v>
      </c>
      <c r="AP25" s="11">
        <v>0</v>
      </c>
      <c r="AQ25" s="99"/>
      <c r="AR25" s="11">
        <v>0</v>
      </c>
      <c r="AS25" s="99"/>
      <c r="AT25" s="99"/>
      <c r="AU25" s="99">
        <v>0</v>
      </c>
      <c r="AV25" s="11">
        <v>0</v>
      </c>
      <c r="AW25" s="11"/>
      <c r="AX25" s="99"/>
      <c r="AY25" s="11"/>
      <c r="AZ25" s="99"/>
      <c r="BA25" s="99"/>
      <c r="BB25" s="99">
        <v>0</v>
      </c>
      <c r="BC25" s="11">
        <v>0</v>
      </c>
      <c r="BD25" s="11"/>
      <c r="BE25" s="99"/>
      <c r="BF25" s="11"/>
      <c r="BG25" s="99"/>
      <c r="BH25" s="99"/>
      <c r="BI25" s="99"/>
      <c r="BJ25" s="99"/>
      <c r="BK25" s="99"/>
      <c r="BL25" s="99"/>
      <c r="BM25" s="99"/>
      <c r="BN25" s="99"/>
      <c r="BO25" s="99"/>
      <c r="BP25" s="99"/>
      <c r="BQ25" s="99"/>
      <c r="BR25" s="99"/>
      <c r="BS25" s="99"/>
      <c r="BT25" s="99"/>
      <c r="BU25" s="99"/>
      <c r="BV25" s="99"/>
      <c r="BW25" s="106">
        <f t="shared" si="40"/>
        <v>0</v>
      </c>
      <c r="BX25" s="107" t="s">
        <v>34</v>
      </c>
      <c r="BY25" s="106">
        <f t="shared" si="41"/>
        <v>0</v>
      </c>
      <c r="BZ25" s="105" t="s">
        <v>34</v>
      </c>
      <c r="CA25" s="30" t="s">
        <v>229</v>
      </c>
    </row>
    <row r="26" spans="1:79" ht="63">
      <c r="A26" s="91" t="s">
        <v>574</v>
      </c>
      <c r="B26" s="2" t="s">
        <v>52</v>
      </c>
      <c r="C26" s="34" t="s">
        <v>2</v>
      </c>
      <c r="D26" s="8" t="s">
        <v>397</v>
      </c>
      <c r="E26" s="99">
        <v>0</v>
      </c>
      <c r="F26" s="11">
        <v>194.43930455581017</v>
      </c>
      <c r="G26" s="11">
        <v>0</v>
      </c>
      <c r="H26" s="99"/>
      <c r="I26" s="11">
        <v>13.37</v>
      </c>
      <c r="J26" s="99"/>
      <c r="K26" s="99"/>
      <c r="L26" s="99">
        <v>0</v>
      </c>
      <c r="M26" s="11">
        <v>0</v>
      </c>
      <c r="N26" s="11"/>
      <c r="O26" s="99"/>
      <c r="P26" s="11"/>
      <c r="Q26" s="99"/>
      <c r="R26" s="99"/>
      <c r="S26" s="99">
        <v>0</v>
      </c>
      <c r="T26" s="11">
        <v>0</v>
      </c>
      <c r="U26" s="11"/>
      <c r="V26" s="99"/>
      <c r="W26" s="11"/>
      <c r="X26" s="99"/>
      <c r="Y26" s="99"/>
      <c r="Z26" s="99">
        <v>0</v>
      </c>
      <c r="AA26" s="11">
        <v>0</v>
      </c>
      <c r="AB26" s="11"/>
      <c r="AC26" s="99"/>
      <c r="AD26" s="11"/>
      <c r="AE26" s="99"/>
      <c r="AF26" s="99"/>
      <c r="AG26" s="99"/>
      <c r="AH26" s="11">
        <v>194439.30455581017</v>
      </c>
      <c r="AI26" s="11"/>
      <c r="AJ26" s="99"/>
      <c r="AK26" s="11">
        <v>13.37</v>
      </c>
      <c r="AL26" s="99"/>
      <c r="AM26" s="99"/>
      <c r="AN26" s="99">
        <v>0</v>
      </c>
      <c r="AO26" s="11">
        <v>0</v>
      </c>
      <c r="AP26" s="11">
        <v>0</v>
      </c>
      <c r="AQ26" s="99"/>
      <c r="AR26" s="11">
        <v>0</v>
      </c>
      <c r="AS26" s="99"/>
      <c r="AT26" s="99"/>
      <c r="AU26" s="99">
        <v>0</v>
      </c>
      <c r="AV26" s="11">
        <v>0</v>
      </c>
      <c r="AW26" s="11"/>
      <c r="AX26" s="99"/>
      <c r="AY26" s="11"/>
      <c r="AZ26" s="99"/>
      <c r="BA26" s="99"/>
      <c r="BB26" s="99">
        <v>0</v>
      </c>
      <c r="BC26" s="11">
        <v>0</v>
      </c>
      <c r="BD26" s="11"/>
      <c r="BE26" s="99"/>
      <c r="BF26" s="11"/>
      <c r="BG26" s="99"/>
      <c r="BH26" s="99"/>
      <c r="BI26" s="99"/>
      <c r="BJ26" s="99"/>
      <c r="BK26" s="99"/>
      <c r="BL26" s="99"/>
      <c r="BM26" s="99"/>
      <c r="BN26" s="99"/>
      <c r="BO26" s="99"/>
      <c r="BP26" s="99"/>
      <c r="BQ26" s="99"/>
      <c r="BR26" s="99"/>
      <c r="BS26" s="99"/>
      <c r="BT26" s="99"/>
      <c r="BU26" s="99"/>
      <c r="BV26" s="99"/>
      <c r="BW26" s="106">
        <f t="shared" si="40"/>
        <v>0</v>
      </c>
      <c r="BX26" s="107" t="s">
        <v>34</v>
      </c>
      <c r="BY26" s="106">
        <f t="shared" si="41"/>
        <v>0</v>
      </c>
      <c r="BZ26" s="105" t="s">
        <v>34</v>
      </c>
      <c r="CA26" s="30" t="s">
        <v>229</v>
      </c>
    </row>
    <row r="27" spans="1:79" ht="63">
      <c r="A27" s="91" t="s">
        <v>575</v>
      </c>
      <c r="B27" s="2" t="s">
        <v>64</v>
      </c>
      <c r="C27" s="34" t="s">
        <v>4</v>
      </c>
      <c r="D27" s="8" t="s">
        <v>398</v>
      </c>
      <c r="E27" s="99">
        <v>0</v>
      </c>
      <c r="F27" s="11">
        <v>0</v>
      </c>
      <c r="G27" s="11">
        <v>0</v>
      </c>
      <c r="H27" s="99"/>
      <c r="I27" s="11">
        <v>0</v>
      </c>
      <c r="J27" s="99"/>
      <c r="K27" s="99"/>
      <c r="L27" s="99">
        <v>0</v>
      </c>
      <c r="M27" s="11">
        <v>0</v>
      </c>
      <c r="N27" s="11"/>
      <c r="O27" s="99"/>
      <c r="P27" s="11"/>
      <c r="Q27" s="99"/>
      <c r="R27" s="99"/>
      <c r="S27" s="99">
        <v>0</v>
      </c>
      <c r="T27" s="11">
        <v>0</v>
      </c>
      <c r="U27" s="11"/>
      <c r="V27" s="99"/>
      <c r="W27" s="11"/>
      <c r="X27" s="99"/>
      <c r="Y27" s="99"/>
      <c r="Z27" s="99">
        <v>0</v>
      </c>
      <c r="AA27" s="11">
        <v>0</v>
      </c>
      <c r="AB27" s="11"/>
      <c r="AC27" s="99"/>
      <c r="AD27" s="11"/>
      <c r="AE27" s="99"/>
      <c r="AF27" s="99"/>
      <c r="AG27" s="99"/>
      <c r="AH27" s="11">
        <v>0</v>
      </c>
      <c r="AI27" s="11"/>
      <c r="AJ27" s="99"/>
      <c r="AK27" s="11"/>
      <c r="AL27" s="99"/>
      <c r="AM27" s="99"/>
      <c r="AN27" s="99">
        <v>0</v>
      </c>
      <c r="AO27" s="11">
        <v>0</v>
      </c>
      <c r="AP27" s="11">
        <v>0</v>
      </c>
      <c r="AQ27" s="99"/>
      <c r="AR27" s="11">
        <v>0</v>
      </c>
      <c r="AS27" s="99"/>
      <c r="AT27" s="99"/>
      <c r="AU27" s="99">
        <v>0</v>
      </c>
      <c r="AV27" s="11">
        <v>0</v>
      </c>
      <c r="AW27" s="11"/>
      <c r="AX27" s="99"/>
      <c r="AY27" s="11"/>
      <c r="AZ27" s="99"/>
      <c r="BA27" s="99"/>
      <c r="BB27" s="99">
        <v>0</v>
      </c>
      <c r="BC27" s="11">
        <v>0</v>
      </c>
      <c r="BD27" s="11"/>
      <c r="BE27" s="99"/>
      <c r="BF27" s="11"/>
      <c r="BG27" s="99"/>
      <c r="BH27" s="99"/>
      <c r="BI27" s="99"/>
      <c r="BJ27" s="99"/>
      <c r="BK27" s="99"/>
      <c r="BL27" s="99"/>
      <c r="BM27" s="99"/>
      <c r="BN27" s="99"/>
      <c r="BO27" s="99"/>
      <c r="BP27" s="99"/>
      <c r="BQ27" s="99"/>
      <c r="BR27" s="99"/>
      <c r="BS27" s="99"/>
      <c r="BT27" s="99"/>
      <c r="BU27" s="99"/>
      <c r="BV27" s="99"/>
      <c r="BW27" s="106">
        <f t="shared" si="40"/>
        <v>0</v>
      </c>
      <c r="BX27" s="107" t="s">
        <v>34</v>
      </c>
      <c r="BY27" s="106">
        <f t="shared" si="41"/>
        <v>0</v>
      </c>
      <c r="BZ27" s="105" t="s">
        <v>34</v>
      </c>
      <c r="CA27" s="30" t="s">
        <v>229</v>
      </c>
    </row>
    <row r="28" spans="1:79" ht="63">
      <c r="A28" s="91" t="s">
        <v>576</v>
      </c>
      <c r="B28" s="2" t="s">
        <v>66</v>
      </c>
      <c r="C28" s="34" t="s">
        <v>56</v>
      </c>
      <c r="D28" s="8" t="s">
        <v>399</v>
      </c>
      <c r="E28" s="99">
        <v>0</v>
      </c>
      <c r="F28" s="11">
        <v>0</v>
      </c>
      <c r="G28" s="11">
        <v>0</v>
      </c>
      <c r="H28" s="99"/>
      <c r="I28" s="11">
        <v>0</v>
      </c>
      <c r="J28" s="99"/>
      <c r="K28" s="99"/>
      <c r="L28" s="99">
        <v>0</v>
      </c>
      <c r="M28" s="11">
        <v>0</v>
      </c>
      <c r="N28" s="11"/>
      <c r="O28" s="99"/>
      <c r="P28" s="11"/>
      <c r="Q28" s="99"/>
      <c r="R28" s="99"/>
      <c r="S28" s="99">
        <v>0</v>
      </c>
      <c r="T28" s="11">
        <v>0</v>
      </c>
      <c r="U28" s="11"/>
      <c r="V28" s="99"/>
      <c r="W28" s="11"/>
      <c r="X28" s="99"/>
      <c r="Y28" s="99"/>
      <c r="Z28" s="99">
        <v>0</v>
      </c>
      <c r="AA28" s="11">
        <v>0</v>
      </c>
      <c r="AB28" s="11"/>
      <c r="AC28" s="99"/>
      <c r="AD28" s="11"/>
      <c r="AE28" s="99"/>
      <c r="AF28" s="99"/>
      <c r="AG28" s="99"/>
      <c r="AH28" s="11">
        <v>0</v>
      </c>
      <c r="AI28" s="11"/>
      <c r="AJ28" s="99"/>
      <c r="AK28" s="11"/>
      <c r="AL28" s="99"/>
      <c r="AM28" s="99"/>
      <c r="AN28" s="99">
        <v>0</v>
      </c>
      <c r="AO28" s="11">
        <v>0</v>
      </c>
      <c r="AP28" s="11">
        <v>0</v>
      </c>
      <c r="AQ28" s="99"/>
      <c r="AR28" s="11">
        <v>0</v>
      </c>
      <c r="AS28" s="99"/>
      <c r="AT28" s="99"/>
      <c r="AU28" s="99">
        <v>0</v>
      </c>
      <c r="AV28" s="11">
        <v>0</v>
      </c>
      <c r="AW28" s="11"/>
      <c r="AX28" s="99"/>
      <c r="AY28" s="11"/>
      <c r="AZ28" s="99"/>
      <c r="BA28" s="99"/>
      <c r="BB28" s="99">
        <v>0</v>
      </c>
      <c r="BC28" s="11">
        <v>0</v>
      </c>
      <c r="BD28" s="11"/>
      <c r="BE28" s="99"/>
      <c r="BF28" s="11"/>
      <c r="BG28" s="99"/>
      <c r="BH28" s="99"/>
      <c r="BI28" s="99"/>
      <c r="BJ28" s="99"/>
      <c r="BK28" s="99"/>
      <c r="BL28" s="99"/>
      <c r="BM28" s="99"/>
      <c r="BN28" s="99"/>
      <c r="BO28" s="99"/>
      <c r="BP28" s="99"/>
      <c r="BQ28" s="99"/>
      <c r="BR28" s="99"/>
      <c r="BS28" s="99"/>
      <c r="BT28" s="99"/>
      <c r="BU28" s="99"/>
      <c r="BV28" s="99"/>
      <c r="BW28" s="106">
        <f t="shared" si="40"/>
        <v>0</v>
      </c>
      <c r="BX28" s="107" t="s">
        <v>34</v>
      </c>
      <c r="BY28" s="106">
        <f t="shared" si="41"/>
        <v>0</v>
      </c>
      <c r="BZ28" s="105" t="s">
        <v>34</v>
      </c>
      <c r="CA28" s="30" t="s">
        <v>229</v>
      </c>
    </row>
    <row r="29" spans="1:79" ht="47.25">
      <c r="A29" s="91" t="s">
        <v>577</v>
      </c>
      <c r="B29" s="2" t="s">
        <v>76</v>
      </c>
      <c r="C29" s="34" t="s">
        <v>4</v>
      </c>
      <c r="D29" s="8" t="s">
        <v>400</v>
      </c>
      <c r="E29" s="99">
        <v>0</v>
      </c>
      <c r="F29" s="11">
        <v>0</v>
      </c>
      <c r="G29" s="11">
        <v>0</v>
      </c>
      <c r="H29" s="99"/>
      <c r="I29" s="11">
        <v>0</v>
      </c>
      <c r="J29" s="99"/>
      <c r="K29" s="99"/>
      <c r="L29" s="99">
        <v>0</v>
      </c>
      <c r="M29" s="11">
        <v>0</v>
      </c>
      <c r="N29" s="11"/>
      <c r="O29" s="99"/>
      <c r="P29" s="11"/>
      <c r="Q29" s="99"/>
      <c r="R29" s="99"/>
      <c r="S29" s="99">
        <v>0</v>
      </c>
      <c r="T29" s="11">
        <v>0</v>
      </c>
      <c r="U29" s="11"/>
      <c r="V29" s="99"/>
      <c r="W29" s="11"/>
      <c r="X29" s="99"/>
      <c r="Y29" s="99"/>
      <c r="Z29" s="99">
        <v>0</v>
      </c>
      <c r="AA29" s="11">
        <v>0</v>
      </c>
      <c r="AB29" s="11"/>
      <c r="AC29" s="99"/>
      <c r="AD29" s="11"/>
      <c r="AE29" s="99"/>
      <c r="AF29" s="99"/>
      <c r="AG29" s="99"/>
      <c r="AH29" s="11">
        <v>0</v>
      </c>
      <c r="AI29" s="11"/>
      <c r="AJ29" s="99"/>
      <c r="AK29" s="11"/>
      <c r="AL29" s="99"/>
      <c r="AM29" s="99"/>
      <c r="AN29" s="99">
        <v>0</v>
      </c>
      <c r="AO29" s="11">
        <v>0</v>
      </c>
      <c r="AP29" s="11">
        <v>0</v>
      </c>
      <c r="AQ29" s="99"/>
      <c r="AR29" s="11">
        <v>0</v>
      </c>
      <c r="AS29" s="99"/>
      <c r="AT29" s="99"/>
      <c r="AU29" s="99">
        <v>0</v>
      </c>
      <c r="AV29" s="11">
        <v>0</v>
      </c>
      <c r="AW29" s="11"/>
      <c r="AX29" s="99"/>
      <c r="AY29" s="11"/>
      <c r="AZ29" s="99"/>
      <c r="BA29" s="99"/>
      <c r="BB29" s="99">
        <v>0</v>
      </c>
      <c r="BC29" s="11">
        <v>0</v>
      </c>
      <c r="BD29" s="11"/>
      <c r="BE29" s="99"/>
      <c r="BF29" s="11"/>
      <c r="BG29" s="99"/>
      <c r="BH29" s="99"/>
      <c r="BI29" s="99"/>
      <c r="BJ29" s="99"/>
      <c r="BK29" s="99"/>
      <c r="BL29" s="99"/>
      <c r="BM29" s="99"/>
      <c r="BN29" s="99"/>
      <c r="BO29" s="99"/>
      <c r="BP29" s="99"/>
      <c r="BQ29" s="99"/>
      <c r="BR29" s="99"/>
      <c r="BS29" s="99"/>
      <c r="BT29" s="99"/>
      <c r="BU29" s="99"/>
      <c r="BV29" s="99"/>
      <c r="BW29" s="106">
        <f t="shared" si="40"/>
        <v>0</v>
      </c>
      <c r="BX29" s="107" t="s">
        <v>34</v>
      </c>
      <c r="BY29" s="106">
        <f t="shared" si="41"/>
        <v>0</v>
      </c>
      <c r="BZ29" s="105" t="s">
        <v>34</v>
      </c>
      <c r="CA29" s="30" t="s">
        <v>229</v>
      </c>
    </row>
    <row r="30" spans="1:79" ht="47.25">
      <c r="A30" s="91" t="s">
        <v>578</v>
      </c>
      <c r="B30" s="2" t="s">
        <v>77</v>
      </c>
      <c r="C30" s="34" t="s">
        <v>3</v>
      </c>
      <c r="D30" s="8" t="s">
        <v>401</v>
      </c>
      <c r="E30" s="99">
        <v>0</v>
      </c>
      <c r="F30" s="11">
        <v>0</v>
      </c>
      <c r="G30" s="11">
        <v>0</v>
      </c>
      <c r="H30" s="99"/>
      <c r="I30" s="11">
        <v>0</v>
      </c>
      <c r="J30" s="99"/>
      <c r="K30" s="99"/>
      <c r="L30" s="99">
        <v>0</v>
      </c>
      <c r="M30" s="11">
        <v>0</v>
      </c>
      <c r="N30" s="11"/>
      <c r="O30" s="99"/>
      <c r="P30" s="11"/>
      <c r="Q30" s="99"/>
      <c r="R30" s="99"/>
      <c r="S30" s="99">
        <v>0</v>
      </c>
      <c r="T30" s="11">
        <v>0</v>
      </c>
      <c r="U30" s="11"/>
      <c r="V30" s="99"/>
      <c r="W30" s="11"/>
      <c r="X30" s="99"/>
      <c r="Y30" s="99"/>
      <c r="Z30" s="99">
        <v>0</v>
      </c>
      <c r="AA30" s="11">
        <v>0</v>
      </c>
      <c r="AB30" s="11"/>
      <c r="AC30" s="99"/>
      <c r="AD30" s="11"/>
      <c r="AE30" s="99"/>
      <c r="AF30" s="99"/>
      <c r="AG30" s="99"/>
      <c r="AH30" s="11">
        <v>0</v>
      </c>
      <c r="AI30" s="11"/>
      <c r="AJ30" s="99"/>
      <c r="AK30" s="11"/>
      <c r="AL30" s="99"/>
      <c r="AM30" s="99"/>
      <c r="AN30" s="99">
        <v>0</v>
      </c>
      <c r="AO30" s="11">
        <v>0</v>
      </c>
      <c r="AP30" s="11">
        <v>0</v>
      </c>
      <c r="AQ30" s="99"/>
      <c r="AR30" s="11">
        <v>0</v>
      </c>
      <c r="AS30" s="99"/>
      <c r="AT30" s="99"/>
      <c r="AU30" s="99">
        <v>0</v>
      </c>
      <c r="AV30" s="11">
        <v>0</v>
      </c>
      <c r="AW30" s="11"/>
      <c r="AX30" s="99"/>
      <c r="AY30" s="11"/>
      <c r="AZ30" s="99"/>
      <c r="BA30" s="99"/>
      <c r="BB30" s="99">
        <v>0</v>
      </c>
      <c r="BC30" s="11">
        <v>0</v>
      </c>
      <c r="BD30" s="11"/>
      <c r="BE30" s="99"/>
      <c r="BF30" s="11"/>
      <c r="BG30" s="99"/>
      <c r="BH30" s="99"/>
      <c r="BI30" s="99"/>
      <c r="BJ30" s="99"/>
      <c r="BK30" s="99"/>
      <c r="BL30" s="99"/>
      <c r="BM30" s="99"/>
      <c r="BN30" s="99"/>
      <c r="BO30" s="99"/>
      <c r="BP30" s="99"/>
      <c r="BQ30" s="99"/>
      <c r="BR30" s="99"/>
      <c r="BS30" s="99"/>
      <c r="BT30" s="99"/>
      <c r="BU30" s="99"/>
      <c r="BV30" s="99"/>
      <c r="BW30" s="106">
        <f t="shared" si="40"/>
        <v>0</v>
      </c>
      <c r="BX30" s="107" t="s">
        <v>34</v>
      </c>
      <c r="BY30" s="106">
        <f t="shared" si="41"/>
        <v>0</v>
      </c>
      <c r="BZ30" s="105" t="s">
        <v>34</v>
      </c>
      <c r="CA30" s="30" t="s">
        <v>229</v>
      </c>
    </row>
    <row r="31" spans="1:79" ht="47.25">
      <c r="A31" s="91" t="s">
        <v>579</v>
      </c>
      <c r="B31" s="2" t="s">
        <v>78</v>
      </c>
      <c r="C31" s="34" t="s">
        <v>3</v>
      </c>
      <c r="D31" s="8" t="s">
        <v>402</v>
      </c>
      <c r="E31" s="99">
        <v>0</v>
      </c>
      <c r="F31" s="11">
        <v>0</v>
      </c>
      <c r="G31" s="11">
        <v>0</v>
      </c>
      <c r="H31" s="99"/>
      <c r="I31" s="11">
        <v>0</v>
      </c>
      <c r="J31" s="99"/>
      <c r="K31" s="99"/>
      <c r="L31" s="99">
        <v>0</v>
      </c>
      <c r="M31" s="11">
        <v>0</v>
      </c>
      <c r="N31" s="11"/>
      <c r="O31" s="99"/>
      <c r="P31" s="11"/>
      <c r="Q31" s="99"/>
      <c r="R31" s="99"/>
      <c r="S31" s="99">
        <v>0</v>
      </c>
      <c r="T31" s="11">
        <v>0</v>
      </c>
      <c r="U31" s="11"/>
      <c r="V31" s="99"/>
      <c r="W31" s="11"/>
      <c r="X31" s="99"/>
      <c r="Y31" s="99"/>
      <c r="Z31" s="99">
        <v>0</v>
      </c>
      <c r="AA31" s="11">
        <v>0</v>
      </c>
      <c r="AB31" s="11"/>
      <c r="AC31" s="99"/>
      <c r="AD31" s="11"/>
      <c r="AE31" s="99"/>
      <c r="AF31" s="99"/>
      <c r="AG31" s="99"/>
      <c r="AH31" s="11">
        <v>0</v>
      </c>
      <c r="AI31" s="11"/>
      <c r="AJ31" s="99"/>
      <c r="AK31" s="11"/>
      <c r="AL31" s="99"/>
      <c r="AM31" s="99"/>
      <c r="AN31" s="99">
        <v>0</v>
      </c>
      <c r="AO31" s="11">
        <v>0</v>
      </c>
      <c r="AP31" s="11">
        <v>0</v>
      </c>
      <c r="AQ31" s="99"/>
      <c r="AR31" s="11">
        <v>0</v>
      </c>
      <c r="AS31" s="99"/>
      <c r="AT31" s="99"/>
      <c r="AU31" s="99">
        <v>0</v>
      </c>
      <c r="AV31" s="11">
        <v>0</v>
      </c>
      <c r="AW31" s="11"/>
      <c r="AX31" s="99"/>
      <c r="AY31" s="11"/>
      <c r="AZ31" s="99"/>
      <c r="BA31" s="99"/>
      <c r="BB31" s="99">
        <v>0</v>
      </c>
      <c r="BC31" s="11">
        <v>0</v>
      </c>
      <c r="BD31" s="11"/>
      <c r="BE31" s="99"/>
      <c r="BF31" s="11"/>
      <c r="BG31" s="99"/>
      <c r="BH31" s="99"/>
      <c r="BI31" s="99"/>
      <c r="BJ31" s="99"/>
      <c r="BK31" s="99"/>
      <c r="BL31" s="99"/>
      <c r="BM31" s="99"/>
      <c r="BN31" s="99"/>
      <c r="BO31" s="99"/>
      <c r="BP31" s="99"/>
      <c r="BQ31" s="99"/>
      <c r="BR31" s="99"/>
      <c r="BS31" s="99"/>
      <c r="BT31" s="99"/>
      <c r="BU31" s="99"/>
      <c r="BV31" s="99"/>
      <c r="BW31" s="106">
        <f t="shared" si="40"/>
        <v>0</v>
      </c>
      <c r="BX31" s="107" t="s">
        <v>34</v>
      </c>
      <c r="BY31" s="106">
        <f t="shared" si="41"/>
        <v>0</v>
      </c>
      <c r="BZ31" s="105" t="s">
        <v>34</v>
      </c>
      <c r="CA31" s="30" t="s">
        <v>229</v>
      </c>
    </row>
    <row r="32" spans="1:79" ht="31.5">
      <c r="A32" s="91" t="s">
        <v>580</v>
      </c>
      <c r="B32" s="2" t="s">
        <v>100</v>
      </c>
      <c r="C32" s="34" t="s">
        <v>3</v>
      </c>
      <c r="D32" s="8" t="s">
        <v>403</v>
      </c>
      <c r="E32" s="99">
        <v>0</v>
      </c>
      <c r="F32" s="11">
        <v>0</v>
      </c>
      <c r="G32" s="11">
        <v>0</v>
      </c>
      <c r="H32" s="99"/>
      <c r="I32" s="11">
        <v>0</v>
      </c>
      <c r="J32" s="99"/>
      <c r="K32" s="99"/>
      <c r="L32" s="99">
        <v>0</v>
      </c>
      <c r="M32" s="11">
        <v>0</v>
      </c>
      <c r="N32" s="11"/>
      <c r="O32" s="99"/>
      <c r="P32" s="11"/>
      <c r="Q32" s="99"/>
      <c r="R32" s="99"/>
      <c r="S32" s="99">
        <v>0</v>
      </c>
      <c r="T32" s="11">
        <v>0</v>
      </c>
      <c r="U32" s="11"/>
      <c r="V32" s="99"/>
      <c r="W32" s="11"/>
      <c r="X32" s="99"/>
      <c r="Y32" s="99"/>
      <c r="Z32" s="99">
        <v>0</v>
      </c>
      <c r="AA32" s="11">
        <v>0</v>
      </c>
      <c r="AB32" s="11"/>
      <c r="AC32" s="99"/>
      <c r="AD32" s="11"/>
      <c r="AE32" s="99"/>
      <c r="AF32" s="99"/>
      <c r="AG32" s="99"/>
      <c r="AH32" s="11">
        <v>0</v>
      </c>
      <c r="AI32" s="11"/>
      <c r="AJ32" s="99"/>
      <c r="AK32" s="11"/>
      <c r="AL32" s="99"/>
      <c r="AM32" s="99"/>
      <c r="AN32" s="99">
        <v>0</v>
      </c>
      <c r="AO32" s="11">
        <v>0</v>
      </c>
      <c r="AP32" s="11">
        <v>0</v>
      </c>
      <c r="AQ32" s="99"/>
      <c r="AR32" s="11">
        <v>0</v>
      </c>
      <c r="AS32" s="99"/>
      <c r="AT32" s="99"/>
      <c r="AU32" s="99">
        <v>0</v>
      </c>
      <c r="AV32" s="11">
        <v>0</v>
      </c>
      <c r="AW32" s="11"/>
      <c r="AX32" s="99"/>
      <c r="AY32" s="11"/>
      <c r="AZ32" s="99"/>
      <c r="BA32" s="99"/>
      <c r="BB32" s="99">
        <v>0</v>
      </c>
      <c r="BC32" s="11">
        <v>0</v>
      </c>
      <c r="BD32" s="11"/>
      <c r="BE32" s="99"/>
      <c r="BF32" s="11"/>
      <c r="BG32" s="99"/>
      <c r="BH32" s="99"/>
      <c r="BI32" s="99"/>
      <c r="BJ32" s="99"/>
      <c r="BK32" s="99"/>
      <c r="BL32" s="99"/>
      <c r="BM32" s="99"/>
      <c r="BN32" s="99"/>
      <c r="BO32" s="99"/>
      <c r="BP32" s="99"/>
      <c r="BQ32" s="99"/>
      <c r="BR32" s="99"/>
      <c r="BS32" s="99"/>
      <c r="BT32" s="99"/>
      <c r="BU32" s="99"/>
      <c r="BV32" s="99"/>
      <c r="BW32" s="106">
        <f t="shared" si="40"/>
        <v>0</v>
      </c>
      <c r="BX32" s="107" t="s">
        <v>34</v>
      </c>
      <c r="BY32" s="106">
        <f t="shared" si="41"/>
        <v>0</v>
      </c>
      <c r="BZ32" s="105" t="s">
        <v>34</v>
      </c>
      <c r="CA32" s="30" t="s">
        <v>229</v>
      </c>
    </row>
    <row r="33" spans="1:79" ht="47.25">
      <c r="A33" s="91" t="s">
        <v>581</v>
      </c>
      <c r="B33" s="2" t="s">
        <v>106</v>
      </c>
      <c r="C33" s="34" t="s">
        <v>6</v>
      </c>
      <c r="D33" s="8" t="s">
        <v>404</v>
      </c>
      <c r="E33" s="99">
        <v>0</v>
      </c>
      <c r="F33" s="11">
        <v>9.6703813559322036</v>
      </c>
      <c r="G33" s="11">
        <v>0</v>
      </c>
      <c r="H33" s="99"/>
      <c r="I33" s="11">
        <v>4.8</v>
      </c>
      <c r="J33" s="99"/>
      <c r="K33" s="99"/>
      <c r="L33" s="99">
        <v>0</v>
      </c>
      <c r="M33" s="11">
        <v>0</v>
      </c>
      <c r="N33" s="11"/>
      <c r="O33" s="99"/>
      <c r="P33" s="11"/>
      <c r="Q33" s="99"/>
      <c r="R33" s="99"/>
      <c r="S33" s="99">
        <v>0</v>
      </c>
      <c r="T33" s="11">
        <v>0</v>
      </c>
      <c r="U33" s="11"/>
      <c r="V33" s="99"/>
      <c r="W33" s="11"/>
      <c r="X33" s="99"/>
      <c r="Y33" s="99"/>
      <c r="Z33" s="99">
        <v>0</v>
      </c>
      <c r="AA33" s="11">
        <v>0</v>
      </c>
      <c r="AB33" s="11"/>
      <c r="AC33" s="99"/>
      <c r="AD33" s="11"/>
      <c r="AE33" s="99"/>
      <c r="AF33" s="99"/>
      <c r="AG33" s="99"/>
      <c r="AH33" s="11">
        <v>9670.3813559322043</v>
      </c>
      <c r="AI33" s="11"/>
      <c r="AJ33" s="99"/>
      <c r="AK33" s="11">
        <v>4.8</v>
      </c>
      <c r="AL33" s="99"/>
      <c r="AM33" s="99"/>
      <c r="AN33" s="99">
        <v>0</v>
      </c>
      <c r="AO33" s="11">
        <v>0</v>
      </c>
      <c r="AP33" s="11">
        <v>0</v>
      </c>
      <c r="AQ33" s="99"/>
      <c r="AR33" s="11">
        <v>0</v>
      </c>
      <c r="AS33" s="99"/>
      <c r="AT33" s="99"/>
      <c r="AU33" s="99">
        <v>0</v>
      </c>
      <c r="AV33" s="11">
        <v>0</v>
      </c>
      <c r="AW33" s="11"/>
      <c r="AX33" s="99"/>
      <c r="AY33" s="11"/>
      <c r="AZ33" s="99"/>
      <c r="BA33" s="99"/>
      <c r="BB33" s="99">
        <v>0</v>
      </c>
      <c r="BC33" s="11">
        <v>0</v>
      </c>
      <c r="BD33" s="11"/>
      <c r="BE33" s="99"/>
      <c r="BF33" s="11"/>
      <c r="BG33" s="99"/>
      <c r="BH33" s="99"/>
      <c r="BI33" s="99"/>
      <c r="BJ33" s="99"/>
      <c r="BK33" s="99"/>
      <c r="BL33" s="99"/>
      <c r="BM33" s="99"/>
      <c r="BN33" s="99"/>
      <c r="BO33" s="99"/>
      <c r="BP33" s="99"/>
      <c r="BQ33" s="99"/>
      <c r="BR33" s="99"/>
      <c r="BS33" s="99"/>
      <c r="BT33" s="99"/>
      <c r="BU33" s="99"/>
      <c r="BV33" s="99"/>
      <c r="BW33" s="106">
        <f t="shared" si="40"/>
        <v>0</v>
      </c>
      <c r="BX33" s="107" t="s">
        <v>34</v>
      </c>
      <c r="BY33" s="106">
        <f t="shared" si="41"/>
        <v>0</v>
      </c>
      <c r="BZ33" s="105" t="s">
        <v>34</v>
      </c>
      <c r="CA33" s="30" t="s">
        <v>229</v>
      </c>
    </row>
    <row r="34" spans="1:79" ht="78.75">
      <c r="A34" s="91" t="s">
        <v>582</v>
      </c>
      <c r="B34" s="2" t="s">
        <v>11</v>
      </c>
      <c r="C34" s="34" t="s">
        <v>3</v>
      </c>
      <c r="D34" s="8" t="s">
        <v>405</v>
      </c>
      <c r="E34" s="99">
        <v>0</v>
      </c>
      <c r="F34" s="11">
        <v>7.2451384143356012</v>
      </c>
      <c r="G34" s="11">
        <v>0</v>
      </c>
      <c r="H34" s="99"/>
      <c r="I34" s="11">
        <v>5.12</v>
      </c>
      <c r="J34" s="99"/>
      <c r="K34" s="99"/>
      <c r="L34" s="99">
        <v>0</v>
      </c>
      <c r="M34" s="11">
        <v>0</v>
      </c>
      <c r="N34" s="11"/>
      <c r="O34" s="99"/>
      <c r="P34" s="11"/>
      <c r="Q34" s="99"/>
      <c r="R34" s="99"/>
      <c r="S34" s="99">
        <v>0</v>
      </c>
      <c r="T34" s="11">
        <v>0</v>
      </c>
      <c r="U34" s="11"/>
      <c r="V34" s="99"/>
      <c r="W34" s="11"/>
      <c r="X34" s="99"/>
      <c r="Y34" s="99"/>
      <c r="Z34" s="99">
        <v>0</v>
      </c>
      <c r="AA34" s="11">
        <v>0</v>
      </c>
      <c r="AB34" s="11"/>
      <c r="AC34" s="99"/>
      <c r="AD34" s="11"/>
      <c r="AE34" s="99"/>
      <c r="AF34" s="99"/>
      <c r="AG34" s="99"/>
      <c r="AH34" s="11">
        <v>7245.1384143356008</v>
      </c>
      <c r="AI34" s="11"/>
      <c r="AJ34" s="99"/>
      <c r="AK34" s="11">
        <v>5.12</v>
      </c>
      <c r="AL34" s="99"/>
      <c r="AM34" s="99"/>
      <c r="AN34" s="99">
        <v>0</v>
      </c>
      <c r="AO34" s="11">
        <v>0</v>
      </c>
      <c r="AP34" s="11">
        <v>0</v>
      </c>
      <c r="AQ34" s="99"/>
      <c r="AR34" s="11">
        <v>0</v>
      </c>
      <c r="AS34" s="99"/>
      <c r="AT34" s="99"/>
      <c r="AU34" s="99">
        <v>0</v>
      </c>
      <c r="AV34" s="11">
        <v>0</v>
      </c>
      <c r="AW34" s="11"/>
      <c r="AX34" s="99"/>
      <c r="AY34" s="11"/>
      <c r="AZ34" s="99"/>
      <c r="BA34" s="99"/>
      <c r="BB34" s="99">
        <v>0</v>
      </c>
      <c r="BC34" s="11">
        <v>0</v>
      </c>
      <c r="BD34" s="11"/>
      <c r="BE34" s="99"/>
      <c r="BF34" s="11"/>
      <c r="BG34" s="99"/>
      <c r="BH34" s="99"/>
      <c r="BI34" s="99"/>
      <c r="BJ34" s="99"/>
      <c r="BK34" s="99"/>
      <c r="BL34" s="99"/>
      <c r="BM34" s="99"/>
      <c r="BN34" s="99"/>
      <c r="BO34" s="99"/>
      <c r="BP34" s="99"/>
      <c r="BQ34" s="99"/>
      <c r="BR34" s="99"/>
      <c r="BS34" s="99"/>
      <c r="BT34" s="99"/>
      <c r="BU34" s="99"/>
      <c r="BV34" s="99"/>
      <c r="BW34" s="106">
        <f t="shared" si="40"/>
        <v>0</v>
      </c>
      <c r="BX34" s="107" t="s">
        <v>34</v>
      </c>
      <c r="BY34" s="106">
        <f t="shared" si="41"/>
        <v>0</v>
      </c>
      <c r="BZ34" s="105" t="s">
        <v>34</v>
      </c>
      <c r="CA34" s="30" t="s">
        <v>229</v>
      </c>
    </row>
    <row r="35" spans="1:79" ht="63">
      <c r="A35" s="91" t="s">
        <v>583</v>
      </c>
      <c r="B35" s="2" t="s">
        <v>138</v>
      </c>
      <c r="C35" s="34" t="s">
        <v>1</v>
      </c>
      <c r="D35" s="8" t="s">
        <v>406</v>
      </c>
      <c r="E35" s="99">
        <v>0</v>
      </c>
      <c r="F35" s="11">
        <v>36.215661016949078</v>
      </c>
      <c r="G35" s="11">
        <v>6.97</v>
      </c>
      <c r="H35" s="99"/>
      <c r="I35" s="11">
        <v>0</v>
      </c>
      <c r="J35" s="99"/>
      <c r="K35" s="99"/>
      <c r="L35" s="99">
        <v>0</v>
      </c>
      <c r="M35" s="11">
        <v>0</v>
      </c>
      <c r="N35" s="11"/>
      <c r="O35" s="99"/>
      <c r="P35" s="11"/>
      <c r="Q35" s="99"/>
      <c r="R35" s="99"/>
      <c r="S35" s="99">
        <v>0</v>
      </c>
      <c r="T35" s="11">
        <v>36.215661016949078</v>
      </c>
      <c r="U35" s="11">
        <v>6.97</v>
      </c>
      <c r="V35" s="99"/>
      <c r="W35" s="11"/>
      <c r="X35" s="99"/>
      <c r="Y35" s="99"/>
      <c r="Z35" s="99">
        <v>0</v>
      </c>
      <c r="AA35" s="11">
        <v>0</v>
      </c>
      <c r="AB35" s="11"/>
      <c r="AC35" s="99"/>
      <c r="AD35" s="11"/>
      <c r="AE35" s="99"/>
      <c r="AF35" s="99"/>
      <c r="AG35" s="99"/>
      <c r="AH35" s="11">
        <v>0</v>
      </c>
      <c r="AI35" s="11"/>
      <c r="AJ35" s="99"/>
      <c r="AK35" s="11"/>
      <c r="AL35" s="99"/>
      <c r="AM35" s="99"/>
      <c r="AN35" s="99">
        <v>0</v>
      </c>
      <c r="AO35" s="11">
        <v>39.989916999999998</v>
      </c>
      <c r="AP35" s="11">
        <v>6.97</v>
      </c>
      <c r="AQ35" s="99"/>
      <c r="AR35" s="11">
        <v>0</v>
      </c>
      <c r="AS35" s="99"/>
      <c r="AT35" s="99"/>
      <c r="AU35" s="99">
        <v>0</v>
      </c>
      <c r="AV35" s="11">
        <v>0</v>
      </c>
      <c r="AW35" s="11"/>
      <c r="AX35" s="99"/>
      <c r="AY35" s="11"/>
      <c r="AZ35" s="99"/>
      <c r="BA35" s="99"/>
      <c r="BB35" s="99">
        <v>0</v>
      </c>
      <c r="BC35" s="11">
        <v>39.989916999999998</v>
      </c>
      <c r="BD35" s="11">
        <v>6.97</v>
      </c>
      <c r="BE35" s="99"/>
      <c r="BF35" s="11"/>
      <c r="BG35" s="99"/>
      <c r="BH35" s="99"/>
      <c r="BI35" s="99"/>
      <c r="BJ35" s="99"/>
      <c r="BK35" s="99"/>
      <c r="BL35" s="99"/>
      <c r="BM35" s="99"/>
      <c r="BN35" s="99"/>
      <c r="BO35" s="99"/>
      <c r="BP35" s="99"/>
      <c r="BQ35" s="99"/>
      <c r="BR35" s="99"/>
      <c r="BS35" s="99"/>
      <c r="BT35" s="99"/>
      <c r="BU35" s="99"/>
      <c r="BV35" s="99"/>
      <c r="BW35" s="106">
        <f t="shared" si="40"/>
        <v>3.7742559830509208</v>
      </c>
      <c r="BX35" s="107">
        <f t="shared" ref="BX35:BX82" si="61">AO35/(SUM(M35+T35))-1</f>
        <v>0.1042161285219827</v>
      </c>
      <c r="BY35" s="106">
        <f t="shared" si="41"/>
        <v>0</v>
      </c>
      <c r="BZ35" s="105" t="s">
        <v>34</v>
      </c>
      <c r="CA35" s="60" t="s">
        <v>817</v>
      </c>
    </row>
    <row r="36" spans="1:79" ht="63">
      <c r="A36" s="91" t="s">
        <v>584</v>
      </c>
      <c r="B36" s="2" t="s">
        <v>139</v>
      </c>
      <c r="C36" s="34" t="s">
        <v>1</v>
      </c>
      <c r="D36" s="8" t="s">
        <v>407</v>
      </c>
      <c r="E36" s="99">
        <v>0</v>
      </c>
      <c r="F36" s="11">
        <v>82.251745762711948</v>
      </c>
      <c r="G36" s="11">
        <v>12.4</v>
      </c>
      <c r="H36" s="99"/>
      <c r="I36" s="11">
        <v>0</v>
      </c>
      <c r="J36" s="99"/>
      <c r="K36" s="99"/>
      <c r="L36" s="99">
        <v>0</v>
      </c>
      <c r="M36" s="11">
        <v>0</v>
      </c>
      <c r="N36" s="11"/>
      <c r="O36" s="99"/>
      <c r="P36" s="11"/>
      <c r="Q36" s="99"/>
      <c r="R36" s="99"/>
      <c r="S36" s="99">
        <v>0</v>
      </c>
      <c r="T36" s="11">
        <v>82.251745762711948</v>
      </c>
      <c r="U36" s="11">
        <v>12.4</v>
      </c>
      <c r="V36" s="99"/>
      <c r="W36" s="11"/>
      <c r="X36" s="99"/>
      <c r="Y36" s="99"/>
      <c r="Z36" s="99">
        <v>0</v>
      </c>
      <c r="AA36" s="11">
        <v>0</v>
      </c>
      <c r="AB36" s="11"/>
      <c r="AC36" s="99"/>
      <c r="AD36" s="11"/>
      <c r="AE36" s="99"/>
      <c r="AF36" s="99"/>
      <c r="AG36" s="99"/>
      <c r="AH36" s="11">
        <v>0</v>
      </c>
      <c r="AI36" s="11"/>
      <c r="AJ36" s="99"/>
      <c r="AK36" s="11"/>
      <c r="AL36" s="99"/>
      <c r="AM36" s="99"/>
      <c r="AN36" s="99">
        <v>0</v>
      </c>
      <c r="AO36" s="11">
        <v>66.06924574</v>
      </c>
      <c r="AP36" s="11">
        <v>10.34</v>
      </c>
      <c r="AQ36" s="99"/>
      <c r="AR36" s="11">
        <v>0</v>
      </c>
      <c r="AS36" s="99"/>
      <c r="AT36" s="99"/>
      <c r="AU36" s="99">
        <v>0</v>
      </c>
      <c r="AV36" s="11">
        <v>0</v>
      </c>
      <c r="AW36" s="11"/>
      <c r="AX36" s="99"/>
      <c r="AY36" s="11"/>
      <c r="AZ36" s="99"/>
      <c r="BA36" s="99"/>
      <c r="BB36" s="99">
        <v>0</v>
      </c>
      <c r="BC36" s="11">
        <v>66.06924574</v>
      </c>
      <c r="BD36" s="11">
        <v>10.34</v>
      </c>
      <c r="BE36" s="99"/>
      <c r="BF36" s="11"/>
      <c r="BG36" s="99"/>
      <c r="BH36" s="99"/>
      <c r="BI36" s="99"/>
      <c r="BJ36" s="99"/>
      <c r="BK36" s="99"/>
      <c r="BL36" s="99"/>
      <c r="BM36" s="99"/>
      <c r="BN36" s="99"/>
      <c r="BO36" s="99"/>
      <c r="BP36" s="99"/>
      <c r="BQ36" s="99"/>
      <c r="BR36" s="99"/>
      <c r="BS36" s="99"/>
      <c r="BT36" s="99"/>
      <c r="BU36" s="99"/>
      <c r="BV36" s="99"/>
      <c r="BW36" s="106">
        <f t="shared" si="40"/>
        <v>-16.182500022711949</v>
      </c>
      <c r="BX36" s="107">
        <f t="shared" si="61"/>
        <v>-0.1967435447436805</v>
      </c>
      <c r="BY36" s="106">
        <f t="shared" si="41"/>
        <v>0</v>
      </c>
      <c r="BZ36" s="105" t="s">
        <v>34</v>
      </c>
      <c r="CA36" s="60" t="s">
        <v>367</v>
      </c>
    </row>
    <row r="37" spans="1:79" ht="31.5">
      <c r="A37" s="96" t="s">
        <v>45</v>
      </c>
      <c r="B37" s="72" t="s">
        <v>263</v>
      </c>
      <c r="C37" s="70" t="s">
        <v>34</v>
      </c>
      <c r="D37" s="70" t="s">
        <v>34</v>
      </c>
      <c r="E37" s="11">
        <v>0</v>
      </c>
      <c r="F37" s="11">
        <v>121.70910140158153</v>
      </c>
      <c r="G37" s="11">
        <f t="shared" ref="G37:BR37" si="62">G38+G39+G40+G41</f>
        <v>0</v>
      </c>
      <c r="H37" s="11">
        <f t="shared" si="62"/>
        <v>0</v>
      </c>
      <c r="I37" s="11">
        <f t="shared" si="62"/>
        <v>0</v>
      </c>
      <c r="J37" s="11">
        <f t="shared" si="62"/>
        <v>0</v>
      </c>
      <c r="K37" s="11">
        <f t="shared" si="62"/>
        <v>0</v>
      </c>
      <c r="L37" s="11">
        <v>0</v>
      </c>
      <c r="M37" s="11">
        <v>0</v>
      </c>
      <c r="N37" s="11">
        <f t="shared" si="62"/>
        <v>0</v>
      </c>
      <c r="O37" s="11">
        <f t="shared" si="62"/>
        <v>0</v>
      </c>
      <c r="P37" s="11">
        <f t="shared" si="62"/>
        <v>0</v>
      </c>
      <c r="Q37" s="11">
        <f t="shared" si="62"/>
        <v>0</v>
      </c>
      <c r="R37" s="11">
        <f t="shared" si="62"/>
        <v>0</v>
      </c>
      <c r="S37" s="11">
        <v>0</v>
      </c>
      <c r="T37" s="11">
        <v>0</v>
      </c>
      <c r="U37" s="11">
        <f t="shared" si="62"/>
        <v>0</v>
      </c>
      <c r="V37" s="11">
        <f t="shared" si="62"/>
        <v>0</v>
      </c>
      <c r="W37" s="11">
        <f t="shared" si="62"/>
        <v>0</v>
      </c>
      <c r="X37" s="11">
        <f t="shared" si="62"/>
        <v>0</v>
      </c>
      <c r="Y37" s="11">
        <f t="shared" si="62"/>
        <v>0</v>
      </c>
      <c r="Z37" s="11">
        <v>0</v>
      </c>
      <c r="AA37" s="11">
        <v>0</v>
      </c>
      <c r="AB37" s="11">
        <f t="shared" si="62"/>
        <v>0</v>
      </c>
      <c r="AC37" s="11">
        <f t="shared" si="62"/>
        <v>0</v>
      </c>
      <c r="AD37" s="11">
        <f t="shared" si="62"/>
        <v>0</v>
      </c>
      <c r="AE37" s="11">
        <f t="shared" si="62"/>
        <v>0</v>
      </c>
      <c r="AF37" s="11">
        <f t="shared" si="62"/>
        <v>0</v>
      </c>
      <c r="AG37" s="11">
        <v>0</v>
      </c>
      <c r="AH37" s="11">
        <v>121709.10140158153</v>
      </c>
      <c r="AI37" s="11">
        <f t="shared" si="62"/>
        <v>0</v>
      </c>
      <c r="AJ37" s="11">
        <f t="shared" si="62"/>
        <v>0</v>
      </c>
      <c r="AK37" s="11">
        <f t="shared" si="62"/>
        <v>0</v>
      </c>
      <c r="AL37" s="11">
        <f t="shared" si="62"/>
        <v>0</v>
      </c>
      <c r="AM37" s="11">
        <f t="shared" si="62"/>
        <v>0</v>
      </c>
      <c r="AN37" s="11">
        <v>0</v>
      </c>
      <c r="AO37" s="11">
        <v>0</v>
      </c>
      <c r="AP37" s="11">
        <f t="shared" si="62"/>
        <v>0</v>
      </c>
      <c r="AQ37" s="11">
        <f t="shared" si="62"/>
        <v>0</v>
      </c>
      <c r="AR37" s="11">
        <f t="shared" si="62"/>
        <v>0</v>
      </c>
      <c r="AS37" s="11">
        <f t="shared" si="62"/>
        <v>0</v>
      </c>
      <c r="AT37" s="11">
        <f t="shared" si="62"/>
        <v>0</v>
      </c>
      <c r="AU37" s="11">
        <v>0</v>
      </c>
      <c r="AV37" s="11">
        <v>0</v>
      </c>
      <c r="AW37" s="11">
        <f t="shared" si="62"/>
        <v>0</v>
      </c>
      <c r="AX37" s="11">
        <f t="shared" si="62"/>
        <v>0</v>
      </c>
      <c r="AY37" s="11">
        <f t="shared" si="62"/>
        <v>0</v>
      </c>
      <c r="AZ37" s="11">
        <f t="shared" si="62"/>
        <v>0</v>
      </c>
      <c r="BA37" s="11">
        <f t="shared" si="62"/>
        <v>0</v>
      </c>
      <c r="BB37" s="11">
        <v>0</v>
      </c>
      <c r="BC37" s="11">
        <v>0</v>
      </c>
      <c r="BD37" s="11">
        <f t="shared" si="62"/>
        <v>0</v>
      </c>
      <c r="BE37" s="11">
        <f t="shared" si="62"/>
        <v>0</v>
      </c>
      <c r="BF37" s="11">
        <f t="shared" si="62"/>
        <v>0</v>
      </c>
      <c r="BG37" s="11">
        <f t="shared" si="62"/>
        <v>0</v>
      </c>
      <c r="BH37" s="11">
        <f t="shared" si="62"/>
        <v>0</v>
      </c>
      <c r="BI37" s="11">
        <f t="shared" si="62"/>
        <v>0</v>
      </c>
      <c r="BJ37" s="11">
        <f t="shared" si="62"/>
        <v>0</v>
      </c>
      <c r="BK37" s="11">
        <f t="shared" si="62"/>
        <v>0</v>
      </c>
      <c r="BL37" s="11">
        <f t="shared" si="62"/>
        <v>0</v>
      </c>
      <c r="BM37" s="11">
        <f t="shared" si="62"/>
        <v>0</v>
      </c>
      <c r="BN37" s="11">
        <f t="shared" si="62"/>
        <v>0</v>
      </c>
      <c r="BO37" s="11">
        <f t="shared" si="62"/>
        <v>0</v>
      </c>
      <c r="BP37" s="11">
        <f t="shared" si="62"/>
        <v>0</v>
      </c>
      <c r="BQ37" s="11">
        <f t="shared" si="62"/>
        <v>0</v>
      </c>
      <c r="BR37" s="11">
        <f t="shared" si="62"/>
        <v>0</v>
      </c>
      <c r="BS37" s="11">
        <f t="shared" ref="BS37:BV37" si="63">BS38+BS39+BS40+BS41</f>
        <v>0</v>
      </c>
      <c r="BT37" s="11">
        <f t="shared" si="63"/>
        <v>0</v>
      </c>
      <c r="BU37" s="11">
        <f t="shared" si="63"/>
        <v>0</v>
      </c>
      <c r="BV37" s="11">
        <f t="shared" si="63"/>
        <v>0</v>
      </c>
      <c r="BW37" s="106">
        <f t="shared" si="40"/>
        <v>0</v>
      </c>
      <c r="BX37" s="107" t="s">
        <v>34</v>
      </c>
      <c r="BY37" s="106">
        <f t="shared" si="41"/>
        <v>0</v>
      </c>
      <c r="BZ37" s="105" t="s">
        <v>34</v>
      </c>
      <c r="CA37" s="30" t="s">
        <v>229</v>
      </c>
    </row>
    <row r="38" spans="1:79" ht="15.75">
      <c r="A38" s="91" t="s">
        <v>585</v>
      </c>
      <c r="B38" s="2" t="s">
        <v>140</v>
      </c>
      <c r="C38" s="34" t="s">
        <v>172</v>
      </c>
      <c r="D38" s="8" t="s">
        <v>408</v>
      </c>
      <c r="E38" s="99">
        <v>0</v>
      </c>
      <c r="F38" s="11">
        <v>121.70910140158153</v>
      </c>
      <c r="G38" s="11">
        <v>0</v>
      </c>
      <c r="H38" s="99"/>
      <c r="I38" s="11">
        <v>0</v>
      </c>
      <c r="J38" s="99"/>
      <c r="K38" s="99"/>
      <c r="L38" s="99">
        <v>0</v>
      </c>
      <c r="M38" s="11">
        <v>0</v>
      </c>
      <c r="N38" s="11"/>
      <c r="O38" s="99"/>
      <c r="P38" s="11"/>
      <c r="Q38" s="99"/>
      <c r="R38" s="99"/>
      <c r="S38" s="99">
        <v>0</v>
      </c>
      <c r="T38" s="11">
        <v>0</v>
      </c>
      <c r="U38" s="11"/>
      <c r="V38" s="99"/>
      <c r="W38" s="11"/>
      <c r="X38" s="99"/>
      <c r="Y38" s="99"/>
      <c r="Z38" s="99">
        <v>0</v>
      </c>
      <c r="AA38" s="11">
        <v>0</v>
      </c>
      <c r="AB38" s="11"/>
      <c r="AC38" s="99"/>
      <c r="AD38" s="11"/>
      <c r="AE38" s="99"/>
      <c r="AF38" s="99"/>
      <c r="AG38" s="99"/>
      <c r="AH38" s="11">
        <v>121709.10140158153</v>
      </c>
      <c r="AI38" s="11"/>
      <c r="AJ38" s="99"/>
      <c r="AK38" s="11"/>
      <c r="AL38" s="99"/>
      <c r="AM38" s="99"/>
      <c r="AN38" s="99">
        <v>0</v>
      </c>
      <c r="AO38" s="11">
        <v>0</v>
      </c>
      <c r="AP38" s="11">
        <v>0</v>
      </c>
      <c r="AQ38" s="99"/>
      <c r="AR38" s="11">
        <v>0</v>
      </c>
      <c r="AS38" s="99"/>
      <c r="AT38" s="99"/>
      <c r="AU38" s="99">
        <v>0</v>
      </c>
      <c r="AV38" s="11">
        <v>0</v>
      </c>
      <c r="AW38" s="11"/>
      <c r="AX38" s="99"/>
      <c r="AY38" s="11"/>
      <c r="AZ38" s="99"/>
      <c r="BA38" s="99"/>
      <c r="BB38" s="99">
        <v>0</v>
      </c>
      <c r="BC38" s="11">
        <v>0</v>
      </c>
      <c r="BD38" s="11"/>
      <c r="BE38" s="99"/>
      <c r="BF38" s="11"/>
      <c r="BG38" s="99"/>
      <c r="BH38" s="99"/>
      <c r="BI38" s="99"/>
      <c r="BJ38" s="99"/>
      <c r="BK38" s="99"/>
      <c r="BL38" s="99"/>
      <c r="BM38" s="99"/>
      <c r="BN38" s="99"/>
      <c r="BO38" s="99"/>
      <c r="BP38" s="99"/>
      <c r="BQ38" s="99"/>
      <c r="BR38" s="99"/>
      <c r="BS38" s="99"/>
      <c r="BT38" s="99"/>
      <c r="BU38" s="99"/>
      <c r="BV38" s="99"/>
      <c r="BW38" s="106">
        <f t="shared" si="40"/>
        <v>0</v>
      </c>
      <c r="BX38" s="107" t="s">
        <v>34</v>
      </c>
      <c r="BY38" s="106">
        <f t="shared" si="41"/>
        <v>0</v>
      </c>
      <c r="BZ38" s="105" t="s">
        <v>34</v>
      </c>
      <c r="CA38" s="30" t="s">
        <v>229</v>
      </c>
    </row>
    <row r="39" spans="1:79" ht="94.5">
      <c r="A39" s="91" t="s">
        <v>586</v>
      </c>
      <c r="B39" s="28" t="s">
        <v>312</v>
      </c>
      <c r="C39" s="34" t="s">
        <v>2</v>
      </c>
      <c r="D39" s="8">
        <v>1300057</v>
      </c>
      <c r="E39" s="99">
        <v>0</v>
      </c>
      <c r="F39" s="11">
        <v>0</v>
      </c>
      <c r="G39" s="11"/>
      <c r="H39" s="99"/>
      <c r="I39" s="11"/>
      <c r="J39" s="99"/>
      <c r="K39" s="99"/>
      <c r="L39" s="99">
        <v>0</v>
      </c>
      <c r="M39" s="11">
        <v>0</v>
      </c>
      <c r="N39" s="11"/>
      <c r="O39" s="99"/>
      <c r="P39" s="11"/>
      <c r="Q39" s="99"/>
      <c r="R39" s="99"/>
      <c r="S39" s="99">
        <v>0</v>
      </c>
      <c r="T39" s="11">
        <v>0</v>
      </c>
      <c r="U39" s="11"/>
      <c r="V39" s="99"/>
      <c r="W39" s="11"/>
      <c r="X39" s="99"/>
      <c r="Y39" s="99"/>
      <c r="Z39" s="99">
        <v>0</v>
      </c>
      <c r="AA39" s="11">
        <v>0</v>
      </c>
      <c r="AB39" s="11"/>
      <c r="AC39" s="99"/>
      <c r="AD39" s="11"/>
      <c r="AE39" s="99"/>
      <c r="AF39" s="99"/>
      <c r="AG39" s="99"/>
      <c r="AH39" s="11"/>
      <c r="AI39" s="11"/>
      <c r="AJ39" s="99"/>
      <c r="AK39" s="11"/>
      <c r="AL39" s="99"/>
      <c r="AM39" s="99"/>
      <c r="AN39" s="99">
        <v>0</v>
      </c>
      <c r="AO39" s="11">
        <v>0</v>
      </c>
      <c r="AP39" s="11"/>
      <c r="AQ39" s="99"/>
      <c r="AR39" s="11"/>
      <c r="AS39" s="99"/>
      <c r="AT39" s="99"/>
      <c r="AU39" s="99">
        <v>0</v>
      </c>
      <c r="AV39" s="11">
        <v>0</v>
      </c>
      <c r="AW39" s="11"/>
      <c r="AX39" s="99"/>
      <c r="AY39" s="11"/>
      <c r="AZ39" s="99"/>
      <c r="BA39" s="99"/>
      <c r="BB39" s="99">
        <v>0</v>
      </c>
      <c r="BC39" s="11">
        <v>0</v>
      </c>
      <c r="BD39" s="11"/>
      <c r="BE39" s="99"/>
      <c r="BF39" s="11"/>
      <c r="BG39" s="99"/>
      <c r="BH39" s="99"/>
      <c r="BI39" s="99"/>
      <c r="BJ39" s="99"/>
      <c r="BK39" s="99"/>
      <c r="BL39" s="99"/>
      <c r="BM39" s="99"/>
      <c r="BN39" s="99"/>
      <c r="BO39" s="99"/>
      <c r="BP39" s="99"/>
      <c r="BQ39" s="99"/>
      <c r="BR39" s="99"/>
      <c r="BS39" s="99"/>
      <c r="BT39" s="99"/>
      <c r="BU39" s="99"/>
      <c r="BV39" s="99"/>
      <c r="BW39" s="106">
        <f t="shared" si="40"/>
        <v>0</v>
      </c>
      <c r="BX39" s="107" t="s">
        <v>34</v>
      </c>
      <c r="BY39" s="106">
        <f t="shared" si="41"/>
        <v>0</v>
      </c>
      <c r="BZ39" s="105" t="s">
        <v>34</v>
      </c>
      <c r="CA39" s="30" t="s">
        <v>229</v>
      </c>
    </row>
    <row r="40" spans="1:79" ht="78.75">
      <c r="A40" s="91" t="s">
        <v>587</v>
      </c>
      <c r="B40" s="2" t="s">
        <v>141</v>
      </c>
      <c r="C40" s="34" t="s">
        <v>3</v>
      </c>
      <c r="D40" s="8" t="s">
        <v>409</v>
      </c>
      <c r="E40" s="99">
        <v>0</v>
      </c>
      <c r="F40" s="11">
        <v>0</v>
      </c>
      <c r="G40" s="11">
        <v>0</v>
      </c>
      <c r="H40" s="99"/>
      <c r="I40" s="11">
        <v>0</v>
      </c>
      <c r="J40" s="99"/>
      <c r="K40" s="99"/>
      <c r="L40" s="99">
        <v>0</v>
      </c>
      <c r="M40" s="11">
        <v>0</v>
      </c>
      <c r="N40" s="11"/>
      <c r="O40" s="99"/>
      <c r="P40" s="11"/>
      <c r="Q40" s="99"/>
      <c r="R40" s="99"/>
      <c r="S40" s="99">
        <v>0</v>
      </c>
      <c r="T40" s="11">
        <v>0</v>
      </c>
      <c r="U40" s="11"/>
      <c r="V40" s="99"/>
      <c r="W40" s="11"/>
      <c r="X40" s="99"/>
      <c r="Y40" s="99"/>
      <c r="Z40" s="99">
        <v>0</v>
      </c>
      <c r="AA40" s="11">
        <v>0</v>
      </c>
      <c r="AB40" s="11"/>
      <c r="AC40" s="99"/>
      <c r="AD40" s="11"/>
      <c r="AE40" s="99"/>
      <c r="AF40" s="99"/>
      <c r="AG40" s="99"/>
      <c r="AH40" s="11">
        <v>0</v>
      </c>
      <c r="AI40" s="11"/>
      <c r="AJ40" s="99"/>
      <c r="AK40" s="11"/>
      <c r="AL40" s="99"/>
      <c r="AM40" s="99"/>
      <c r="AN40" s="99">
        <v>0</v>
      </c>
      <c r="AO40" s="11">
        <v>0</v>
      </c>
      <c r="AP40" s="11">
        <v>0</v>
      </c>
      <c r="AQ40" s="99"/>
      <c r="AR40" s="11">
        <v>0</v>
      </c>
      <c r="AS40" s="99"/>
      <c r="AT40" s="99"/>
      <c r="AU40" s="99">
        <v>0</v>
      </c>
      <c r="AV40" s="11">
        <v>0</v>
      </c>
      <c r="AW40" s="11"/>
      <c r="AX40" s="99"/>
      <c r="AY40" s="11"/>
      <c r="AZ40" s="99"/>
      <c r="BA40" s="99"/>
      <c r="BB40" s="99">
        <v>0</v>
      </c>
      <c r="BC40" s="11">
        <v>0</v>
      </c>
      <c r="BD40" s="11"/>
      <c r="BE40" s="99"/>
      <c r="BF40" s="11"/>
      <c r="BG40" s="99"/>
      <c r="BH40" s="99"/>
      <c r="BI40" s="99"/>
      <c r="BJ40" s="99"/>
      <c r="BK40" s="99"/>
      <c r="BL40" s="99"/>
      <c r="BM40" s="99"/>
      <c r="BN40" s="99"/>
      <c r="BO40" s="99"/>
      <c r="BP40" s="99"/>
      <c r="BQ40" s="99"/>
      <c r="BR40" s="99"/>
      <c r="BS40" s="99"/>
      <c r="BT40" s="99"/>
      <c r="BU40" s="99"/>
      <c r="BV40" s="99"/>
      <c r="BW40" s="106">
        <f t="shared" si="40"/>
        <v>0</v>
      </c>
      <c r="BX40" s="107" t="s">
        <v>34</v>
      </c>
      <c r="BY40" s="106">
        <f t="shared" si="41"/>
        <v>0</v>
      </c>
      <c r="BZ40" s="105" t="s">
        <v>34</v>
      </c>
      <c r="CA40" s="30" t="s">
        <v>229</v>
      </c>
    </row>
    <row r="41" spans="1:79" ht="78.75">
      <c r="A41" s="91" t="s">
        <v>588</v>
      </c>
      <c r="B41" s="2" t="s">
        <v>142</v>
      </c>
      <c r="C41" s="34" t="s">
        <v>62</v>
      </c>
      <c r="D41" s="8" t="s">
        <v>410</v>
      </c>
      <c r="E41" s="99">
        <v>0</v>
      </c>
      <c r="F41" s="11">
        <v>0</v>
      </c>
      <c r="G41" s="11">
        <v>0</v>
      </c>
      <c r="H41" s="99"/>
      <c r="I41" s="11">
        <v>0</v>
      </c>
      <c r="J41" s="99"/>
      <c r="K41" s="99"/>
      <c r="L41" s="99">
        <v>0</v>
      </c>
      <c r="M41" s="11">
        <v>0</v>
      </c>
      <c r="N41" s="11"/>
      <c r="O41" s="99"/>
      <c r="P41" s="11"/>
      <c r="Q41" s="99"/>
      <c r="R41" s="99"/>
      <c r="S41" s="99">
        <v>0</v>
      </c>
      <c r="T41" s="11">
        <v>0</v>
      </c>
      <c r="U41" s="11"/>
      <c r="V41" s="99"/>
      <c r="W41" s="11"/>
      <c r="X41" s="99"/>
      <c r="Y41" s="99"/>
      <c r="Z41" s="99">
        <v>0</v>
      </c>
      <c r="AA41" s="11">
        <v>0</v>
      </c>
      <c r="AB41" s="11"/>
      <c r="AC41" s="99"/>
      <c r="AD41" s="11"/>
      <c r="AE41" s="99"/>
      <c r="AF41" s="99"/>
      <c r="AG41" s="99"/>
      <c r="AH41" s="11">
        <v>0</v>
      </c>
      <c r="AI41" s="11"/>
      <c r="AJ41" s="99"/>
      <c r="AK41" s="11"/>
      <c r="AL41" s="99"/>
      <c r="AM41" s="99"/>
      <c r="AN41" s="99">
        <v>0</v>
      </c>
      <c r="AO41" s="11">
        <v>0</v>
      </c>
      <c r="AP41" s="11">
        <v>0</v>
      </c>
      <c r="AQ41" s="99"/>
      <c r="AR41" s="11">
        <v>0</v>
      </c>
      <c r="AS41" s="99"/>
      <c r="AT41" s="99"/>
      <c r="AU41" s="99">
        <v>0</v>
      </c>
      <c r="AV41" s="11">
        <v>0</v>
      </c>
      <c r="AW41" s="11"/>
      <c r="AX41" s="99"/>
      <c r="AY41" s="11"/>
      <c r="AZ41" s="99"/>
      <c r="BA41" s="99"/>
      <c r="BB41" s="99">
        <v>0</v>
      </c>
      <c r="BC41" s="11">
        <v>0</v>
      </c>
      <c r="BD41" s="11"/>
      <c r="BE41" s="99"/>
      <c r="BF41" s="11"/>
      <c r="BG41" s="99"/>
      <c r="BH41" s="99"/>
      <c r="BI41" s="99"/>
      <c r="BJ41" s="99"/>
      <c r="BK41" s="99"/>
      <c r="BL41" s="99"/>
      <c r="BM41" s="99"/>
      <c r="BN41" s="99"/>
      <c r="BO41" s="99"/>
      <c r="BP41" s="99"/>
      <c r="BQ41" s="99"/>
      <c r="BR41" s="99"/>
      <c r="BS41" s="99"/>
      <c r="BT41" s="99"/>
      <c r="BU41" s="99"/>
      <c r="BV41" s="99"/>
      <c r="BW41" s="106">
        <f t="shared" si="40"/>
        <v>0</v>
      </c>
      <c r="BX41" s="107" t="s">
        <v>34</v>
      </c>
      <c r="BY41" s="106">
        <f t="shared" si="41"/>
        <v>0</v>
      </c>
      <c r="BZ41" s="105" t="s">
        <v>34</v>
      </c>
      <c r="CA41" s="30" t="s">
        <v>229</v>
      </c>
    </row>
    <row r="42" spans="1:79" ht="31.5">
      <c r="A42" s="96" t="s">
        <v>264</v>
      </c>
      <c r="B42" s="72" t="s">
        <v>166</v>
      </c>
      <c r="C42" s="70" t="s">
        <v>34</v>
      </c>
      <c r="D42" s="70" t="s">
        <v>34</v>
      </c>
      <c r="E42" s="11">
        <v>0</v>
      </c>
      <c r="F42" s="11">
        <v>4.3686284482901696</v>
      </c>
      <c r="G42" s="11">
        <f t="shared" ref="G42:BR42" si="64">G43+G44+G45</f>
        <v>0</v>
      </c>
      <c r="H42" s="11">
        <f t="shared" si="64"/>
        <v>0</v>
      </c>
      <c r="I42" s="11">
        <f t="shared" si="64"/>
        <v>0</v>
      </c>
      <c r="J42" s="11">
        <f t="shared" si="64"/>
        <v>0</v>
      </c>
      <c r="K42" s="11">
        <f t="shared" si="64"/>
        <v>0</v>
      </c>
      <c r="L42" s="11">
        <v>0</v>
      </c>
      <c r="M42" s="11">
        <v>0</v>
      </c>
      <c r="N42" s="11">
        <f t="shared" si="64"/>
        <v>0</v>
      </c>
      <c r="O42" s="11">
        <f t="shared" si="64"/>
        <v>0</v>
      </c>
      <c r="P42" s="11">
        <f t="shared" si="64"/>
        <v>0</v>
      </c>
      <c r="Q42" s="11">
        <f t="shared" si="64"/>
        <v>0</v>
      </c>
      <c r="R42" s="11">
        <f t="shared" si="64"/>
        <v>0</v>
      </c>
      <c r="S42" s="11">
        <v>0</v>
      </c>
      <c r="T42" s="11">
        <v>0</v>
      </c>
      <c r="U42" s="11">
        <f t="shared" si="64"/>
        <v>0</v>
      </c>
      <c r="V42" s="11">
        <f t="shared" si="64"/>
        <v>0</v>
      </c>
      <c r="W42" s="11">
        <f t="shared" si="64"/>
        <v>0</v>
      </c>
      <c r="X42" s="11">
        <f t="shared" si="64"/>
        <v>0</v>
      </c>
      <c r="Y42" s="11">
        <f t="shared" si="64"/>
        <v>0</v>
      </c>
      <c r="Z42" s="11">
        <v>0</v>
      </c>
      <c r="AA42" s="11">
        <v>0</v>
      </c>
      <c r="AB42" s="11">
        <f t="shared" si="64"/>
        <v>0</v>
      </c>
      <c r="AC42" s="11">
        <f t="shared" si="64"/>
        <v>0</v>
      </c>
      <c r="AD42" s="11">
        <f t="shared" si="64"/>
        <v>0</v>
      </c>
      <c r="AE42" s="11">
        <f t="shared" si="64"/>
        <v>0</v>
      </c>
      <c r="AF42" s="11">
        <f t="shared" si="64"/>
        <v>0</v>
      </c>
      <c r="AG42" s="11">
        <v>0</v>
      </c>
      <c r="AH42" s="11">
        <v>4368.6284482901692</v>
      </c>
      <c r="AI42" s="11">
        <f t="shared" si="64"/>
        <v>0</v>
      </c>
      <c r="AJ42" s="11">
        <f t="shared" si="64"/>
        <v>0</v>
      </c>
      <c r="AK42" s="11">
        <f t="shared" si="64"/>
        <v>0</v>
      </c>
      <c r="AL42" s="11">
        <f t="shared" si="64"/>
        <v>0</v>
      </c>
      <c r="AM42" s="11">
        <f t="shared" si="64"/>
        <v>0</v>
      </c>
      <c r="AN42" s="11">
        <v>0</v>
      </c>
      <c r="AO42" s="11">
        <v>0</v>
      </c>
      <c r="AP42" s="11">
        <f t="shared" si="64"/>
        <v>0</v>
      </c>
      <c r="AQ42" s="11">
        <f t="shared" si="64"/>
        <v>0</v>
      </c>
      <c r="AR42" s="11">
        <f t="shared" si="64"/>
        <v>0</v>
      </c>
      <c r="AS42" s="11">
        <f t="shared" si="64"/>
        <v>0</v>
      </c>
      <c r="AT42" s="11">
        <f t="shared" si="64"/>
        <v>0</v>
      </c>
      <c r="AU42" s="11">
        <v>0</v>
      </c>
      <c r="AV42" s="11">
        <v>0</v>
      </c>
      <c r="AW42" s="11">
        <f t="shared" si="64"/>
        <v>0</v>
      </c>
      <c r="AX42" s="11">
        <f t="shared" si="64"/>
        <v>0</v>
      </c>
      <c r="AY42" s="11">
        <f t="shared" si="64"/>
        <v>0</v>
      </c>
      <c r="AZ42" s="11">
        <f t="shared" si="64"/>
        <v>0</v>
      </c>
      <c r="BA42" s="11">
        <f t="shared" si="64"/>
        <v>0</v>
      </c>
      <c r="BB42" s="11">
        <v>0</v>
      </c>
      <c r="BC42" s="11">
        <v>0</v>
      </c>
      <c r="BD42" s="11">
        <f t="shared" si="64"/>
        <v>0</v>
      </c>
      <c r="BE42" s="11">
        <f t="shared" si="64"/>
        <v>0</v>
      </c>
      <c r="BF42" s="11">
        <f t="shared" si="64"/>
        <v>0</v>
      </c>
      <c r="BG42" s="11">
        <f t="shared" si="64"/>
        <v>0</v>
      </c>
      <c r="BH42" s="11">
        <f t="shared" si="64"/>
        <v>0</v>
      </c>
      <c r="BI42" s="11">
        <f t="shared" si="64"/>
        <v>0</v>
      </c>
      <c r="BJ42" s="11">
        <f t="shared" si="64"/>
        <v>0</v>
      </c>
      <c r="BK42" s="11">
        <f t="shared" si="64"/>
        <v>0</v>
      </c>
      <c r="BL42" s="11">
        <f t="shared" si="64"/>
        <v>0</v>
      </c>
      <c r="BM42" s="11">
        <f t="shared" si="64"/>
        <v>0</v>
      </c>
      <c r="BN42" s="11">
        <f t="shared" si="64"/>
        <v>0</v>
      </c>
      <c r="BO42" s="11">
        <f t="shared" si="64"/>
        <v>0</v>
      </c>
      <c r="BP42" s="11">
        <f t="shared" si="64"/>
        <v>0</v>
      </c>
      <c r="BQ42" s="11">
        <f t="shared" si="64"/>
        <v>0</v>
      </c>
      <c r="BR42" s="11">
        <f t="shared" si="64"/>
        <v>0</v>
      </c>
      <c r="BS42" s="11">
        <f t="shared" ref="BS42:BV42" si="65">BS43+BS44+BS45</f>
        <v>0</v>
      </c>
      <c r="BT42" s="11">
        <f t="shared" si="65"/>
        <v>0</v>
      </c>
      <c r="BU42" s="11">
        <f t="shared" si="65"/>
        <v>0</v>
      </c>
      <c r="BV42" s="11">
        <f t="shared" si="65"/>
        <v>0</v>
      </c>
      <c r="BW42" s="106">
        <f t="shared" si="40"/>
        <v>0</v>
      </c>
      <c r="BX42" s="107" t="s">
        <v>34</v>
      </c>
      <c r="BY42" s="106">
        <f t="shared" si="41"/>
        <v>0</v>
      </c>
      <c r="BZ42" s="105" t="s">
        <v>34</v>
      </c>
      <c r="CA42" s="30" t="s">
        <v>229</v>
      </c>
    </row>
    <row r="43" spans="1:79" ht="126">
      <c r="A43" s="91" t="s">
        <v>589</v>
      </c>
      <c r="B43" s="2" t="s">
        <v>143</v>
      </c>
      <c r="C43" s="34" t="s">
        <v>8</v>
      </c>
      <c r="D43" s="8" t="s">
        <v>411</v>
      </c>
      <c r="E43" s="99">
        <v>0</v>
      </c>
      <c r="F43" s="11">
        <v>0</v>
      </c>
      <c r="G43" s="11">
        <v>0</v>
      </c>
      <c r="H43" s="99"/>
      <c r="I43" s="11">
        <v>0</v>
      </c>
      <c r="J43" s="99"/>
      <c r="K43" s="99"/>
      <c r="L43" s="99">
        <v>0</v>
      </c>
      <c r="M43" s="11">
        <v>0</v>
      </c>
      <c r="N43" s="11"/>
      <c r="O43" s="99"/>
      <c r="P43" s="11"/>
      <c r="Q43" s="99"/>
      <c r="R43" s="99"/>
      <c r="S43" s="99">
        <v>0</v>
      </c>
      <c r="T43" s="11">
        <v>0</v>
      </c>
      <c r="U43" s="11"/>
      <c r="V43" s="99"/>
      <c r="W43" s="11"/>
      <c r="X43" s="99"/>
      <c r="Y43" s="99"/>
      <c r="Z43" s="99">
        <v>0</v>
      </c>
      <c r="AA43" s="11">
        <v>0</v>
      </c>
      <c r="AB43" s="11"/>
      <c r="AC43" s="99"/>
      <c r="AD43" s="11"/>
      <c r="AE43" s="99"/>
      <c r="AF43" s="99"/>
      <c r="AG43" s="99"/>
      <c r="AH43" s="11">
        <v>0</v>
      </c>
      <c r="AI43" s="11"/>
      <c r="AJ43" s="99"/>
      <c r="AK43" s="11"/>
      <c r="AL43" s="99"/>
      <c r="AM43" s="99"/>
      <c r="AN43" s="99">
        <v>0</v>
      </c>
      <c r="AO43" s="11">
        <v>0</v>
      </c>
      <c r="AP43" s="11">
        <v>0</v>
      </c>
      <c r="AQ43" s="99"/>
      <c r="AR43" s="11">
        <v>0</v>
      </c>
      <c r="AS43" s="99"/>
      <c r="AT43" s="99"/>
      <c r="AU43" s="99">
        <v>0</v>
      </c>
      <c r="AV43" s="11">
        <v>0</v>
      </c>
      <c r="AW43" s="11"/>
      <c r="AX43" s="99"/>
      <c r="AY43" s="11"/>
      <c r="AZ43" s="99"/>
      <c r="BA43" s="99"/>
      <c r="BB43" s="99">
        <v>0</v>
      </c>
      <c r="BC43" s="11">
        <v>0</v>
      </c>
      <c r="BD43" s="11"/>
      <c r="BE43" s="99"/>
      <c r="BF43" s="11"/>
      <c r="BG43" s="99"/>
      <c r="BH43" s="99"/>
      <c r="BI43" s="99"/>
      <c r="BJ43" s="99"/>
      <c r="BK43" s="99"/>
      <c r="BL43" s="99"/>
      <c r="BM43" s="99"/>
      <c r="BN43" s="99"/>
      <c r="BO43" s="99"/>
      <c r="BP43" s="99"/>
      <c r="BQ43" s="99"/>
      <c r="BR43" s="99"/>
      <c r="BS43" s="99"/>
      <c r="BT43" s="99"/>
      <c r="BU43" s="99"/>
      <c r="BV43" s="99"/>
      <c r="BW43" s="106">
        <f t="shared" si="40"/>
        <v>0</v>
      </c>
      <c r="BX43" s="107" t="s">
        <v>34</v>
      </c>
      <c r="BY43" s="106">
        <f t="shared" si="41"/>
        <v>0</v>
      </c>
      <c r="BZ43" s="105" t="s">
        <v>34</v>
      </c>
      <c r="CA43" s="30" t="s">
        <v>229</v>
      </c>
    </row>
    <row r="44" spans="1:79" ht="110.25">
      <c r="A44" s="91" t="s">
        <v>590</v>
      </c>
      <c r="B44" s="2" t="s">
        <v>144</v>
      </c>
      <c r="C44" s="34" t="s">
        <v>62</v>
      </c>
      <c r="D44" s="8" t="s">
        <v>412</v>
      </c>
      <c r="E44" s="99">
        <v>0</v>
      </c>
      <c r="F44" s="11">
        <v>4.3686284482901696</v>
      </c>
      <c r="G44" s="11">
        <v>0</v>
      </c>
      <c r="H44" s="99"/>
      <c r="I44" s="11">
        <v>0</v>
      </c>
      <c r="J44" s="99"/>
      <c r="K44" s="99"/>
      <c r="L44" s="99">
        <v>0</v>
      </c>
      <c r="M44" s="11">
        <v>0</v>
      </c>
      <c r="N44" s="11"/>
      <c r="O44" s="99"/>
      <c r="P44" s="11"/>
      <c r="Q44" s="99"/>
      <c r="R44" s="99"/>
      <c r="S44" s="99">
        <v>0</v>
      </c>
      <c r="T44" s="11">
        <v>0</v>
      </c>
      <c r="U44" s="11"/>
      <c r="V44" s="99"/>
      <c r="W44" s="11"/>
      <c r="X44" s="99"/>
      <c r="Y44" s="99"/>
      <c r="Z44" s="99">
        <v>0</v>
      </c>
      <c r="AA44" s="11">
        <v>0</v>
      </c>
      <c r="AB44" s="11"/>
      <c r="AC44" s="99"/>
      <c r="AD44" s="11"/>
      <c r="AE44" s="99"/>
      <c r="AF44" s="99"/>
      <c r="AG44" s="99"/>
      <c r="AH44" s="11">
        <v>4368.6284482901692</v>
      </c>
      <c r="AI44" s="11"/>
      <c r="AJ44" s="99"/>
      <c r="AK44" s="11"/>
      <c r="AL44" s="99"/>
      <c r="AM44" s="99"/>
      <c r="AN44" s="99">
        <v>0</v>
      </c>
      <c r="AO44" s="11">
        <v>0</v>
      </c>
      <c r="AP44" s="11">
        <v>0</v>
      </c>
      <c r="AQ44" s="99"/>
      <c r="AR44" s="11">
        <v>0</v>
      </c>
      <c r="AS44" s="99"/>
      <c r="AT44" s="99"/>
      <c r="AU44" s="99">
        <v>0</v>
      </c>
      <c r="AV44" s="11">
        <v>0</v>
      </c>
      <c r="AW44" s="11"/>
      <c r="AX44" s="99"/>
      <c r="AY44" s="11"/>
      <c r="AZ44" s="99"/>
      <c r="BA44" s="99"/>
      <c r="BB44" s="99">
        <v>0</v>
      </c>
      <c r="BC44" s="11">
        <v>0</v>
      </c>
      <c r="BD44" s="11"/>
      <c r="BE44" s="99"/>
      <c r="BF44" s="11"/>
      <c r="BG44" s="99"/>
      <c r="BH44" s="99"/>
      <c r="BI44" s="99"/>
      <c r="BJ44" s="99"/>
      <c r="BK44" s="99"/>
      <c r="BL44" s="99"/>
      <c r="BM44" s="99"/>
      <c r="BN44" s="99"/>
      <c r="BO44" s="99"/>
      <c r="BP44" s="99"/>
      <c r="BQ44" s="99"/>
      <c r="BR44" s="99"/>
      <c r="BS44" s="99"/>
      <c r="BT44" s="99"/>
      <c r="BU44" s="99"/>
      <c r="BV44" s="99"/>
      <c r="BW44" s="106">
        <f t="shared" si="40"/>
        <v>0</v>
      </c>
      <c r="BX44" s="107" t="s">
        <v>34</v>
      </c>
      <c r="BY44" s="106">
        <f t="shared" si="41"/>
        <v>0</v>
      </c>
      <c r="BZ44" s="105" t="s">
        <v>34</v>
      </c>
      <c r="CA44" s="30" t="s">
        <v>229</v>
      </c>
    </row>
    <row r="45" spans="1:79" ht="47.25">
      <c r="A45" s="91" t="s">
        <v>591</v>
      </c>
      <c r="B45" s="2" t="s">
        <v>145</v>
      </c>
      <c r="C45" s="34" t="s">
        <v>7</v>
      </c>
      <c r="D45" s="8" t="s">
        <v>413</v>
      </c>
      <c r="E45" s="99">
        <v>0</v>
      </c>
      <c r="F45" s="11">
        <v>0</v>
      </c>
      <c r="G45" s="11">
        <v>0</v>
      </c>
      <c r="H45" s="99"/>
      <c r="I45" s="11">
        <v>0</v>
      </c>
      <c r="J45" s="99"/>
      <c r="K45" s="99"/>
      <c r="L45" s="99">
        <v>0</v>
      </c>
      <c r="M45" s="11">
        <v>0</v>
      </c>
      <c r="N45" s="11"/>
      <c r="O45" s="99"/>
      <c r="P45" s="11"/>
      <c r="Q45" s="99"/>
      <c r="R45" s="99"/>
      <c r="S45" s="99">
        <v>0</v>
      </c>
      <c r="T45" s="11">
        <v>0</v>
      </c>
      <c r="U45" s="11"/>
      <c r="V45" s="99"/>
      <c r="W45" s="11"/>
      <c r="X45" s="99"/>
      <c r="Y45" s="99"/>
      <c r="Z45" s="99">
        <v>0</v>
      </c>
      <c r="AA45" s="11">
        <v>0</v>
      </c>
      <c r="AB45" s="11"/>
      <c r="AC45" s="99"/>
      <c r="AD45" s="11"/>
      <c r="AE45" s="99"/>
      <c r="AF45" s="99"/>
      <c r="AG45" s="99"/>
      <c r="AH45" s="11">
        <v>0</v>
      </c>
      <c r="AI45" s="11"/>
      <c r="AJ45" s="99"/>
      <c r="AK45" s="11"/>
      <c r="AL45" s="99"/>
      <c r="AM45" s="99"/>
      <c r="AN45" s="99">
        <v>0</v>
      </c>
      <c r="AO45" s="11">
        <v>0</v>
      </c>
      <c r="AP45" s="11">
        <v>0</v>
      </c>
      <c r="AQ45" s="99"/>
      <c r="AR45" s="11">
        <v>0</v>
      </c>
      <c r="AS45" s="99"/>
      <c r="AT45" s="99"/>
      <c r="AU45" s="99">
        <v>0</v>
      </c>
      <c r="AV45" s="11">
        <v>0</v>
      </c>
      <c r="AW45" s="11"/>
      <c r="AX45" s="99"/>
      <c r="AY45" s="11"/>
      <c r="AZ45" s="99"/>
      <c r="BA45" s="99"/>
      <c r="BB45" s="99">
        <v>0</v>
      </c>
      <c r="BC45" s="11">
        <v>0</v>
      </c>
      <c r="BD45" s="11"/>
      <c r="BE45" s="99"/>
      <c r="BF45" s="11"/>
      <c r="BG45" s="99"/>
      <c r="BH45" s="99"/>
      <c r="BI45" s="99"/>
      <c r="BJ45" s="99"/>
      <c r="BK45" s="99"/>
      <c r="BL45" s="99"/>
      <c r="BM45" s="99"/>
      <c r="BN45" s="99"/>
      <c r="BO45" s="99"/>
      <c r="BP45" s="99"/>
      <c r="BQ45" s="99"/>
      <c r="BR45" s="99"/>
      <c r="BS45" s="99"/>
      <c r="BT45" s="99"/>
      <c r="BU45" s="99"/>
      <c r="BV45" s="99"/>
      <c r="BW45" s="106">
        <f t="shared" si="40"/>
        <v>0</v>
      </c>
      <c r="BX45" s="107" t="s">
        <v>34</v>
      </c>
      <c r="BY45" s="106">
        <f t="shared" si="41"/>
        <v>0</v>
      </c>
      <c r="BZ45" s="105" t="s">
        <v>34</v>
      </c>
      <c r="CA45" s="30" t="s">
        <v>229</v>
      </c>
    </row>
    <row r="46" spans="1:79" ht="47.25">
      <c r="A46" s="96" t="s">
        <v>265</v>
      </c>
      <c r="B46" s="72" t="s">
        <v>267</v>
      </c>
      <c r="C46" s="70" t="s">
        <v>34</v>
      </c>
      <c r="D46" s="70" t="s">
        <v>34</v>
      </c>
      <c r="E46" s="99">
        <v>0</v>
      </c>
      <c r="F46" s="11">
        <v>0</v>
      </c>
      <c r="G46" s="11"/>
      <c r="H46" s="99"/>
      <c r="I46" s="11"/>
      <c r="J46" s="99"/>
      <c r="K46" s="99"/>
      <c r="L46" s="99">
        <v>0</v>
      </c>
      <c r="M46" s="11">
        <v>0</v>
      </c>
      <c r="N46" s="11"/>
      <c r="O46" s="99"/>
      <c r="P46" s="11"/>
      <c r="Q46" s="99"/>
      <c r="R46" s="99"/>
      <c r="S46" s="99">
        <v>0</v>
      </c>
      <c r="T46" s="11">
        <v>0</v>
      </c>
      <c r="U46" s="11"/>
      <c r="V46" s="99"/>
      <c r="W46" s="11"/>
      <c r="X46" s="99"/>
      <c r="Y46" s="99"/>
      <c r="Z46" s="99">
        <v>0</v>
      </c>
      <c r="AA46" s="11">
        <v>0</v>
      </c>
      <c r="AB46" s="11"/>
      <c r="AC46" s="99"/>
      <c r="AD46" s="11"/>
      <c r="AE46" s="99"/>
      <c r="AF46" s="99"/>
      <c r="AG46" s="99"/>
      <c r="AH46" s="11"/>
      <c r="AI46" s="11"/>
      <c r="AJ46" s="99"/>
      <c r="AK46" s="11"/>
      <c r="AL46" s="99"/>
      <c r="AM46" s="99"/>
      <c r="AN46" s="99">
        <v>0</v>
      </c>
      <c r="AO46" s="11">
        <v>0</v>
      </c>
      <c r="AP46" s="11"/>
      <c r="AQ46" s="99"/>
      <c r="AR46" s="11"/>
      <c r="AS46" s="99"/>
      <c r="AT46" s="99"/>
      <c r="AU46" s="99">
        <v>0</v>
      </c>
      <c r="AV46" s="11">
        <v>0</v>
      </c>
      <c r="AW46" s="11"/>
      <c r="AX46" s="99"/>
      <c r="AY46" s="11"/>
      <c r="AZ46" s="99"/>
      <c r="BA46" s="99"/>
      <c r="BB46" s="99">
        <v>0</v>
      </c>
      <c r="BC46" s="11">
        <v>0</v>
      </c>
      <c r="BD46" s="11"/>
      <c r="BE46" s="99"/>
      <c r="BF46" s="11"/>
      <c r="BG46" s="99"/>
      <c r="BH46" s="99"/>
      <c r="BI46" s="99"/>
      <c r="BJ46" s="99"/>
      <c r="BK46" s="99"/>
      <c r="BL46" s="99"/>
      <c r="BM46" s="99"/>
      <c r="BN46" s="99"/>
      <c r="BO46" s="99"/>
      <c r="BP46" s="99"/>
      <c r="BQ46" s="99"/>
      <c r="BR46" s="99"/>
      <c r="BS46" s="99"/>
      <c r="BT46" s="99"/>
      <c r="BU46" s="99"/>
      <c r="BV46" s="99"/>
      <c r="BW46" s="106">
        <f t="shared" si="40"/>
        <v>0</v>
      </c>
      <c r="BX46" s="107" t="s">
        <v>34</v>
      </c>
      <c r="BY46" s="106">
        <f t="shared" si="41"/>
        <v>0</v>
      </c>
      <c r="BZ46" s="105" t="s">
        <v>34</v>
      </c>
      <c r="CA46" s="30" t="s">
        <v>229</v>
      </c>
    </row>
    <row r="47" spans="1:79" ht="31.5">
      <c r="A47" s="96" t="s">
        <v>266</v>
      </c>
      <c r="B47" s="72" t="s">
        <v>268</v>
      </c>
      <c r="C47" s="70" t="s">
        <v>34</v>
      </c>
      <c r="D47" s="70"/>
      <c r="E47" s="11">
        <v>12.711864406779663</v>
      </c>
      <c r="F47" s="11">
        <v>1129.4167203328852</v>
      </c>
      <c r="G47" s="11">
        <f t="shared" ref="G47:BR47" si="66">SUM(G48:G192)</f>
        <v>74.650000000000006</v>
      </c>
      <c r="H47" s="11">
        <f t="shared" si="66"/>
        <v>0</v>
      </c>
      <c r="I47" s="11">
        <f t="shared" si="66"/>
        <v>37.130000000000003</v>
      </c>
      <c r="J47" s="11">
        <f t="shared" si="66"/>
        <v>0</v>
      </c>
      <c r="K47" s="11">
        <f t="shared" si="66"/>
        <v>0</v>
      </c>
      <c r="L47" s="11">
        <v>0</v>
      </c>
      <c r="M47" s="11">
        <v>3.8804638715432658</v>
      </c>
      <c r="N47" s="11">
        <f t="shared" si="66"/>
        <v>0</v>
      </c>
      <c r="O47" s="11">
        <f t="shared" si="66"/>
        <v>0</v>
      </c>
      <c r="P47" s="11">
        <f t="shared" si="66"/>
        <v>0</v>
      </c>
      <c r="Q47" s="11">
        <f t="shared" si="66"/>
        <v>0</v>
      </c>
      <c r="R47" s="11">
        <f t="shared" si="66"/>
        <v>0</v>
      </c>
      <c r="S47" s="11">
        <v>0</v>
      </c>
      <c r="T47" s="11">
        <v>109.28150308583301</v>
      </c>
      <c r="U47" s="11">
        <f t="shared" si="66"/>
        <v>28.4</v>
      </c>
      <c r="V47" s="11">
        <f t="shared" si="66"/>
        <v>0</v>
      </c>
      <c r="W47" s="11">
        <f t="shared" si="66"/>
        <v>15.22</v>
      </c>
      <c r="X47" s="11">
        <f t="shared" si="66"/>
        <v>0</v>
      </c>
      <c r="Y47" s="11">
        <f t="shared" si="66"/>
        <v>0</v>
      </c>
      <c r="Z47" s="11">
        <v>0</v>
      </c>
      <c r="AA47" s="11">
        <v>53.411304236746659</v>
      </c>
      <c r="AB47" s="11">
        <f t="shared" si="66"/>
        <v>0</v>
      </c>
      <c r="AC47" s="11">
        <f t="shared" si="66"/>
        <v>0</v>
      </c>
      <c r="AD47" s="11">
        <f t="shared" si="66"/>
        <v>0</v>
      </c>
      <c r="AE47" s="11">
        <f t="shared" si="66"/>
        <v>0</v>
      </c>
      <c r="AF47" s="11">
        <f t="shared" si="66"/>
        <v>0</v>
      </c>
      <c r="AG47" s="11">
        <v>12711.864406779663</v>
      </c>
      <c r="AH47" s="11">
        <v>962843.44913876196</v>
      </c>
      <c r="AI47" s="11">
        <f t="shared" si="66"/>
        <v>46.25</v>
      </c>
      <c r="AJ47" s="11">
        <f t="shared" si="66"/>
        <v>0</v>
      </c>
      <c r="AK47" s="11">
        <f t="shared" si="66"/>
        <v>21.91</v>
      </c>
      <c r="AL47" s="11">
        <f t="shared" si="66"/>
        <v>0</v>
      </c>
      <c r="AM47" s="11">
        <f t="shared" si="66"/>
        <v>0</v>
      </c>
      <c r="AN47" s="11">
        <v>7.7</v>
      </c>
      <c r="AO47" s="11">
        <v>54.128665460000008</v>
      </c>
      <c r="AP47" s="11">
        <f t="shared" si="66"/>
        <v>4.28</v>
      </c>
      <c r="AQ47" s="11">
        <f t="shared" si="66"/>
        <v>0</v>
      </c>
      <c r="AR47" s="11">
        <f t="shared" si="66"/>
        <v>7.1959999999999997</v>
      </c>
      <c r="AS47" s="11">
        <f t="shared" si="66"/>
        <v>0</v>
      </c>
      <c r="AT47" s="11">
        <f t="shared" si="66"/>
        <v>0</v>
      </c>
      <c r="AU47" s="11">
        <v>0</v>
      </c>
      <c r="AV47" s="11">
        <v>13.522636130000002</v>
      </c>
      <c r="AW47" s="11">
        <f t="shared" si="66"/>
        <v>0</v>
      </c>
      <c r="AX47" s="11">
        <f t="shared" si="66"/>
        <v>0</v>
      </c>
      <c r="AY47" s="11">
        <f t="shared" si="66"/>
        <v>0</v>
      </c>
      <c r="AZ47" s="11">
        <f t="shared" si="66"/>
        <v>0</v>
      </c>
      <c r="BA47" s="11">
        <f t="shared" si="66"/>
        <v>0</v>
      </c>
      <c r="BB47" s="11">
        <v>7.7</v>
      </c>
      <c r="BC47" s="11">
        <v>40.606029330000005</v>
      </c>
      <c r="BD47" s="11">
        <f t="shared" si="66"/>
        <v>4.28</v>
      </c>
      <c r="BE47" s="11">
        <f t="shared" si="66"/>
        <v>0</v>
      </c>
      <c r="BF47" s="11">
        <f t="shared" si="66"/>
        <v>7.1959999999999997</v>
      </c>
      <c r="BG47" s="11">
        <f t="shared" si="66"/>
        <v>0</v>
      </c>
      <c r="BH47" s="11">
        <f t="shared" si="66"/>
        <v>0</v>
      </c>
      <c r="BI47" s="11">
        <f t="shared" si="66"/>
        <v>0</v>
      </c>
      <c r="BJ47" s="11">
        <f t="shared" si="66"/>
        <v>0</v>
      </c>
      <c r="BK47" s="11">
        <f t="shared" si="66"/>
        <v>0</v>
      </c>
      <c r="BL47" s="11">
        <f t="shared" si="66"/>
        <v>0</v>
      </c>
      <c r="BM47" s="11">
        <f t="shared" si="66"/>
        <v>0</v>
      </c>
      <c r="BN47" s="11">
        <f t="shared" si="66"/>
        <v>0</v>
      </c>
      <c r="BO47" s="11">
        <f t="shared" si="66"/>
        <v>0</v>
      </c>
      <c r="BP47" s="11">
        <f t="shared" si="66"/>
        <v>0</v>
      </c>
      <c r="BQ47" s="11">
        <f t="shared" si="66"/>
        <v>0</v>
      </c>
      <c r="BR47" s="11">
        <f t="shared" si="66"/>
        <v>0</v>
      </c>
      <c r="BS47" s="11">
        <f t="shared" ref="BS47:BV47" si="67">SUM(BS48:BS192)</f>
        <v>0</v>
      </c>
      <c r="BT47" s="11">
        <f t="shared" si="67"/>
        <v>0</v>
      </c>
      <c r="BU47" s="11">
        <f t="shared" si="67"/>
        <v>0</v>
      </c>
      <c r="BV47" s="11">
        <f t="shared" si="67"/>
        <v>0</v>
      </c>
      <c r="BW47" s="106">
        <f t="shared" si="40"/>
        <v>-59.033301497376272</v>
      </c>
      <c r="BX47" s="107">
        <f t="shared" si="61"/>
        <v>-0.52167086773608151</v>
      </c>
      <c r="BY47" s="106">
        <f t="shared" si="41"/>
        <v>7.7</v>
      </c>
      <c r="BZ47" s="105" t="s">
        <v>34</v>
      </c>
      <c r="CA47" s="41"/>
    </row>
    <row r="48" spans="1:79" ht="47.25">
      <c r="A48" s="91" t="s">
        <v>592</v>
      </c>
      <c r="B48" s="2" t="s">
        <v>38</v>
      </c>
      <c r="C48" s="34" t="s">
        <v>4</v>
      </c>
      <c r="D48" s="8" t="s">
        <v>414</v>
      </c>
      <c r="E48" s="99">
        <v>0</v>
      </c>
      <c r="F48" s="11">
        <v>0</v>
      </c>
      <c r="G48" s="11">
        <v>0</v>
      </c>
      <c r="H48" s="99"/>
      <c r="I48" s="11">
        <v>0</v>
      </c>
      <c r="J48" s="99"/>
      <c r="K48" s="99"/>
      <c r="L48" s="99">
        <v>0</v>
      </c>
      <c r="M48" s="11">
        <v>0</v>
      </c>
      <c r="N48" s="11"/>
      <c r="O48" s="99"/>
      <c r="P48" s="11"/>
      <c r="Q48" s="99"/>
      <c r="R48" s="99"/>
      <c r="S48" s="99">
        <v>0</v>
      </c>
      <c r="T48" s="11">
        <v>0</v>
      </c>
      <c r="U48" s="11"/>
      <c r="V48" s="99"/>
      <c r="W48" s="11"/>
      <c r="X48" s="99"/>
      <c r="Y48" s="99"/>
      <c r="Z48" s="99">
        <v>0</v>
      </c>
      <c r="AA48" s="11">
        <v>0</v>
      </c>
      <c r="AB48" s="11"/>
      <c r="AC48" s="99"/>
      <c r="AD48" s="11"/>
      <c r="AE48" s="99"/>
      <c r="AF48" s="99"/>
      <c r="AG48" s="99"/>
      <c r="AH48" s="11">
        <v>0</v>
      </c>
      <c r="AI48" s="11"/>
      <c r="AJ48" s="99"/>
      <c r="AK48" s="11"/>
      <c r="AL48" s="99"/>
      <c r="AM48" s="99"/>
      <c r="AN48" s="99">
        <v>0</v>
      </c>
      <c r="AO48" s="11">
        <v>0</v>
      </c>
      <c r="AP48" s="11">
        <v>0</v>
      </c>
      <c r="AQ48" s="99"/>
      <c r="AR48" s="11">
        <v>0</v>
      </c>
      <c r="AS48" s="99"/>
      <c r="AT48" s="99"/>
      <c r="AU48" s="99">
        <v>0</v>
      </c>
      <c r="AV48" s="11">
        <v>0</v>
      </c>
      <c r="AW48" s="11"/>
      <c r="AX48" s="99"/>
      <c r="AY48" s="11"/>
      <c r="AZ48" s="99"/>
      <c r="BA48" s="99"/>
      <c r="BB48" s="99">
        <v>0</v>
      </c>
      <c r="BC48" s="11">
        <v>0</v>
      </c>
      <c r="BD48" s="11"/>
      <c r="BE48" s="99"/>
      <c r="BF48" s="11"/>
      <c r="BG48" s="99"/>
      <c r="BH48" s="99"/>
      <c r="BI48" s="99"/>
      <c r="BJ48" s="99"/>
      <c r="BK48" s="99"/>
      <c r="BL48" s="99"/>
      <c r="BM48" s="99"/>
      <c r="BN48" s="99"/>
      <c r="BO48" s="99"/>
      <c r="BP48" s="99"/>
      <c r="BQ48" s="99"/>
      <c r="BR48" s="99"/>
      <c r="BS48" s="99"/>
      <c r="BT48" s="99"/>
      <c r="BU48" s="99"/>
      <c r="BV48" s="99"/>
      <c r="BW48" s="106">
        <f t="shared" si="40"/>
        <v>0</v>
      </c>
      <c r="BX48" s="107" t="s">
        <v>34</v>
      </c>
      <c r="BY48" s="106">
        <f t="shared" si="41"/>
        <v>0</v>
      </c>
      <c r="BZ48" s="105" t="s">
        <v>34</v>
      </c>
      <c r="CA48" s="30" t="s">
        <v>229</v>
      </c>
    </row>
    <row r="49" spans="1:79" ht="63">
      <c r="A49" s="91" t="s">
        <v>593</v>
      </c>
      <c r="B49" s="2" t="s">
        <v>39</v>
      </c>
      <c r="C49" s="34" t="s">
        <v>4</v>
      </c>
      <c r="D49" s="8" t="s">
        <v>415</v>
      </c>
      <c r="E49" s="99">
        <v>0</v>
      </c>
      <c r="F49" s="11">
        <v>0</v>
      </c>
      <c r="G49" s="11">
        <v>0</v>
      </c>
      <c r="H49" s="99"/>
      <c r="I49" s="11">
        <v>0</v>
      </c>
      <c r="J49" s="99"/>
      <c r="K49" s="99"/>
      <c r="L49" s="99">
        <v>0</v>
      </c>
      <c r="M49" s="11">
        <v>0</v>
      </c>
      <c r="N49" s="11"/>
      <c r="O49" s="99"/>
      <c r="P49" s="11"/>
      <c r="Q49" s="99"/>
      <c r="R49" s="99"/>
      <c r="S49" s="99">
        <v>0</v>
      </c>
      <c r="T49" s="11">
        <v>0</v>
      </c>
      <c r="U49" s="11"/>
      <c r="V49" s="99"/>
      <c r="W49" s="11"/>
      <c r="X49" s="99"/>
      <c r="Y49" s="99"/>
      <c r="Z49" s="99">
        <v>0</v>
      </c>
      <c r="AA49" s="11">
        <v>0</v>
      </c>
      <c r="AB49" s="11"/>
      <c r="AC49" s="99"/>
      <c r="AD49" s="11"/>
      <c r="AE49" s="99"/>
      <c r="AF49" s="99"/>
      <c r="AG49" s="99"/>
      <c r="AH49" s="11">
        <v>0</v>
      </c>
      <c r="AI49" s="11"/>
      <c r="AJ49" s="99"/>
      <c r="AK49" s="11"/>
      <c r="AL49" s="99"/>
      <c r="AM49" s="99"/>
      <c r="AN49" s="99">
        <v>0</v>
      </c>
      <c r="AO49" s="11">
        <v>0</v>
      </c>
      <c r="AP49" s="11">
        <v>0</v>
      </c>
      <c r="AQ49" s="99"/>
      <c r="AR49" s="11">
        <v>0</v>
      </c>
      <c r="AS49" s="99"/>
      <c r="AT49" s="99"/>
      <c r="AU49" s="99">
        <v>0</v>
      </c>
      <c r="AV49" s="11">
        <v>0</v>
      </c>
      <c r="AW49" s="11"/>
      <c r="AX49" s="99"/>
      <c r="AY49" s="11"/>
      <c r="AZ49" s="99"/>
      <c r="BA49" s="99"/>
      <c r="BB49" s="99">
        <v>0</v>
      </c>
      <c r="BC49" s="11">
        <v>0</v>
      </c>
      <c r="BD49" s="11"/>
      <c r="BE49" s="99"/>
      <c r="BF49" s="11"/>
      <c r="BG49" s="99"/>
      <c r="BH49" s="99"/>
      <c r="BI49" s="99"/>
      <c r="BJ49" s="99"/>
      <c r="BK49" s="99"/>
      <c r="BL49" s="99"/>
      <c r="BM49" s="99"/>
      <c r="BN49" s="99"/>
      <c r="BO49" s="99"/>
      <c r="BP49" s="99"/>
      <c r="BQ49" s="99"/>
      <c r="BR49" s="99"/>
      <c r="BS49" s="99"/>
      <c r="BT49" s="99"/>
      <c r="BU49" s="99"/>
      <c r="BV49" s="99"/>
      <c r="BW49" s="106">
        <f t="shared" si="40"/>
        <v>0</v>
      </c>
      <c r="BX49" s="107" t="s">
        <v>34</v>
      </c>
      <c r="BY49" s="106">
        <f t="shared" si="41"/>
        <v>0</v>
      </c>
      <c r="BZ49" s="105" t="s">
        <v>34</v>
      </c>
      <c r="CA49" s="30" t="s">
        <v>229</v>
      </c>
    </row>
    <row r="50" spans="1:79" ht="47.25">
      <c r="A50" s="91" t="s">
        <v>594</v>
      </c>
      <c r="B50" s="2" t="s">
        <v>40</v>
      </c>
      <c r="C50" s="34" t="s">
        <v>4</v>
      </c>
      <c r="D50" s="8" t="s">
        <v>416</v>
      </c>
      <c r="E50" s="99">
        <v>0</v>
      </c>
      <c r="F50" s="11">
        <v>0</v>
      </c>
      <c r="G50" s="11">
        <v>0</v>
      </c>
      <c r="H50" s="99"/>
      <c r="I50" s="11">
        <v>0</v>
      </c>
      <c r="J50" s="99"/>
      <c r="K50" s="99"/>
      <c r="L50" s="99">
        <v>0</v>
      </c>
      <c r="M50" s="11">
        <v>0</v>
      </c>
      <c r="N50" s="11"/>
      <c r="O50" s="99"/>
      <c r="P50" s="11"/>
      <c r="Q50" s="99"/>
      <c r="R50" s="99"/>
      <c r="S50" s="99">
        <v>0</v>
      </c>
      <c r="T50" s="11">
        <v>0</v>
      </c>
      <c r="U50" s="11"/>
      <c r="V50" s="99"/>
      <c r="W50" s="11"/>
      <c r="X50" s="99"/>
      <c r="Y50" s="99"/>
      <c r="Z50" s="99">
        <v>0</v>
      </c>
      <c r="AA50" s="11">
        <v>0</v>
      </c>
      <c r="AB50" s="11"/>
      <c r="AC50" s="99"/>
      <c r="AD50" s="11"/>
      <c r="AE50" s="99"/>
      <c r="AF50" s="99"/>
      <c r="AG50" s="99"/>
      <c r="AH50" s="11">
        <v>0</v>
      </c>
      <c r="AI50" s="11"/>
      <c r="AJ50" s="99"/>
      <c r="AK50" s="11"/>
      <c r="AL50" s="99"/>
      <c r="AM50" s="99"/>
      <c r="AN50" s="99">
        <v>0</v>
      </c>
      <c r="AO50" s="11">
        <v>0</v>
      </c>
      <c r="AP50" s="11">
        <v>0</v>
      </c>
      <c r="AQ50" s="99"/>
      <c r="AR50" s="11">
        <v>0</v>
      </c>
      <c r="AS50" s="99"/>
      <c r="AT50" s="99"/>
      <c r="AU50" s="99">
        <v>0</v>
      </c>
      <c r="AV50" s="11">
        <v>0</v>
      </c>
      <c r="AW50" s="11"/>
      <c r="AX50" s="99"/>
      <c r="AY50" s="11"/>
      <c r="AZ50" s="99"/>
      <c r="BA50" s="99"/>
      <c r="BB50" s="99">
        <v>0</v>
      </c>
      <c r="BC50" s="11">
        <v>0</v>
      </c>
      <c r="BD50" s="11"/>
      <c r="BE50" s="99"/>
      <c r="BF50" s="11"/>
      <c r="BG50" s="99"/>
      <c r="BH50" s="99"/>
      <c r="BI50" s="99"/>
      <c r="BJ50" s="99"/>
      <c r="BK50" s="99"/>
      <c r="BL50" s="99"/>
      <c r="BM50" s="99"/>
      <c r="BN50" s="99"/>
      <c r="BO50" s="99"/>
      <c r="BP50" s="99"/>
      <c r="BQ50" s="99"/>
      <c r="BR50" s="99"/>
      <c r="BS50" s="99"/>
      <c r="BT50" s="99"/>
      <c r="BU50" s="99"/>
      <c r="BV50" s="99"/>
      <c r="BW50" s="106">
        <f t="shared" si="40"/>
        <v>0</v>
      </c>
      <c r="BX50" s="107" t="s">
        <v>34</v>
      </c>
      <c r="BY50" s="106">
        <f t="shared" si="41"/>
        <v>0</v>
      </c>
      <c r="BZ50" s="105" t="s">
        <v>34</v>
      </c>
      <c r="CA50" s="30" t="s">
        <v>229</v>
      </c>
    </row>
    <row r="51" spans="1:79" ht="47.25">
      <c r="A51" s="91" t="s">
        <v>595</v>
      </c>
      <c r="B51" s="2" t="s">
        <v>41</v>
      </c>
      <c r="C51" s="34" t="s">
        <v>4</v>
      </c>
      <c r="D51" s="8" t="s">
        <v>417</v>
      </c>
      <c r="E51" s="99">
        <v>0</v>
      </c>
      <c r="F51" s="11">
        <v>0</v>
      </c>
      <c r="G51" s="11">
        <v>0</v>
      </c>
      <c r="H51" s="99"/>
      <c r="I51" s="11">
        <v>0</v>
      </c>
      <c r="J51" s="99"/>
      <c r="K51" s="99"/>
      <c r="L51" s="99">
        <v>0</v>
      </c>
      <c r="M51" s="11">
        <v>0</v>
      </c>
      <c r="N51" s="11"/>
      <c r="O51" s="99"/>
      <c r="P51" s="11"/>
      <c r="Q51" s="99"/>
      <c r="R51" s="99"/>
      <c r="S51" s="99">
        <v>0</v>
      </c>
      <c r="T51" s="11">
        <v>0</v>
      </c>
      <c r="U51" s="11"/>
      <c r="V51" s="99"/>
      <c r="W51" s="11"/>
      <c r="X51" s="99"/>
      <c r="Y51" s="99"/>
      <c r="Z51" s="99">
        <v>0</v>
      </c>
      <c r="AA51" s="11">
        <v>0</v>
      </c>
      <c r="AB51" s="11"/>
      <c r="AC51" s="99"/>
      <c r="AD51" s="11"/>
      <c r="AE51" s="99"/>
      <c r="AF51" s="99"/>
      <c r="AG51" s="99"/>
      <c r="AH51" s="11">
        <v>0</v>
      </c>
      <c r="AI51" s="11"/>
      <c r="AJ51" s="99"/>
      <c r="AK51" s="11"/>
      <c r="AL51" s="99"/>
      <c r="AM51" s="99"/>
      <c r="AN51" s="99">
        <v>0</v>
      </c>
      <c r="AO51" s="11">
        <v>0</v>
      </c>
      <c r="AP51" s="11">
        <v>0</v>
      </c>
      <c r="AQ51" s="99"/>
      <c r="AR51" s="11">
        <v>0</v>
      </c>
      <c r="AS51" s="99"/>
      <c r="AT51" s="99"/>
      <c r="AU51" s="99">
        <v>0</v>
      </c>
      <c r="AV51" s="11">
        <v>0</v>
      </c>
      <c r="AW51" s="11"/>
      <c r="AX51" s="99"/>
      <c r="AY51" s="11"/>
      <c r="AZ51" s="99"/>
      <c r="BA51" s="99"/>
      <c r="BB51" s="99">
        <v>0</v>
      </c>
      <c r="BC51" s="11">
        <v>0</v>
      </c>
      <c r="BD51" s="11"/>
      <c r="BE51" s="99"/>
      <c r="BF51" s="11"/>
      <c r="BG51" s="99"/>
      <c r="BH51" s="99"/>
      <c r="BI51" s="99"/>
      <c r="BJ51" s="99"/>
      <c r="BK51" s="99"/>
      <c r="BL51" s="99"/>
      <c r="BM51" s="99"/>
      <c r="BN51" s="99"/>
      <c r="BO51" s="99"/>
      <c r="BP51" s="99"/>
      <c r="BQ51" s="99"/>
      <c r="BR51" s="99"/>
      <c r="BS51" s="99"/>
      <c r="BT51" s="99"/>
      <c r="BU51" s="99"/>
      <c r="BV51" s="99"/>
      <c r="BW51" s="106">
        <f t="shared" si="40"/>
        <v>0</v>
      </c>
      <c r="BX51" s="107" t="s">
        <v>34</v>
      </c>
      <c r="BY51" s="106">
        <f t="shared" si="41"/>
        <v>0</v>
      </c>
      <c r="BZ51" s="105" t="s">
        <v>34</v>
      </c>
      <c r="CA51" s="30" t="s">
        <v>229</v>
      </c>
    </row>
    <row r="52" spans="1:79" ht="47.25">
      <c r="A52" s="91" t="s">
        <v>596</v>
      </c>
      <c r="B52" s="2" t="s">
        <v>185</v>
      </c>
      <c r="C52" s="34" t="s">
        <v>4</v>
      </c>
      <c r="D52" s="8">
        <v>1600016</v>
      </c>
      <c r="E52" s="99">
        <v>0</v>
      </c>
      <c r="F52" s="11">
        <v>0</v>
      </c>
      <c r="G52" s="11"/>
      <c r="H52" s="99"/>
      <c r="I52" s="11"/>
      <c r="J52" s="99"/>
      <c r="K52" s="99"/>
      <c r="L52" s="99">
        <v>0</v>
      </c>
      <c r="M52" s="11">
        <v>0</v>
      </c>
      <c r="N52" s="11"/>
      <c r="O52" s="99"/>
      <c r="P52" s="11"/>
      <c r="Q52" s="99"/>
      <c r="R52" s="99"/>
      <c r="S52" s="99">
        <v>0</v>
      </c>
      <c r="T52" s="11">
        <v>0</v>
      </c>
      <c r="U52" s="11"/>
      <c r="V52" s="99"/>
      <c r="W52" s="11"/>
      <c r="X52" s="99"/>
      <c r="Y52" s="99"/>
      <c r="Z52" s="99">
        <v>0</v>
      </c>
      <c r="AA52" s="11">
        <v>0</v>
      </c>
      <c r="AB52" s="11"/>
      <c r="AC52" s="99"/>
      <c r="AD52" s="11"/>
      <c r="AE52" s="99"/>
      <c r="AF52" s="99"/>
      <c r="AG52" s="99"/>
      <c r="AH52" s="11"/>
      <c r="AI52" s="11"/>
      <c r="AJ52" s="99"/>
      <c r="AK52" s="11"/>
      <c r="AL52" s="99"/>
      <c r="AM52" s="99"/>
      <c r="AN52" s="99">
        <v>0</v>
      </c>
      <c r="AO52" s="11">
        <v>0</v>
      </c>
      <c r="AP52" s="11">
        <v>0</v>
      </c>
      <c r="AQ52" s="99"/>
      <c r="AR52" s="11">
        <v>0</v>
      </c>
      <c r="AS52" s="99"/>
      <c r="AT52" s="99"/>
      <c r="AU52" s="99">
        <v>0</v>
      </c>
      <c r="AV52" s="11">
        <v>0</v>
      </c>
      <c r="AW52" s="11"/>
      <c r="AX52" s="99"/>
      <c r="AY52" s="11"/>
      <c r="AZ52" s="99"/>
      <c r="BA52" s="99"/>
      <c r="BB52" s="99">
        <v>0</v>
      </c>
      <c r="BC52" s="11">
        <v>0</v>
      </c>
      <c r="BD52" s="11"/>
      <c r="BE52" s="99"/>
      <c r="BF52" s="11"/>
      <c r="BG52" s="99"/>
      <c r="BH52" s="99"/>
      <c r="BI52" s="99"/>
      <c r="BJ52" s="99"/>
      <c r="BK52" s="99"/>
      <c r="BL52" s="99"/>
      <c r="BM52" s="99"/>
      <c r="BN52" s="99"/>
      <c r="BO52" s="99"/>
      <c r="BP52" s="99"/>
      <c r="BQ52" s="99"/>
      <c r="BR52" s="99"/>
      <c r="BS52" s="99"/>
      <c r="BT52" s="99"/>
      <c r="BU52" s="99"/>
      <c r="BV52" s="99"/>
      <c r="BW52" s="106">
        <f t="shared" si="40"/>
        <v>0</v>
      </c>
      <c r="BX52" s="107" t="s">
        <v>34</v>
      </c>
      <c r="BY52" s="106">
        <f t="shared" si="41"/>
        <v>0</v>
      </c>
      <c r="BZ52" s="105" t="s">
        <v>34</v>
      </c>
      <c r="CA52" s="30" t="s">
        <v>229</v>
      </c>
    </row>
    <row r="53" spans="1:79" ht="15.75">
      <c r="A53" s="91" t="s">
        <v>597</v>
      </c>
      <c r="B53" s="2" t="s">
        <v>279</v>
      </c>
      <c r="C53" s="34" t="s">
        <v>4</v>
      </c>
      <c r="D53" s="8">
        <v>1500748</v>
      </c>
      <c r="E53" s="99">
        <v>0</v>
      </c>
      <c r="F53" s="11">
        <v>0</v>
      </c>
      <c r="G53" s="11"/>
      <c r="H53" s="99"/>
      <c r="I53" s="11"/>
      <c r="J53" s="99"/>
      <c r="K53" s="99"/>
      <c r="L53" s="99">
        <v>0</v>
      </c>
      <c r="M53" s="11">
        <v>0</v>
      </c>
      <c r="N53" s="11"/>
      <c r="O53" s="99"/>
      <c r="P53" s="11"/>
      <c r="Q53" s="99"/>
      <c r="R53" s="99"/>
      <c r="S53" s="99">
        <v>0</v>
      </c>
      <c r="T53" s="11">
        <v>0</v>
      </c>
      <c r="U53" s="11"/>
      <c r="V53" s="99"/>
      <c r="W53" s="11"/>
      <c r="X53" s="99"/>
      <c r="Y53" s="99"/>
      <c r="Z53" s="99">
        <v>0</v>
      </c>
      <c r="AA53" s="11">
        <v>0</v>
      </c>
      <c r="AB53" s="11"/>
      <c r="AC53" s="99"/>
      <c r="AD53" s="11"/>
      <c r="AE53" s="99"/>
      <c r="AF53" s="99"/>
      <c r="AG53" s="99"/>
      <c r="AH53" s="11"/>
      <c r="AI53" s="11"/>
      <c r="AJ53" s="99"/>
      <c r="AK53" s="11"/>
      <c r="AL53" s="99"/>
      <c r="AM53" s="99"/>
      <c r="AN53" s="99">
        <v>0</v>
      </c>
      <c r="AO53" s="11">
        <v>0</v>
      </c>
      <c r="AP53" s="11">
        <v>0</v>
      </c>
      <c r="AQ53" s="99"/>
      <c r="AR53" s="11">
        <v>0</v>
      </c>
      <c r="AS53" s="99"/>
      <c r="AT53" s="99"/>
      <c r="AU53" s="99">
        <v>0</v>
      </c>
      <c r="AV53" s="11">
        <v>0</v>
      </c>
      <c r="AW53" s="11"/>
      <c r="AX53" s="99"/>
      <c r="AY53" s="11"/>
      <c r="AZ53" s="99"/>
      <c r="BA53" s="99"/>
      <c r="BB53" s="99">
        <v>0</v>
      </c>
      <c r="BC53" s="11">
        <v>0</v>
      </c>
      <c r="BD53" s="11"/>
      <c r="BE53" s="99"/>
      <c r="BF53" s="11"/>
      <c r="BG53" s="99"/>
      <c r="BH53" s="99"/>
      <c r="BI53" s="99"/>
      <c r="BJ53" s="99"/>
      <c r="BK53" s="99"/>
      <c r="BL53" s="99"/>
      <c r="BM53" s="99"/>
      <c r="BN53" s="99"/>
      <c r="BO53" s="99"/>
      <c r="BP53" s="99"/>
      <c r="BQ53" s="99"/>
      <c r="BR53" s="99"/>
      <c r="BS53" s="99"/>
      <c r="BT53" s="99"/>
      <c r="BU53" s="99"/>
      <c r="BV53" s="99"/>
      <c r="BW53" s="106">
        <f t="shared" si="40"/>
        <v>0</v>
      </c>
      <c r="BX53" s="107" t="s">
        <v>34</v>
      </c>
      <c r="BY53" s="106">
        <f t="shared" si="41"/>
        <v>0</v>
      </c>
      <c r="BZ53" s="105" t="s">
        <v>34</v>
      </c>
      <c r="CA53" s="30" t="s">
        <v>229</v>
      </c>
    </row>
    <row r="54" spans="1:79" ht="47.25">
      <c r="A54" s="91" t="s">
        <v>598</v>
      </c>
      <c r="B54" s="2" t="s">
        <v>280</v>
      </c>
      <c r="C54" s="34" t="s">
        <v>4</v>
      </c>
      <c r="D54" s="8">
        <v>1500749</v>
      </c>
      <c r="E54" s="99">
        <v>0</v>
      </c>
      <c r="F54" s="11">
        <v>0</v>
      </c>
      <c r="G54" s="11"/>
      <c r="H54" s="99"/>
      <c r="I54" s="11"/>
      <c r="J54" s="99"/>
      <c r="K54" s="99"/>
      <c r="L54" s="99">
        <v>0</v>
      </c>
      <c r="M54" s="11">
        <v>0</v>
      </c>
      <c r="N54" s="11"/>
      <c r="O54" s="99"/>
      <c r="P54" s="11"/>
      <c r="Q54" s="99"/>
      <c r="R54" s="99"/>
      <c r="S54" s="99">
        <v>0</v>
      </c>
      <c r="T54" s="11">
        <v>0</v>
      </c>
      <c r="U54" s="11"/>
      <c r="V54" s="99"/>
      <c r="W54" s="11"/>
      <c r="X54" s="99"/>
      <c r="Y54" s="99"/>
      <c r="Z54" s="99">
        <v>0</v>
      </c>
      <c r="AA54" s="11">
        <v>0</v>
      </c>
      <c r="AB54" s="11"/>
      <c r="AC54" s="99"/>
      <c r="AD54" s="11"/>
      <c r="AE54" s="99"/>
      <c r="AF54" s="99"/>
      <c r="AG54" s="99"/>
      <c r="AH54" s="11"/>
      <c r="AI54" s="11"/>
      <c r="AJ54" s="99"/>
      <c r="AK54" s="11"/>
      <c r="AL54" s="99"/>
      <c r="AM54" s="99"/>
      <c r="AN54" s="99">
        <v>0</v>
      </c>
      <c r="AO54" s="11">
        <v>0</v>
      </c>
      <c r="AP54" s="11">
        <v>0</v>
      </c>
      <c r="AQ54" s="99"/>
      <c r="AR54" s="11">
        <v>0</v>
      </c>
      <c r="AS54" s="99"/>
      <c r="AT54" s="99"/>
      <c r="AU54" s="99">
        <v>0</v>
      </c>
      <c r="AV54" s="11">
        <v>0</v>
      </c>
      <c r="AW54" s="11"/>
      <c r="AX54" s="99"/>
      <c r="AY54" s="11"/>
      <c r="AZ54" s="99"/>
      <c r="BA54" s="99"/>
      <c r="BB54" s="99">
        <v>0</v>
      </c>
      <c r="BC54" s="11">
        <v>0</v>
      </c>
      <c r="BD54" s="11"/>
      <c r="BE54" s="99"/>
      <c r="BF54" s="11"/>
      <c r="BG54" s="99"/>
      <c r="BH54" s="99"/>
      <c r="BI54" s="99"/>
      <c r="BJ54" s="99"/>
      <c r="BK54" s="99"/>
      <c r="BL54" s="99"/>
      <c r="BM54" s="99"/>
      <c r="BN54" s="99"/>
      <c r="BO54" s="99"/>
      <c r="BP54" s="99"/>
      <c r="BQ54" s="99"/>
      <c r="BR54" s="99"/>
      <c r="BS54" s="99"/>
      <c r="BT54" s="99"/>
      <c r="BU54" s="99"/>
      <c r="BV54" s="99"/>
      <c r="BW54" s="106">
        <f t="shared" si="40"/>
        <v>0</v>
      </c>
      <c r="BX54" s="107" t="s">
        <v>34</v>
      </c>
      <c r="BY54" s="106">
        <f t="shared" si="41"/>
        <v>0</v>
      </c>
      <c r="BZ54" s="105" t="s">
        <v>34</v>
      </c>
      <c r="CA54" s="30" t="s">
        <v>229</v>
      </c>
    </row>
    <row r="55" spans="1:79" ht="78.75">
      <c r="A55" s="91" t="s">
        <v>599</v>
      </c>
      <c r="B55" s="2" t="s">
        <v>281</v>
      </c>
      <c r="C55" s="34" t="s">
        <v>4</v>
      </c>
      <c r="D55" s="8">
        <v>1500750</v>
      </c>
      <c r="E55" s="99">
        <v>0</v>
      </c>
      <c r="F55" s="11">
        <v>0</v>
      </c>
      <c r="G55" s="11"/>
      <c r="H55" s="99"/>
      <c r="I55" s="11"/>
      <c r="J55" s="99"/>
      <c r="K55" s="99"/>
      <c r="L55" s="99">
        <v>0</v>
      </c>
      <c r="M55" s="11">
        <v>0</v>
      </c>
      <c r="N55" s="11"/>
      <c r="O55" s="99"/>
      <c r="P55" s="11"/>
      <c r="Q55" s="99"/>
      <c r="R55" s="99"/>
      <c r="S55" s="99">
        <v>0</v>
      </c>
      <c r="T55" s="11">
        <v>0</v>
      </c>
      <c r="U55" s="11"/>
      <c r="V55" s="99"/>
      <c r="W55" s="11"/>
      <c r="X55" s="99"/>
      <c r="Y55" s="99"/>
      <c r="Z55" s="99">
        <v>0</v>
      </c>
      <c r="AA55" s="11">
        <v>0</v>
      </c>
      <c r="AB55" s="11"/>
      <c r="AC55" s="99"/>
      <c r="AD55" s="11"/>
      <c r="AE55" s="99"/>
      <c r="AF55" s="99"/>
      <c r="AG55" s="99"/>
      <c r="AH55" s="11"/>
      <c r="AI55" s="11"/>
      <c r="AJ55" s="99"/>
      <c r="AK55" s="11"/>
      <c r="AL55" s="99"/>
      <c r="AM55" s="99"/>
      <c r="AN55" s="99">
        <v>0</v>
      </c>
      <c r="AO55" s="11">
        <v>0</v>
      </c>
      <c r="AP55" s="11">
        <v>0</v>
      </c>
      <c r="AQ55" s="99"/>
      <c r="AR55" s="11">
        <v>0</v>
      </c>
      <c r="AS55" s="99"/>
      <c r="AT55" s="99"/>
      <c r="AU55" s="99">
        <v>0</v>
      </c>
      <c r="AV55" s="11">
        <v>0</v>
      </c>
      <c r="AW55" s="11"/>
      <c r="AX55" s="99"/>
      <c r="AY55" s="11"/>
      <c r="AZ55" s="99"/>
      <c r="BA55" s="99"/>
      <c r="BB55" s="99">
        <v>0</v>
      </c>
      <c r="BC55" s="11">
        <v>0</v>
      </c>
      <c r="BD55" s="11"/>
      <c r="BE55" s="99"/>
      <c r="BF55" s="11"/>
      <c r="BG55" s="99"/>
      <c r="BH55" s="99"/>
      <c r="BI55" s="99"/>
      <c r="BJ55" s="99"/>
      <c r="BK55" s="99"/>
      <c r="BL55" s="99"/>
      <c r="BM55" s="99"/>
      <c r="BN55" s="99"/>
      <c r="BO55" s="99"/>
      <c r="BP55" s="99"/>
      <c r="BQ55" s="99"/>
      <c r="BR55" s="99"/>
      <c r="BS55" s="99"/>
      <c r="BT55" s="99"/>
      <c r="BU55" s="99"/>
      <c r="BV55" s="99"/>
      <c r="BW55" s="106">
        <f t="shared" si="40"/>
        <v>0</v>
      </c>
      <c r="BX55" s="107" t="s">
        <v>34</v>
      </c>
      <c r="BY55" s="106">
        <f t="shared" si="41"/>
        <v>0</v>
      </c>
      <c r="BZ55" s="105" t="s">
        <v>34</v>
      </c>
      <c r="CA55" s="30" t="s">
        <v>229</v>
      </c>
    </row>
    <row r="56" spans="1:79" ht="63">
      <c r="A56" s="91" t="s">
        <v>600</v>
      </c>
      <c r="B56" s="2" t="s">
        <v>282</v>
      </c>
      <c r="C56" s="34" t="s">
        <v>4</v>
      </c>
      <c r="D56" s="8">
        <v>1500765</v>
      </c>
      <c r="E56" s="99">
        <v>0</v>
      </c>
      <c r="F56" s="11">
        <v>0</v>
      </c>
      <c r="G56" s="11"/>
      <c r="H56" s="99"/>
      <c r="I56" s="11"/>
      <c r="J56" s="99"/>
      <c r="K56" s="99"/>
      <c r="L56" s="99">
        <v>0</v>
      </c>
      <c r="M56" s="11">
        <v>0</v>
      </c>
      <c r="N56" s="11"/>
      <c r="O56" s="99"/>
      <c r="P56" s="11"/>
      <c r="Q56" s="99"/>
      <c r="R56" s="99"/>
      <c r="S56" s="99">
        <v>0</v>
      </c>
      <c r="T56" s="11">
        <v>0</v>
      </c>
      <c r="U56" s="11"/>
      <c r="V56" s="99"/>
      <c r="W56" s="11"/>
      <c r="X56" s="99"/>
      <c r="Y56" s="99"/>
      <c r="Z56" s="99">
        <v>0</v>
      </c>
      <c r="AA56" s="11">
        <v>0</v>
      </c>
      <c r="AB56" s="11"/>
      <c r="AC56" s="99"/>
      <c r="AD56" s="11"/>
      <c r="AE56" s="99"/>
      <c r="AF56" s="99"/>
      <c r="AG56" s="99"/>
      <c r="AH56" s="11"/>
      <c r="AI56" s="11"/>
      <c r="AJ56" s="99"/>
      <c r="AK56" s="11"/>
      <c r="AL56" s="99"/>
      <c r="AM56" s="99"/>
      <c r="AN56" s="99">
        <v>0</v>
      </c>
      <c r="AO56" s="11">
        <v>0</v>
      </c>
      <c r="AP56" s="11">
        <v>0</v>
      </c>
      <c r="AQ56" s="99"/>
      <c r="AR56" s="11">
        <v>0</v>
      </c>
      <c r="AS56" s="99"/>
      <c r="AT56" s="99"/>
      <c r="AU56" s="99">
        <v>0</v>
      </c>
      <c r="AV56" s="11">
        <v>0</v>
      </c>
      <c r="AW56" s="11"/>
      <c r="AX56" s="99"/>
      <c r="AY56" s="11"/>
      <c r="AZ56" s="99"/>
      <c r="BA56" s="99"/>
      <c r="BB56" s="99">
        <v>0</v>
      </c>
      <c r="BC56" s="11">
        <v>0</v>
      </c>
      <c r="BD56" s="11"/>
      <c r="BE56" s="99"/>
      <c r="BF56" s="11"/>
      <c r="BG56" s="99"/>
      <c r="BH56" s="99"/>
      <c r="BI56" s="99"/>
      <c r="BJ56" s="99"/>
      <c r="BK56" s="99"/>
      <c r="BL56" s="99"/>
      <c r="BM56" s="99"/>
      <c r="BN56" s="99"/>
      <c r="BO56" s="99"/>
      <c r="BP56" s="99"/>
      <c r="BQ56" s="99"/>
      <c r="BR56" s="99"/>
      <c r="BS56" s="99"/>
      <c r="BT56" s="99"/>
      <c r="BU56" s="99"/>
      <c r="BV56" s="99"/>
      <c r="BW56" s="106">
        <f t="shared" si="40"/>
        <v>0</v>
      </c>
      <c r="BX56" s="107" t="s">
        <v>34</v>
      </c>
      <c r="BY56" s="106">
        <f t="shared" si="41"/>
        <v>0</v>
      </c>
      <c r="BZ56" s="105" t="s">
        <v>34</v>
      </c>
      <c r="CA56" s="30" t="s">
        <v>229</v>
      </c>
    </row>
    <row r="57" spans="1:79" ht="31.5">
      <c r="A57" s="91" t="s">
        <v>601</v>
      </c>
      <c r="B57" s="27" t="s">
        <v>289</v>
      </c>
      <c r="C57" s="34" t="s">
        <v>56</v>
      </c>
      <c r="D57" s="8">
        <v>1601301</v>
      </c>
      <c r="E57" s="99">
        <v>0</v>
      </c>
      <c r="F57" s="11">
        <v>0</v>
      </c>
      <c r="G57" s="11"/>
      <c r="H57" s="99"/>
      <c r="I57" s="11"/>
      <c r="J57" s="99"/>
      <c r="K57" s="99"/>
      <c r="L57" s="99">
        <v>0</v>
      </c>
      <c r="M57" s="11">
        <v>0</v>
      </c>
      <c r="N57" s="11"/>
      <c r="O57" s="99"/>
      <c r="P57" s="11"/>
      <c r="Q57" s="99"/>
      <c r="R57" s="99"/>
      <c r="S57" s="99">
        <v>0</v>
      </c>
      <c r="T57" s="11">
        <v>0</v>
      </c>
      <c r="U57" s="11"/>
      <c r="V57" s="99"/>
      <c r="W57" s="11"/>
      <c r="X57" s="99"/>
      <c r="Y57" s="99"/>
      <c r="Z57" s="99">
        <v>0</v>
      </c>
      <c r="AA57" s="11">
        <v>0</v>
      </c>
      <c r="AB57" s="11"/>
      <c r="AC57" s="99"/>
      <c r="AD57" s="11"/>
      <c r="AE57" s="99"/>
      <c r="AF57" s="99"/>
      <c r="AG57" s="99"/>
      <c r="AH57" s="11"/>
      <c r="AI57" s="11"/>
      <c r="AJ57" s="99"/>
      <c r="AK57" s="11"/>
      <c r="AL57" s="99"/>
      <c r="AM57" s="99"/>
      <c r="AN57" s="99">
        <v>0</v>
      </c>
      <c r="AO57" s="11">
        <v>0</v>
      </c>
      <c r="AP57" s="11">
        <v>0</v>
      </c>
      <c r="AQ57" s="99"/>
      <c r="AR57" s="11">
        <v>0</v>
      </c>
      <c r="AS57" s="99"/>
      <c r="AT57" s="99"/>
      <c r="AU57" s="99">
        <v>0</v>
      </c>
      <c r="AV57" s="11">
        <v>0</v>
      </c>
      <c r="AW57" s="11"/>
      <c r="AX57" s="99"/>
      <c r="AY57" s="11"/>
      <c r="AZ57" s="99"/>
      <c r="BA57" s="99"/>
      <c r="BB57" s="99">
        <v>0</v>
      </c>
      <c r="BC57" s="11">
        <v>0</v>
      </c>
      <c r="BD57" s="11"/>
      <c r="BE57" s="99"/>
      <c r="BF57" s="11"/>
      <c r="BG57" s="99"/>
      <c r="BH57" s="99"/>
      <c r="BI57" s="99"/>
      <c r="BJ57" s="99"/>
      <c r="BK57" s="99"/>
      <c r="BL57" s="99"/>
      <c r="BM57" s="99"/>
      <c r="BN57" s="99"/>
      <c r="BO57" s="99"/>
      <c r="BP57" s="99"/>
      <c r="BQ57" s="99"/>
      <c r="BR57" s="99"/>
      <c r="BS57" s="99"/>
      <c r="BT57" s="99"/>
      <c r="BU57" s="99"/>
      <c r="BV57" s="99"/>
      <c r="BW57" s="106">
        <f t="shared" si="40"/>
        <v>0</v>
      </c>
      <c r="BX57" s="107" t="s">
        <v>34</v>
      </c>
      <c r="BY57" s="106">
        <f t="shared" si="41"/>
        <v>0</v>
      </c>
      <c r="BZ57" s="105" t="s">
        <v>34</v>
      </c>
      <c r="CA57" s="30" t="s">
        <v>229</v>
      </c>
    </row>
    <row r="58" spans="1:79" ht="31.5">
      <c r="A58" s="91" t="s">
        <v>602</v>
      </c>
      <c r="B58" s="2" t="s">
        <v>42</v>
      </c>
      <c r="C58" s="34" t="s">
        <v>3</v>
      </c>
      <c r="D58" s="8" t="s">
        <v>418</v>
      </c>
      <c r="E58" s="99">
        <v>0</v>
      </c>
      <c r="F58" s="11">
        <v>236.53872573805728</v>
      </c>
      <c r="G58" s="11">
        <v>0</v>
      </c>
      <c r="H58" s="99"/>
      <c r="I58" s="11">
        <v>0</v>
      </c>
      <c r="J58" s="99"/>
      <c r="K58" s="99"/>
      <c r="L58" s="99">
        <v>0</v>
      </c>
      <c r="M58" s="11">
        <v>0</v>
      </c>
      <c r="N58" s="11"/>
      <c r="O58" s="99"/>
      <c r="P58" s="11"/>
      <c r="Q58" s="99"/>
      <c r="R58" s="99"/>
      <c r="S58" s="99">
        <v>0</v>
      </c>
      <c r="T58" s="11">
        <v>0</v>
      </c>
      <c r="U58" s="11"/>
      <c r="V58" s="99"/>
      <c r="W58" s="11"/>
      <c r="X58" s="99"/>
      <c r="Y58" s="99"/>
      <c r="Z58" s="99">
        <v>0</v>
      </c>
      <c r="AA58" s="11">
        <v>0</v>
      </c>
      <c r="AB58" s="11"/>
      <c r="AC58" s="99"/>
      <c r="AD58" s="11"/>
      <c r="AE58" s="99"/>
      <c r="AF58" s="99"/>
      <c r="AG58" s="99"/>
      <c r="AH58" s="11">
        <v>236538.72573805728</v>
      </c>
      <c r="AI58" s="11"/>
      <c r="AJ58" s="99"/>
      <c r="AK58" s="11"/>
      <c r="AL58" s="99"/>
      <c r="AM58" s="99"/>
      <c r="AN58" s="99">
        <v>0</v>
      </c>
      <c r="AO58" s="11">
        <v>0</v>
      </c>
      <c r="AP58" s="11">
        <v>0</v>
      </c>
      <c r="AQ58" s="99"/>
      <c r="AR58" s="11">
        <v>0</v>
      </c>
      <c r="AS58" s="99"/>
      <c r="AT58" s="99"/>
      <c r="AU58" s="99">
        <v>0</v>
      </c>
      <c r="AV58" s="11">
        <v>0</v>
      </c>
      <c r="AW58" s="11"/>
      <c r="AX58" s="99"/>
      <c r="AY58" s="11"/>
      <c r="AZ58" s="99"/>
      <c r="BA58" s="99"/>
      <c r="BB58" s="99">
        <v>0</v>
      </c>
      <c r="BC58" s="11">
        <v>0</v>
      </c>
      <c r="BD58" s="11"/>
      <c r="BE58" s="99"/>
      <c r="BF58" s="11"/>
      <c r="BG58" s="99"/>
      <c r="BH58" s="99"/>
      <c r="BI58" s="99"/>
      <c r="BJ58" s="99"/>
      <c r="BK58" s="99"/>
      <c r="BL58" s="99"/>
      <c r="BM58" s="99"/>
      <c r="BN58" s="99"/>
      <c r="BO58" s="99"/>
      <c r="BP58" s="99"/>
      <c r="BQ58" s="99"/>
      <c r="BR58" s="99"/>
      <c r="BS58" s="99"/>
      <c r="BT58" s="99"/>
      <c r="BU58" s="99"/>
      <c r="BV58" s="99"/>
      <c r="BW58" s="106">
        <f t="shared" si="40"/>
        <v>0</v>
      </c>
      <c r="BX58" s="107" t="s">
        <v>34</v>
      </c>
      <c r="BY58" s="106">
        <f t="shared" si="41"/>
        <v>0</v>
      </c>
      <c r="BZ58" s="105" t="s">
        <v>34</v>
      </c>
      <c r="CA58" s="30" t="s">
        <v>229</v>
      </c>
    </row>
    <row r="59" spans="1:79" ht="78.75">
      <c r="A59" s="91" t="s">
        <v>603</v>
      </c>
      <c r="B59" s="2" t="s">
        <v>43</v>
      </c>
      <c r="C59" s="34" t="s">
        <v>2</v>
      </c>
      <c r="D59" s="8" t="s">
        <v>419</v>
      </c>
      <c r="E59" s="99">
        <v>0</v>
      </c>
      <c r="F59" s="11">
        <v>229.44067796610148</v>
      </c>
      <c r="G59" s="11">
        <v>40</v>
      </c>
      <c r="H59" s="99"/>
      <c r="I59" s="11">
        <v>0</v>
      </c>
      <c r="J59" s="99"/>
      <c r="K59" s="99"/>
      <c r="L59" s="99">
        <v>0</v>
      </c>
      <c r="M59" s="11">
        <v>0</v>
      </c>
      <c r="N59" s="11"/>
      <c r="O59" s="99"/>
      <c r="P59" s="11"/>
      <c r="Q59" s="99"/>
      <c r="R59" s="99"/>
      <c r="S59" s="99">
        <v>0</v>
      </c>
      <c r="T59" s="11">
        <v>0</v>
      </c>
      <c r="U59" s="11"/>
      <c r="V59" s="99"/>
      <c r="W59" s="11"/>
      <c r="X59" s="99"/>
      <c r="Y59" s="99"/>
      <c r="Z59" s="99">
        <v>0</v>
      </c>
      <c r="AA59" s="11">
        <v>0</v>
      </c>
      <c r="AB59" s="11"/>
      <c r="AC59" s="99"/>
      <c r="AD59" s="11"/>
      <c r="AE59" s="99"/>
      <c r="AF59" s="99"/>
      <c r="AG59" s="99"/>
      <c r="AH59" s="11">
        <v>229440.67796610147</v>
      </c>
      <c r="AI59" s="11">
        <v>40</v>
      </c>
      <c r="AJ59" s="99"/>
      <c r="AK59" s="11"/>
      <c r="AL59" s="99"/>
      <c r="AM59" s="99"/>
      <c r="AN59" s="99">
        <v>0</v>
      </c>
      <c r="AO59" s="11">
        <v>0</v>
      </c>
      <c r="AP59" s="11">
        <v>0</v>
      </c>
      <c r="AQ59" s="99"/>
      <c r="AR59" s="11">
        <v>0</v>
      </c>
      <c r="AS59" s="99"/>
      <c r="AT59" s="99"/>
      <c r="AU59" s="99">
        <v>0</v>
      </c>
      <c r="AV59" s="11">
        <v>0</v>
      </c>
      <c r="AW59" s="11"/>
      <c r="AX59" s="99"/>
      <c r="AY59" s="11"/>
      <c r="AZ59" s="99"/>
      <c r="BA59" s="99"/>
      <c r="BB59" s="99">
        <v>0</v>
      </c>
      <c r="BC59" s="11">
        <v>0</v>
      </c>
      <c r="BD59" s="11"/>
      <c r="BE59" s="99"/>
      <c r="BF59" s="11"/>
      <c r="BG59" s="99"/>
      <c r="BH59" s="99"/>
      <c r="BI59" s="99"/>
      <c r="BJ59" s="99"/>
      <c r="BK59" s="99"/>
      <c r="BL59" s="99"/>
      <c r="BM59" s="99"/>
      <c r="BN59" s="99"/>
      <c r="BO59" s="99"/>
      <c r="BP59" s="99"/>
      <c r="BQ59" s="99"/>
      <c r="BR59" s="99"/>
      <c r="BS59" s="99"/>
      <c r="BT59" s="99"/>
      <c r="BU59" s="99"/>
      <c r="BV59" s="99"/>
      <c r="BW59" s="106">
        <f t="shared" si="40"/>
        <v>0</v>
      </c>
      <c r="BX59" s="107" t="s">
        <v>34</v>
      </c>
      <c r="BY59" s="106">
        <f t="shared" si="41"/>
        <v>0</v>
      </c>
      <c r="BZ59" s="105" t="s">
        <v>34</v>
      </c>
      <c r="CA59" s="30" t="s">
        <v>229</v>
      </c>
    </row>
    <row r="60" spans="1:79" ht="63">
      <c r="A60" s="91" t="s">
        <v>604</v>
      </c>
      <c r="B60" s="2" t="s">
        <v>44</v>
      </c>
      <c r="C60" s="34" t="s">
        <v>2</v>
      </c>
      <c r="D60" s="8" t="s">
        <v>420</v>
      </c>
      <c r="E60" s="99">
        <v>0</v>
      </c>
      <c r="F60" s="11">
        <v>140.49143375793687</v>
      </c>
      <c r="G60" s="11">
        <v>0</v>
      </c>
      <c r="H60" s="99"/>
      <c r="I60" s="11">
        <v>0</v>
      </c>
      <c r="J60" s="99"/>
      <c r="K60" s="99"/>
      <c r="L60" s="99">
        <v>0</v>
      </c>
      <c r="M60" s="11">
        <v>0</v>
      </c>
      <c r="N60" s="11"/>
      <c r="O60" s="99"/>
      <c r="P60" s="11"/>
      <c r="Q60" s="99"/>
      <c r="R60" s="99"/>
      <c r="S60" s="99">
        <v>0</v>
      </c>
      <c r="T60" s="11">
        <v>0</v>
      </c>
      <c r="U60" s="11"/>
      <c r="V60" s="99"/>
      <c r="W60" s="11"/>
      <c r="X60" s="99"/>
      <c r="Y60" s="99"/>
      <c r="Z60" s="99">
        <v>0</v>
      </c>
      <c r="AA60" s="11">
        <v>0</v>
      </c>
      <c r="AB60" s="11"/>
      <c r="AC60" s="99"/>
      <c r="AD60" s="11"/>
      <c r="AE60" s="99"/>
      <c r="AF60" s="99"/>
      <c r="AG60" s="99"/>
      <c r="AH60" s="11">
        <v>140491.43375793687</v>
      </c>
      <c r="AI60" s="11"/>
      <c r="AJ60" s="99"/>
      <c r="AK60" s="11"/>
      <c r="AL60" s="99"/>
      <c r="AM60" s="99"/>
      <c r="AN60" s="99">
        <v>0</v>
      </c>
      <c r="AO60" s="11">
        <v>0</v>
      </c>
      <c r="AP60" s="11">
        <v>0</v>
      </c>
      <c r="AQ60" s="99"/>
      <c r="AR60" s="11">
        <v>0</v>
      </c>
      <c r="AS60" s="99"/>
      <c r="AT60" s="99"/>
      <c r="AU60" s="99">
        <v>0</v>
      </c>
      <c r="AV60" s="11">
        <v>0</v>
      </c>
      <c r="AW60" s="11"/>
      <c r="AX60" s="99"/>
      <c r="AY60" s="11"/>
      <c r="AZ60" s="99"/>
      <c r="BA60" s="99"/>
      <c r="BB60" s="99">
        <v>0</v>
      </c>
      <c r="BC60" s="11">
        <v>0</v>
      </c>
      <c r="BD60" s="11"/>
      <c r="BE60" s="99"/>
      <c r="BF60" s="11"/>
      <c r="BG60" s="99"/>
      <c r="BH60" s="99"/>
      <c r="BI60" s="99"/>
      <c r="BJ60" s="99"/>
      <c r="BK60" s="99"/>
      <c r="BL60" s="99"/>
      <c r="BM60" s="99"/>
      <c r="BN60" s="99"/>
      <c r="BO60" s="99"/>
      <c r="BP60" s="99"/>
      <c r="BQ60" s="99"/>
      <c r="BR60" s="99"/>
      <c r="BS60" s="99"/>
      <c r="BT60" s="99"/>
      <c r="BU60" s="99"/>
      <c r="BV60" s="99"/>
      <c r="BW60" s="106">
        <f t="shared" si="40"/>
        <v>0</v>
      </c>
      <c r="BX60" s="107" t="s">
        <v>34</v>
      </c>
      <c r="BY60" s="106">
        <f t="shared" si="41"/>
        <v>0</v>
      </c>
      <c r="BZ60" s="105" t="s">
        <v>34</v>
      </c>
      <c r="CA60" s="30" t="s">
        <v>229</v>
      </c>
    </row>
    <row r="61" spans="1:79" ht="47.25">
      <c r="A61" s="91" t="s">
        <v>605</v>
      </c>
      <c r="B61" s="2" t="s">
        <v>233</v>
      </c>
      <c r="C61" s="34" t="s">
        <v>2</v>
      </c>
      <c r="D61" s="8" t="s">
        <v>234</v>
      </c>
      <c r="E61" s="99">
        <v>0</v>
      </c>
      <c r="F61" s="11">
        <v>0</v>
      </c>
      <c r="G61" s="11"/>
      <c r="H61" s="99"/>
      <c r="I61" s="11"/>
      <c r="J61" s="99"/>
      <c r="K61" s="99"/>
      <c r="L61" s="99">
        <v>0</v>
      </c>
      <c r="M61" s="11">
        <v>0</v>
      </c>
      <c r="N61" s="11"/>
      <c r="O61" s="99"/>
      <c r="P61" s="11"/>
      <c r="Q61" s="99"/>
      <c r="R61" s="99"/>
      <c r="S61" s="99">
        <v>0</v>
      </c>
      <c r="T61" s="11">
        <v>0</v>
      </c>
      <c r="U61" s="11"/>
      <c r="V61" s="99"/>
      <c r="W61" s="11"/>
      <c r="X61" s="99"/>
      <c r="Y61" s="99"/>
      <c r="Z61" s="99">
        <v>0</v>
      </c>
      <c r="AA61" s="11">
        <v>0</v>
      </c>
      <c r="AB61" s="11"/>
      <c r="AC61" s="99"/>
      <c r="AD61" s="11"/>
      <c r="AE61" s="99"/>
      <c r="AF61" s="99"/>
      <c r="AG61" s="99"/>
      <c r="AH61" s="11"/>
      <c r="AI61" s="11"/>
      <c r="AJ61" s="99"/>
      <c r="AK61" s="11"/>
      <c r="AL61" s="99"/>
      <c r="AM61" s="99"/>
      <c r="AN61" s="99">
        <v>0</v>
      </c>
      <c r="AO61" s="11">
        <v>0</v>
      </c>
      <c r="AP61" s="11">
        <v>0</v>
      </c>
      <c r="AQ61" s="99"/>
      <c r="AR61" s="11">
        <v>0</v>
      </c>
      <c r="AS61" s="99"/>
      <c r="AT61" s="99"/>
      <c r="AU61" s="99">
        <v>0</v>
      </c>
      <c r="AV61" s="11">
        <v>0</v>
      </c>
      <c r="AW61" s="11"/>
      <c r="AX61" s="99"/>
      <c r="AY61" s="11"/>
      <c r="AZ61" s="99"/>
      <c r="BA61" s="99"/>
      <c r="BB61" s="99">
        <v>0</v>
      </c>
      <c r="BC61" s="11">
        <v>0</v>
      </c>
      <c r="BD61" s="11"/>
      <c r="BE61" s="99"/>
      <c r="BF61" s="11"/>
      <c r="BG61" s="99"/>
      <c r="BH61" s="99"/>
      <c r="BI61" s="99"/>
      <c r="BJ61" s="99"/>
      <c r="BK61" s="99"/>
      <c r="BL61" s="99"/>
      <c r="BM61" s="99"/>
      <c r="BN61" s="99"/>
      <c r="BO61" s="99"/>
      <c r="BP61" s="99"/>
      <c r="BQ61" s="99"/>
      <c r="BR61" s="99"/>
      <c r="BS61" s="99"/>
      <c r="BT61" s="99"/>
      <c r="BU61" s="99"/>
      <c r="BV61" s="99"/>
      <c r="BW61" s="106">
        <f t="shared" si="40"/>
        <v>0</v>
      </c>
      <c r="BX61" s="107" t="s">
        <v>34</v>
      </c>
      <c r="BY61" s="106">
        <f t="shared" si="41"/>
        <v>0</v>
      </c>
      <c r="BZ61" s="105" t="s">
        <v>34</v>
      </c>
      <c r="CA61" s="30" t="s">
        <v>229</v>
      </c>
    </row>
    <row r="62" spans="1:79" ht="165.75">
      <c r="A62" s="91" t="s">
        <v>606</v>
      </c>
      <c r="B62" s="2" t="s">
        <v>16</v>
      </c>
      <c r="C62" s="34" t="s">
        <v>2</v>
      </c>
      <c r="D62" s="8" t="s">
        <v>421</v>
      </c>
      <c r="E62" s="99">
        <v>0</v>
      </c>
      <c r="F62" s="11">
        <v>11.419042372881357</v>
      </c>
      <c r="G62" s="11">
        <v>0</v>
      </c>
      <c r="H62" s="99"/>
      <c r="I62" s="11">
        <v>0</v>
      </c>
      <c r="J62" s="99"/>
      <c r="K62" s="317" t="s">
        <v>878</v>
      </c>
      <c r="L62" s="99">
        <v>0</v>
      </c>
      <c r="M62" s="11">
        <v>0</v>
      </c>
      <c r="N62" s="11"/>
      <c r="O62" s="99"/>
      <c r="P62" s="11"/>
      <c r="Q62" s="99"/>
      <c r="R62" s="99"/>
      <c r="S62" s="99">
        <v>0</v>
      </c>
      <c r="T62" s="11">
        <v>0</v>
      </c>
      <c r="U62" s="11"/>
      <c r="V62" s="99"/>
      <c r="W62" s="11"/>
      <c r="X62" s="99"/>
      <c r="Y62" s="99"/>
      <c r="Z62" s="99">
        <v>0</v>
      </c>
      <c r="AA62" s="11">
        <v>11.419042372881357</v>
      </c>
      <c r="AB62" s="11"/>
      <c r="AC62" s="99"/>
      <c r="AD62" s="11"/>
      <c r="AE62" s="99"/>
      <c r="AF62" s="317" t="s">
        <v>878</v>
      </c>
      <c r="AG62" s="99"/>
      <c r="AH62" s="11">
        <v>0</v>
      </c>
      <c r="AI62" s="11"/>
      <c r="AJ62" s="99"/>
      <c r="AK62" s="11"/>
      <c r="AL62" s="99"/>
      <c r="AM62" s="99"/>
      <c r="AN62" s="99">
        <v>0</v>
      </c>
      <c r="AO62" s="11">
        <v>0</v>
      </c>
      <c r="AP62" s="11">
        <v>0</v>
      </c>
      <c r="AQ62" s="99"/>
      <c r="AR62" s="11">
        <v>0</v>
      </c>
      <c r="AS62" s="99"/>
      <c r="AT62" s="99"/>
      <c r="AU62" s="99">
        <v>0</v>
      </c>
      <c r="AV62" s="11">
        <v>0</v>
      </c>
      <c r="AW62" s="11"/>
      <c r="AX62" s="99"/>
      <c r="AY62" s="11"/>
      <c r="AZ62" s="99"/>
      <c r="BA62" s="99"/>
      <c r="BB62" s="99">
        <v>0</v>
      </c>
      <c r="BC62" s="11">
        <v>0</v>
      </c>
      <c r="BD62" s="11"/>
      <c r="BE62" s="99"/>
      <c r="BF62" s="11"/>
      <c r="BG62" s="99"/>
      <c r="BH62" s="99"/>
      <c r="BI62" s="99"/>
      <c r="BJ62" s="99"/>
      <c r="BK62" s="99"/>
      <c r="BL62" s="99"/>
      <c r="BM62" s="99"/>
      <c r="BN62" s="99"/>
      <c r="BO62" s="99"/>
      <c r="BP62" s="99"/>
      <c r="BQ62" s="99"/>
      <c r="BR62" s="99"/>
      <c r="BS62" s="99"/>
      <c r="BT62" s="99"/>
      <c r="BU62" s="99"/>
      <c r="BV62" s="99"/>
      <c r="BW62" s="106">
        <f t="shared" si="40"/>
        <v>0</v>
      </c>
      <c r="BX62" s="107" t="s">
        <v>34</v>
      </c>
      <c r="BY62" s="106">
        <f t="shared" si="41"/>
        <v>0</v>
      </c>
      <c r="BZ62" s="105" t="s">
        <v>34</v>
      </c>
      <c r="CA62" s="30" t="s">
        <v>229</v>
      </c>
    </row>
    <row r="63" spans="1:79" ht="165.75">
      <c r="A63" s="91" t="s">
        <v>607</v>
      </c>
      <c r="B63" s="2" t="s">
        <v>17</v>
      </c>
      <c r="C63" s="34" t="s">
        <v>2</v>
      </c>
      <c r="D63" s="8" t="s">
        <v>422</v>
      </c>
      <c r="E63" s="99">
        <v>0</v>
      </c>
      <c r="F63" s="11">
        <v>11.419042372881357</v>
      </c>
      <c r="G63" s="11">
        <v>0</v>
      </c>
      <c r="H63" s="99"/>
      <c r="I63" s="11">
        <v>0</v>
      </c>
      <c r="J63" s="99"/>
      <c r="K63" s="317" t="s">
        <v>878</v>
      </c>
      <c r="L63" s="99">
        <v>0</v>
      </c>
      <c r="M63" s="11">
        <v>0</v>
      </c>
      <c r="N63" s="11"/>
      <c r="O63" s="99"/>
      <c r="P63" s="11"/>
      <c r="Q63" s="99"/>
      <c r="R63" s="99"/>
      <c r="S63" s="99">
        <v>0</v>
      </c>
      <c r="T63" s="11">
        <v>0</v>
      </c>
      <c r="U63" s="11"/>
      <c r="V63" s="99"/>
      <c r="W63" s="11"/>
      <c r="X63" s="99"/>
      <c r="Y63" s="99"/>
      <c r="Z63" s="99">
        <v>0</v>
      </c>
      <c r="AA63" s="11">
        <v>11.419042372881357</v>
      </c>
      <c r="AB63" s="11"/>
      <c r="AC63" s="99"/>
      <c r="AD63" s="11"/>
      <c r="AE63" s="99"/>
      <c r="AF63" s="317" t="s">
        <v>878</v>
      </c>
      <c r="AG63" s="99"/>
      <c r="AH63" s="11">
        <v>0</v>
      </c>
      <c r="AI63" s="11"/>
      <c r="AJ63" s="99"/>
      <c r="AK63" s="11"/>
      <c r="AL63" s="99"/>
      <c r="AM63" s="99"/>
      <c r="AN63" s="99">
        <v>0</v>
      </c>
      <c r="AO63" s="11">
        <v>0</v>
      </c>
      <c r="AP63" s="11">
        <v>0</v>
      </c>
      <c r="AQ63" s="99"/>
      <c r="AR63" s="11">
        <v>0</v>
      </c>
      <c r="AS63" s="99"/>
      <c r="AT63" s="99"/>
      <c r="AU63" s="99">
        <v>0</v>
      </c>
      <c r="AV63" s="11">
        <v>0</v>
      </c>
      <c r="AW63" s="11"/>
      <c r="AX63" s="99"/>
      <c r="AY63" s="11"/>
      <c r="AZ63" s="99"/>
      <c r="BA63" s="99"/>
      <c r="BB63" s="99">
        <v>0</v>
      </c>
      <c r="BC63" s="11">
        <v>0</v>
      </c>
      <c r="BD63" s="11"/>
      <c r="BE63" s="99"/>
      <c r="BF63" s="11"/>
      <c r="BG63" s="99"/>
      <c r="BH63" s="99"/>
      <c r="BI63" s="99"/>
      <c r="BJ63" s="99"/>
      <c r="BK63" s="99"/>
      <c r="BL63" s="99"/>
      <c r="BM63" s="99"/>
      <c r="BN63" s="99"/>
      <c r="BO63" s="99"/>
      <c r="BP63" s="99"/>
      <c r="BQ63" s="99"/>
      <c r="BR63" s="99"/>
      <c r="BS63" s="99"/>
      <c r="BT63" s="99"/>
      <c r="BU63" s="99"/>
      <c r="BV63" s="99"/>
      <c r="BW63" s="106">
        <f t="shared" si="40"/>
        <v>0</v>
      </c>
      <c r="BX63" s="107" t="s">
        <v>34</v>
      </c>
      <c r="BY63" s="106">
        <f t="shared" si="41"/>
        <v>0</v>
      </c>
      <c r="BZ63" s="105" t="s">
        <v>34</v>
      </c>
      <c r="CA63" s="30" t="s">
        <v>229</v>
      </c>
    </row>
    <row r="64" spans="1:79" ht="165.75">
      <c r="A64" s="91" t="s">
        <v>608</v>
      </c>
      <c r="B64" s="2" t="s">
        <v>18</v>
      </c>
      <c r="C64" s="34" t="s">
        <v>2</v>
      </c>
      <c r="D64" s="8" t="s">
        <v>423</v>
      </c>
      <c r="E64" s="99">
        <v>0</v>
      </c>
      <c r="F64" s="11">
        <v>11.419042372881357</v>
      </c>
      <c r="G64" s="11">
        <v>0</v>
      </c>
      <c r="H64" s="99"/>
      <c r="I64" s="11">
        <v>0</v>
      </c>
      <c r="J64" s="99"/>
      <c r="K64" s="317" t="s">
        <v>878</v>
      </c>
      <c r="L64" s="99">
        <v>0</v>
      </c>
      <c r="M64" s="11">
        <v>0</v>
      </c>
      <c r="N64" s="11"/>
      <c r="O64" s="99"/>
      <c r="P64" s="11"/>
      <c r="Q64" s="99"/>
      <c r="R64" s="99"/>
      <c r="S64" s="99">
        <v>0</v>
      </c>
      <c r="T64" s="11">
        <v>0</v>
      </c>
      <c r="U64" s="11"/>
      <c r="V64" s="99"/>
      <c r="W64" s="11"/>
      <c r="X64" s="99"/>
      <c r="Y64" s="99"/>
      <c r="Z64" s="99">
        <v>0</v>
      </c>
      <c r="AA64" s="11">
        <v>11.419042372881357</v>
      </c>
      <c r="AB64" s="11"/>
      <c r="AC64" s="99"/>
      <c r="AD64" s="11"/>
      <c r="AE64" s="99"/>
      <c r="AF64" s="317" t="s">
        <v>878</v>
      </c>
      <c r="AG64" s="99"/>
      <c r="AH64" s="11">
        <v>0</v>
      </c>
      <c r="AI64" s="11"/>
      <c r="AJ64" s="99"/>
      <c r="AK64" s="11"/>
      <c r="AL64" s="99"/>
      <c r="AM64" s="99"/>
      <c r="AN64" s="99">
        <v>0</v>
      </c>
      <c r="AO64" s="11">
        <v>0</v>
      </c>
      <c r="AP64" s="11">
        <v>0</v>
      </c>
      <c r="AQ64" s="99"/>
      <c r="AR64" s="11">
        <v>0</v>
      </c>
      <c r="AS64" s="99"/>
      <c r="AT64" s="99"/>
      <c r="AU64" s="99">
        <v>0</v>
      </c>
      <c r="AV64" s="11">
        <v>0</v>
      </c>
      <c r="AW64" s="11"/>
      <c r="AX64" s="99"/>
      <c r="AY64" s="11"/>
      <c r="AZ64" s="99"/>
      <c r="BA64" s="99"/>
      <c r="BB64" s="99">
        <v>0</v>
      </c>
      <c r="BC64" s="11">
        <v>0</v>
      </c>
      <c r="BD64" s="11"/>
      <c r="BE64" s="99"/>
      <c r="BF64" s="11"/>
      <c r="BG64" s="99"/>
      <c r="BH64" s="99"/>
      <c r="BI64" s="99"/>
      <c r="BJ64" s="99"/>
      <c r="BK64" s="99"/>
      <c r="BL64" s="99"/>
      <c r="BM64" s="99"/>
      <c r="BN64" s="99"/>
      <c r="BO64" s="99"/>
      <c r="BP64" s="99"/>
      <c r="BQ64" s="99"/>
      <c r="BR64" s="99"/>
      <c r="BS64" s="99"/>
      <c r="BT64" s="99"/>
      <c r="BU64" s="99"/>
      <c r="BV64" s="99"/>
      <c r="BW64" s="106">
        <f t="shared" si="40"/>
        <v>0</v>
      </c>
      <c r="BX64" s="107" t="s">
        <v>34</v>
      </c>
      <c r="BY64" s="106">
        <f t="shared" si="41"/>
        <v>0</v>
      </c>
      <c r="BZ64" s="105" t="s">
        <v>34</v>
      </c>
      <c r="CA64" s="30" t="s">
        <v>229</v>
      </c>
    </row>
    <row r="65" spans="1:79" ht="114.75">
      <c r="A65" s="91" t="s">
        <v>609</v>
      </c>
      <c r="B65" s="2" t="s">
        <v>53</v>
      </c>
      <c r="C65" s="34" t="s">
        <v>4</v>
      </c>
      <c r="D65" s="8" t="s">
        <v>424</v>
      </c>
      <c r="E65" s="99">
        <v>0</v>
      </c>
      <c r="F65" s="11">
        <v>13.908966101694919</v>
      </c>
      <c r="G65" s="11">
        <v>0</v>
      </c>
      <c r="H65" s="99"/>
      <c r="I65" s="11">
        <v>0</v>
      </c>
      <c r="J65" s="99"/>
      <c r="K65" s="317" t="s">
        <v>878</v>
      </c>
      <c r="L65" s="99">
        <v>0</v>
      </c>
      <c r="M65" s="11">
        <v>0</v>
      </c>
      <c r="N65" s="11"/>
      <c r="O65" s="99"/>
      <c r="P65" s="11"/>
      <c r="Q65" s="99"/>
      <c r="R65" s="99"/>
      <c r="S65" s="99">
        <v>0</v>
      </c>
      <c r="T65" s="11">
        <v>13.908966101694919</v>
      </c>
      <c r="U65" s="11"/>
      <c r="V65" s="99"/>
      <c r="W65" s="11"/>
      <c r="X65" s="99"/>
      <c r="Y65" s="317" t="s">
        <v>878</v>
      </c>
      <c r="Z65" s="99">
        <v>0</v>
      </c>
      <c r="AA65" s="11">
        <v>0</v>
      </c>
      <c r="AB65" s="11"/>
      <c r="AC65" s="99"/>
      <c r="AD65" s="11"/>
      <c r="AE65" s="99"/>
      <c r="AF65" s="99"/>
      <c r="AG65" s="99"/>
      <c r="AH65" s="11">
        <v>0</v>
      </c>
      <c r="AI65" s="11"/>
      <c r="AJ65" s="99"/>
      <c r="AK65" s="11"/>
      <c r="AL65" s="99"/>
      <c r="AM65" s="99"/>
      <c r="AN65" s="99">
        <v>0</v>
      </c>
      <c r="AO65" s="11">
        <v>0</v>
      </c>
      <c r="AP65" s="11">
        <v>0</v>
      </c>
      <c r="AQ65" s="99"/>
      <c r="AR65" s="11">
        <v>0</v>
      </c>
      <c r="AS65" s="99"/>
      <c r="AT65" s="99"/>
      <c r="AU65" s="99">
        <v>0</v>
      </c>
      <c r="AV65" s="11">
        <v>0</v>
      </c>
      <c r="AW65" s="11"/>
      <c r="AX65" s="99"/>
      <c r="AY65" s="11"/>
      <c r="AZ65" s="99"/>
      <c r="BA65" s="99"/>
      <c r="BB65" s="99">
        <v>0</v>
      </c>
      <c r="BC65" s="11">
        <v>0</v>
      </c>
      <c r="BD65" s="11"/>
      <c r="BE65" s="99"/>
      <c r="BF65" s="11"/>
      <c r="BG65" s="99"/>
      <c r="BH65" s="99"/>
      <c r="BI65" s="99"/>
      <c r="BJ65" s="99"/>
      <c r="BK65" s="99"/>
      <c r="BL65" s="99"/>
      <c r="BM65" s="99"/>
      <c r="BN65" s="99"/>
      <c r="BO65" s="99"/>
      <c r="BP65" s="99"/>
      <c r="BQ65" s="99"/>
      <c r="BR65" s="99"/>
      <c r="BS65" s="99"/>
      <c r="BT65" s="99"/>
      <c r="BU65" s="99"/>
      <c r="BV65" s="99"/>
      <c r="BW65" s="106">
        <f t="shared" si="40"/>
        <v>-13.908966101694919</v>
      </c>
      <c r="BX65" s="107">
        <f t="shared" si="61"/>
        <v>-1</v>
      </c>
      <c r="BY65" s="106">
        <f t="shared" si="41"/>
        <v>0</v>
      </c>
      <c r="BZ65" s="105" t="s">
        <v>34</v>
      </c>
      <c r="CA65" s="30" t="s">
        <v>379</v>
      </c>
    </row>
    <row r="66" spans="1:79" ht="47.25">
      <c r="A66" s="91" t="s">
        <v>610</v>
      </c>
      <c r="B66" s="2" t="s">
        <v>54</v>
      </c>
      <c r="C66" s="34" t="s">
        <v>4</v>
      </c>
      <c r="D66" s="8" t="s">
        <v>425</v>
      </c>
      <c r="E66" s="99">
        <v>0</v>
      </c>
      <c r="F66" s="11">
        <v>0</v>
      </c>
      <c r="G66" s="11">
        <v>0</v>
      </c>
      <c r="H66" s="99"/>
      <c r="I66" s="11">
        <v>0</v>
      </c>
      <c r="J66" s="99"/>
      <c r="K66" s="99"/>
      <c r="L66" s="99">
        <v>0</v>
      </c>
      <c r="M66" s="11">
        <v>0</v>
      </c>
      <c r="N66" s="11"/>
      <c r="O66" s="99"/>
      <c r="P66" s="11"/>
      <c r="Q66" s="99"/>
      <c r="R66" s="99"/>
      <c r="S66" s="99">
        <v>0</v>
      </c>
      <c r="T66" s="11">
        <v>0</v>
      </c>
      <c r="U66" s="11"/>
      <c r="V66" s="99"/>
      <c r="W66" s="11"/>
      <c r="X66" s="99"/>
      <c r="Y66" s="99"/>
      <c r="Z66" s="99">
        <v>0</v>
      </c>
      <c r="AA66" s="11">
        <v>0</v>
      </c>
      <c r="AB66" s="11"/>
      <c r="AC66" s="99"/>
      <c r="AD66" s="11"/>
      <c r="AE66" s="99"/>
      <c r="AF66" s="99"/>
      <c r="AG66" s="99"/>
      <c r="AH66" s="11">
        <v>0</v>
      </c>
      <c r="AI66" s="11"/>
      <c r="AJ66" s="99"/>
      <c r="AK66" s="11"/>
      <c r="AL66" s="99"/>
      <c r="AM66" s="99"/>
      <c r="AN66" s="99">
        <v>0</v>
      </c>
      <c r="AO66" s="11">
        <v>0</v>
      </c>
      <c r="AP66" s="11">
        <v>0</v>
      </c>
      <c r="AQ66" s="99"/>
      <c r="AR66" s="11">
        <v>0</v>
      </c>
      <c r="AS66" s="99"/>
      <c r="AT66" s="99"/>
      <c r="AU66" s="99">
        <v>0</v>
      </c>
      <c r="AV66" s="11">
        <v>0</v>
      </c>
      <c r="AW66" s="11"/>
      <c r="AX66" s="99"/>
      <c r="AY66" s="11"/>
      <c r="AZ66" s="99"/>
      <c r="BA66" s="99"/>
      <c r="BB66" s="99">
        <v>0</v>
      </c>
      <c r="BC66" s="11">
        <v>0</v>
      </c>
      <c r="BD66" s="11"/>
      <c r="BE66" s="99"/>
      <c r="BF66" s="11"/>
      <c r="BG66" s="99"/>
      <c r="BH66" s="99"/>
      <c r="BI66" s="99"/>
      <c r="BJ66" s="99"/>
      <c r="BK66" s="99"/>
      <c r="BL66" s="99"/>
      <c r="BM66" s="99"/>
      <c r="BN66" s="99"/>
      <c r="BO66" s="99"/>
      <c r="BP66" s="99"/>
      <c r="BQ66" s="99"/>
      <c r="BR66" s="99"/>
      <c r="BS66" s="99"/>
      <c r="BT66" s="99"/>
      <c r="BU66" s="99"/>
      <c r="BV66" s="99"/>
      <c r="BW66" s="106">
        <f t="shared" si="40"/>
        <v>0</v>
      </c>
      <c r="BX66" s="107" t="s">
        <v>34</v>
      </c>
      <c r="BY66" s="106">
        <f t="shared" si="41"/>
        <v>0</v>
      </c>
      <c r="BZ66" s="105" t="s">
        <v>34</v>
      </c>
      <c r="CA66" s="30" t="s">
        <v>229</v>
      </c>
    </row>
    <row r="67" spans="1:79" ht="141.75">
      <c r="A67" s="91" t="s">
        <v>611</v>
      </c>
      <c r="B67" s="2" t="s">
        <v>184</v>
      </c>
      <c r="C67" s="34" t="s">
        <v>4</v>
      </c>
      <c r="D67" s="8">
        <v>1600489</v>
      </c>
      <c r="E67" s="99">
        <v>0</v>
      </c>
      <c r="F67" s="11">
        <v>0</v>
      </c>
      <c r="G67" s="11"/>
      <c r="H67" s="99"/>
      <c r="I67" s="11"/>
      <c r="J67" s="99"/>
      <c r="K67" s="99"/>
      <c r="L67" s="99">
        <v>0</v>
      </c>
      <c r="M67" s="11">
        <v>0</v>
      </c>
      <c r="N67" s="11"/>
      <c r="O67" s="99"/>
      <c r="P67" s="11"/>
      <c r="Q67" s="99"/>
      <c r="R67" s="99"/>
      <c r="S67" s="99">
        <v>0</v>
      </c>
      <c r="T67" s="11">
        <v>0</v>
      </c>
      <c r="U67" s="11"/>
      <c r="V67" s="99"/>
      <c r="W67" s="11"/>
      <c r="X67" s="99"/>
      <c r="Y67" s="99"/>
      <c r="Z67" s="99">
        <v>0</v>
      </c>
      <c r="AA67" s="11">
        <v>0</v>
      </c>
      <c r="AB67" s="11"/>
      <c r="AC67" s="99"/>
      <c r="AD67" s="11"/>
      <c r="AE67" s="99"/>
      <c r="AF67" s="99"/>
      <c r="AG67" s="99"/>
      <c r="AH67" s="11"/>
      <c r="AI67" s="11"/>
      <c r="AJ67" s="99"/>
      <c r="AK67" s="11"/>
      <c r="AL67" s="99"/>
      <c r="AM67" s="99"/>
      <c r="AN67" s="99">
        <v>0</v>
      </c>
      <c r="AO67" s="11">
        <v>0</v>
      </c>
      <c r="AP67" s="11">
        <v>0</v>
      </c>
      <c r="AQ67" s="99"/>
      <c r="AR67" s="11">
        <v>0</v>
      </c>
      <c r="AS67" s="99"/>
      <c r="AT67" s="99"/>
      <c r="AU67" s="99">
        <v>0</v>
      </c>
      <c r="AV67" s="11">
        <v>0</v>
      </c>
      <c r="AW67" s="11"/>
      <c r="AX67" s="99"/>
      <c r="AY67" s="11"/>
      <c r="AZ67" s="99"/>
      <c r="BA67" s="99"/>
      <c r="BB67" s="99">
        <v>0</v>
      </c>
      <c r="BC67" s="11">
        <v>0</v>
      </c>
      <c r="BD67" s="11"/>
      <c r="BE67" s="99"/>
      <c r="BF67" s="11"/>
      <c r="BG67" s="99"/>
      <c r="BH67" s="99"/>
      <c r="BI67" s="99"/>
      <c r="BJ67" s="99"/>
      <c r="BK67" s="99"/>
      <c r="BL67" s="99"/>
      <c r="BM67" s="99"/>
      <c r="BN67" s="99"/>
      <c r="BO67" s="99"/>
      <c r="BP67" s="99"/>
      <c r="BQ67" s="99"/>
      <c r="BR67" s="99"/>
      <c r="BS67" s="99"/>
      <c r="BT67" s="99"/>
      <c r="BU67" s="99"/>
      <c r="BV67" s="99"/>
      <c r="BW67" s="106">
        <f t="shared" si="40"/>
        <v>0</v>
      </c>
      <c r="BX67" s="107" t="s">
        <v>34</v>
      </c>
      <c r="BY67" s="106">
        <f t="shared" si="41"/>
        <v>0</v>
      </c>
      <c r="BZ67" s="105" t="s">
        <v>34</v>
      </c>
      <c r="CA67" s="30" t="s">
        <v>229</v>
      </c>
    </row>
    <row r="68" spans="1:79" ht="78.75">
      <c r="A68" s="91" t="s">
        <v>612</v>
      </c>
      <c r="B68" s="2" t="s">
        <v>313</v>
      </c>
      <c r="C68" s="34" t="s">
        <v>62</v>
      </c>
      <c r="D68" s="8">
        <v>1601353</v>
      </c>
      <c r="E68" s="99">
        <v>0</v>
      </c>
      <c r="F68" s="11">
        <v>0</v>
      </c>
      <c r="G68" s="11"/>
      <c r="H68" s="99"/>
      <c r="I68" s="11"/>
      <c r="J68" s="99"/>
      <c r="K68" s="99"/>
      <c r="L68" s="99">
        <v>0</v>
      </c>
      <c r="M68" s="11">
        <v>0</v>
      </c>
      <c r="N68" s="11"/>
      <c r="O68" s="99"/>
      <c r="P68" s="11"/>
      <c r="Q68" s="99"/>
      <c r="R68" s="99"/>
      <c r="S68" s="99">
        <v>0</v>
      </c>
      <c r="T68" s="11">
        <v>0</v>
      </c>
      <c r="U68" s="11"/>
      <c r="V68" s="99"/>
      <c r="W68" s="11"/>
      <c r="X68" s="99"/>
      <c r="Y68" s="99"/>
      <c r="Z68" s="99">
        <v>0</v>
      </c>
      <c r="AA68" s="11">
        <v>0</v>
      </c>
      <c r="AB68" s="11"/>
      <c r="AC68" s="99"/>
      <c r="AD68" s="11"/>
      <c r="AE68" s="99"/>
      <c r="AF68" s="99"/>
      <c r="AG68" s="99"/>
      <c r="AH68" s="11"/>
      <c r="AI68" s="11"/>
      <c r="AJ68" s="99"/>
      <c r="AK68" s="11"/>
      <c r="AL68" s="99"/>
      <c r="AM68" s="99"/>
      <c r="AN68" s="99">
        <v>0</v>
      </c>
      <c r="AO68" s="11">
        <v>0</v>
      </c>
      <c r="AP68" s="11">
        <v>0</v>
      </c>
      <c r="AQ68" s="99"/>
      <c r="AR68" s="11">
        <v>0</v>
      </c>
      <c r="AS68" s="99"/>
      <c r="AT68" s="99"/>
      <c r="AU68" s="99">
        <v>0</v>
      </c>
      <c r="AV68" s="11">
        <v>0</v>
      </c>
      <c r="AW68" s="11"/>
      <c r="AX68" s="99"/>
      <c r="AY68" s="11"/>
      <c r="AZ68" s="99"/>
      <c r="BA68" s="99"/>
      <c r="BB68" s="99">
        <v>0</v>
      </c>
      <c r="BC68" s="11">
        <v>0</v>
      </c>
      <c r="BD68" s="11"/>
      <c r="BE68" s="99"/>
      <c r="BF68" s="11"/>
      <c r="BG68" s="99"/>
      <c r="BH68" s="99"/>
      <c r="BI68" s="99"/>
      <c r="BJ68" s="99"/>
      <c r="BK68" s="99"/>
      <c r="BL68" s="99"/>
      <c r="BM68" s="99"/>
      <c r="BN68" s="99"/>
      <c r="BO68" s="99"/>
      <c r="BP68" s="99"/>
      <c r="BQ68" s="99"/>
      <c r="BR68" s="99"/>
      <c r="BS68" s="99"/>
      <c r="BT68" s="99"/>
      <c r="BU68" s="99"/>
      <c r="BV68" s="99"/>
      <c r="BW68" s="106">
        <f t="shared" si="40"/>
        <v>0</v>
      </c>
      <c r="BX68" s="107" t="s">
        <v>34</v>
      </c>
      <c r="BY68" s="106">
        <f t="shared" si="41"/>
        <v>0</v>
      </c>
      <c r="BZ68" s="105" t="s">
        <v>34</v>
      </c>
      <c r="CA68" s="30" t="s">
        <v>229</v>
      </c>
    </row>
    <row r="69" spans="1:79" ht="47.25">
      <c r="A69" s="91" t="s">
        <v>613</v>
      </c>
      <c r="B69" s="2" t="s">
        <v>55</v>
      </c>
      <c r="C69" s="34" t="s">
        <v>56</v>
      </c>
      <c r="D69" s="8" t="s">
        <v>426</v>
      </c>
      <c r="E69" s="99">
        <v>0</v>
      </c>
      <c r="F69" s="11">
        <v>0</v>
      </c>
      <c r="G69" s="11">
        <v>0</v>
      </c>
      <c r="H69" s="99"/>
      <c r="I69" s="11">
        <v>0</v>
      </c>
      <c r="J69" s="99"/>
      <c r="K69" s="99"/>
      <c r="L69" s="99">
        <v>0</v>
      </c>
      <c r="M69" s="11">
        <v>0</v>
      </c>
      <c r="N69" s="11"/>
      <c r="O69" s="99"/>
      <c r="P69" s="11"/>
      <c r="Q69" s="99"/>
      <c r="R69" s="99"/>
      <c r="S69" s="99">
        <v>0</v>
      </c>
      <c r="T69" s="11">
        <v>0</v>
      </c>
      <c r="U69" s="11"/>
      <c r="V69" s="99"/>
      <c r="W69" s="11"/>
      <c r="X69" s="99"/>
      <c r="Y69" s="99"/>
      <c r="Z69" s="99">
        <v>0</v>
      </c>
      <c r="AA69" s="11">
        <v>0</v>
      </c>
      <c r="AB69" s="11"/>
      <c r="AC69" s="99"/>
      <c r="AD69" s="11"/>
      <c r="AE69" s="99"/>
      <c r="AF69" s="99"/>
      <c r="AG69" s="99"/>
      <c r="AH69" s="11">
        <v>0</v>
      </c>
      <c r="AI69" s="11"/>
      <c r="AJ69" s="99"/>
      <c r="AK69" s="11"/>
      <c r="AL69" s="99"/>
      <c r="AM69" s="99"/>
      <c r="AN69" s="99">
        <v>0</v>
      </c>
      <c r="AO69" s="11">
        <v>0</v>
      </c>
      <c r="AP69" s="11">
        <v>0</v>
      </c>
      <c r="AQ69" s="99"/>
      <c r="AR69" s="11">
        <v>0</v>
      </c>
      <c r="AS69" s="99"/>
      <c r="AT69" s="99"/>
      <c r="AU69" s="99">
        <v>0</v>
      </c>
      <c r="AV69" s="11">
        <v>0</v>
      </c>
      <c r="AW69" s="11"/>
      <c r="AX69" s="99"/>
      <c r="AY69" s="11"/>
      <c r="AZ69" s="99"/>
      <c r="BA69" s="99"/>
      <c r="BB69" s="99">
        <v>0</v>
      </c>
      <c r="BC69" s="11">
        <v>0</v>
      </c>
      <c r="BD69" s="11"/>
      <c r="BE69" s="99"/>
      <c r="BF69" s="11"/>
      <c r="BG69" s="99"/>
      <c r="BH69" s="99"/>
      <c r="BI69" s="99"/>
      <c r="BJ69" s="99"/>
      <c r="BK69" s="99"/>
      <c r="BL69" s="99"/>
      <c r="BM69" s="99"/>
      <c r="BN69" s="99"/>
      <c r="BO69" s="99"/>
      <c r="BP69" s="99"/>
      <c r="BQ69" s="99"/>
      <c r="BR69" s="99"/>
      <c r="BS69" s="99"/>
      <c r="BT69" s="99"/>
      <c r="BU69" s="99"/>
      <c r="BV69" s="99"/>
      <c r="BW69" s="106">
        <f t="shared" si="40"/>
        <v>0</v>
      </c>
      <c r="BX69" s="107" t="s">
        <v>34</v>
      </c>
      <c r="BY69" s="106">
        <f t="shared" si="41"/>
        <v>0</v>
      </c>
      <c r="BZ69" s="105" t="s">
        <v>34</v>
      </c>
      <c r="CA69" s="30" t="s">
        <v>229</v>
      </c>
    </row>
    <row r="70" spans="1:79" ht="47.25">
      <c r="A70" s="91" t="s">
        <v>614</v>
      </c>
      <c r="B70" s="2" t="s">
        <v>57</v>
      </c>
      <c r="C70" s="34" t="s">
        <v>56</v>
      </c>
      <c r="D70" s="8" t="s">
        <v>427</v>
      </c>
      <c r="E70" s="99">
        <v>0</v>
      </c>
      <c r="F70" s="11">
        <v>0</v>
      </c>
      <c r="G70" s="11">
        <v>0</v>
      </c>
      <c r="H70" s="99"/>
      <c r="I70" s="11">
        <v>0</v>
      </c>
      <c r="J70" s="99"/>
      <c r="K70" s="99"/>
      <c r="L70" s="99">
        <v>0</v>
      </c>
      <c r="M70" s="11">
        <v>0</v>
      </c>
      <c r="N70" s="11"/>
      <c r="O70" s="99"/>
      <c r="P70" s="11"/>
      <c r="Q70" s="99"/>
      <c r="R70" s="99"/>
      <c r="S70" s="99">
        <v>0</v>
      </c>
      <c r="T70" s="11">
        <v>0</v>
      </c>
      <c r="U70" s="11"/>
      <c r="V70" s="99"/>
      <c r="W70" s="11"/>
      <c r="X70" s="99"/>
      <c r="Y70" s="99"/>
      <c r="Z70" s="99">
        <v>0</v>
      </c>
      <c r="AA70" s="11">
        <v>0</v>
      </c>
      <c r="AB70" s="11"/>
      <c r="AC70" s="99"/>
      <c r="AD70" s="11"/>
      <c r="AE70" s="99"/>
      <c r="AF70" s="99"/>
      <c r="AG70" s="99"/>
      <c r="AH70" s="11">
        <v>0</v>
      </c>
      <c r="AI70" s="11"/>
      <c r="AJ70" s="99"/>
      <c r="AK70" s="11"/>
      <c r="AL70" s="99"/>
      <c r="AM70" s="99"/>
      <c r="AN70" s="99">
        <v>0</v>
      </c>
      <c r="AO70" s="11">
        <v>0</v>
      </c>
      <c r="AP70" s="11">
        <v>0</v>
      </c>
      <c r="AQ70" s="99"/>
      <c r="AR70" s="11">
        <v>0</v>
      </c>
      <c r="AS70" s="99"/>
      <c r="AT70" s="99"/>
      <c r="AU70" s="99">
        <v>0</v>
      </c>
      <c r="AV70" s="11">
        <v>0</v>
      </c>
      <c r="AW70" s="11"/>
      <c r="AX70" s="99"/>
      <c r="AY70" s="11"/>
      <c r="AZ70" s="99"/>
      <c r="BA70" s="99"/>
      <c r="BB70" s="99">
        <v>0</v>
      </c>
      <c r="BC70" s="11">
        <v>0</v>
      </c>
      <c r="BD70" s="11"/>
      <c r="BE70" s="99"/>
      <c r="BF70" s="11"/>
      <c r="BG70" s="99"/>
      <c r="BH70" s="99"/>
      <c r="BI70" s="99"/>
      <c r="BJ70" s="99"/>
      <c r="BK70" s="99"/>
      <c r="BL70" s="99"/>
      <c r="BM70" s="99"/>
      <c r="BN70" s="99"/>
      <c r="BO70" s="99"/>
      <c r="BP70" s="99"/>
      <c r="BQ70" s="99"/>
      <c r="BR70" s="99"/>
      <c r="BS70" s="99"/>
      <c r="BT70" s="99"/>
      <c r="BU70" s="99"/>
      <c r="BV70" s="99"/>
      <c r="BW70" s="106">
        <f t="shared" si="40"/>
        <v>0</v>
      </c>
      <c r="BX70" s="107" t="s">
        <v>34</v>
      </c>
      <c r="BY70" s="106">
        <f t="shared" si="41"/>
        <v>0</v>
      </c>
      <c r="BZ70" s="105" t="s">
        <v>34</v>
      </c>
      <c r="CA70" s="30" t="s">
        <v>229</v>
      </c>
    </row>
    <row r="71" spans="1:79" ht="47.25">
      <c r="A71" s="91" t="s">
        <v>615</v>
      </c>
      <c r="B71" s="2" t="s">
        <v>316</v>
      </c>
      <c r="C71" s="34" t="s">
        <v>56</v>
      </c>
      <c r="D71" s="8">
        <v>1600009</v>
      </c>
      <c r="E71" s="99">
        <v>0</v>
      </c>
      <c r="F71" s="11">
        <v>0</v>
      </c>
      <c r="G71" s="11"/>
      <c r="H71" s="99"/>
      <c r="I71" s="11"/>
      <c r="J71" s="99"/>
      <c r="K71" s="99"/>
      <c r="L71" s="99">
        <v>0</v>
      </c>
      <c r="M71" s="11">
        <v>0</v>
      </c>
      <c r="N71" s="11"/>
      <c r="O71" s="99"/>
      <c r="P71" s="11"/>
      <c r="Q71" s="99"/>
      <c r="R71" s="99"/>
      <c r="S71" s="99">
        <v>0</v>
      </c>
      <c r="T71" s="11">
        <v>0</v>
      </c>
      <c r="U71" s="11"/>
      <c r="V71" s="99"/>
      <c r="W71" s="11"/>
      <c r="X71" s="99"/>
      <c r="Y71" s="99"/>
      <c r="Z71" s="99">
        <v>0</v>
      </c>
      <c r="AA71" s="11">
        <v>0</v>
      </c>
      <c r="AB71" s="11"/>
      <c r="AC71" s="99"/>
      <c r="AD71" s="11"/>
      <c r="AE71" s="99"/>
      <c r="AF71" s="99"/>
      <c r="AG71" s="99"/>
      <c r="AH71" s="11"/>
      <c r="AI71" s="11"/>
      <c r="AJ71" s="99"/>
      <c r="AK71" s="11"/>
      <c r="AL71" s="99"/>
      <c r="AM71" s="99"/>
      <c r="AN71" s="99">
        <v>0</v>
      </c>
      <c r="AO71" s="11">
        <v>0</v>
      </c>
      <c r="AP71" s="11">
        <v>0</v>
      </c>
      <c r="AQ71" s="99"/>
      <c r="AR71" s="11">
        <v>0</v>
      </c>
      <c r="AS71" s="99"/>
      <c r="AT71" s="99"/>
      <c r="AU71" s="99">
        <v>0</v>
      </c>
      <c r="AV71" s="11">
        <v>0</v>
      </c>
      <c r="AW71" s="11"/>
      <c r="AX71" s="99"/>
      <c r="AY71" s="11"/>
      <c r="AZ71" s="99"/>
      <c r="BA71" s="99"/>
      <c r="BB71" s="99">
        <v>0</v>
      </c>
      <c r="BC71" s="11">
        <v>0</v>
      </c>
      <c r="BD71" s="11"/>
      <c r="BE71" s="99"/>
      <c r="BF71" s="11"/>
      <c r="BG71" s="99"/>
      <c r="BH71" s="99"/>
      <c r="BI71" s="99"/>
      <c r="BJ71" s="99"/>
      <c r="BK71" s="99"/>
      <c r="BL71" s="99"/>
      <c r="BM71" s="99"/>
      <c r="BN71" s="99"/>
      <c r="BO71" s="99"/>
      <c r="BP71" s="99"/>
      <c r="BQ71" s="99"/>
      <c r="BR71" s="99"/>
      <c r="BS71" s="99"/>
      <c r="BT71" s="99"/>
      <c r="BU71" s="99"/>
      <c r="BV71" s="99"/>
      <c r="BW71" s="106">
        <f t="shared" si="40"/>
        <v>0</v>
      </c>
      <c r="BX71" s="107" t="s">
        <v>34</v>
      </c>
      <c r="BY71" s="106">
        <f t="shared" si="41"/>
        <v>0</v>
      </c>
      <c r="BZ71" s="105" t="s">
        <v>34</v>
      </c>
      <c r="CA71" s="30" t="s">
        <v>229</v>
      </c>
    </row>
    <row r="72" spans="1:79" ht="47.25">
      <c r="A72" s="91" t="s">
        <v>616</v>
      </c>
      <c r="B72" s="2" t="s">
        <v>317</v>
      </c>
      <c r="C72" s="34" t="s">
        <v>56</v>
      </c>
      <c r="D72" s="8">
        <v>1600010</v>
      </c>
      <c r="E72" s="99">
        <v>0</v>
      </c>
      <c r="F72" s="11">
        <v>0</v>
      </c>
      <c r="G72" s="11"/>
      <c r="H72" s="99"/>
      <c r="I72" s="11"/>
      <c r="J72" s="99"/>
      <c r="K72" s="99"/>
      <c r="L72" s="99">
        <v>0</v>
      </c>
      <c r="M72" s="11">
        <v>0</v>
      </c>
      <c r="N72" s="11"/>
      <c r="O72" s="99"/>
      <c r="P72" s="11"/>
      <c r="Q72" s="99"/>
      <c r="R72" s="99"/>
      <c r="S72" s="99">
        <v>0</v>
      </c>
      <c r="T72" s="11">
        <v>0</v>
      </c>
      <c r="U72" s="11"/>
      <c r="V72" s="99"/>
      <c r="W72" s="11"/>
      <c r="X72" s="99"/>
      <c r="Y72" s="99"/>
      <c r="Z72" s="99">
        <v>0</v>
      </c>
      <c r="AA72" s="11">
        <v>0</v>
      </c>
      <c r="AB72" s="11"/>
      <c r="AC72" s="99"/>
      <c r="AD72" s="11"/>
      <c r="AE72" s="99"/>
      <c r="AF72" s="99"/>
      <c r="AG72" s="99"/>
      <c r="AH72" s="11"/>
      <c r="AI72" s="11"/>
      <c r="AJ72" s="99"/>
      <c r="AK72" s="11"/>
      <c r="AL72" s="99"/>
      <c r="AM72" s="99"/>
      <c r="AN72" s="99">
        <v>0</v>
      </c>
      <c r="AO72" s="11">
        <v>0</v>
      </c>
      <c r="AP72" s="11">
        <v>0</v>
      </c>
      <c r="AQ72" s="99"/>
      <c r="AR72" s="11">
        <v>0</v>
      </c>
      <c r="AS72" s="99"/>
      <c r="AT72" s="99"/>
      <c r="AU72" s="99">
        <v>0</v>
      </c>
      <c r="AV72" s="11">
        <v>0</v>
      </c>
      <c r="AW72" s="11"/>
      <c r="AX72" s="99"/>
      <c r="AY72" s="11"/>
      <c r="AZ72" s="99"/>
      <c r="BA72" s="99"/>
      <c r="BB72" s="99">
        <v>0</v>
      </c>
      <c r="BC72" s="11">
        <v>0</v>
      </c>
      <c r="BD72" s="11"/>
      <c r="BE72" s="99"/>
      <c r="BF72" s="11"/>
      <c r="BG72" s="99"/>
      <c r="BH72" s="99"/>
      <c r="BI72" s="99"/>
      <c r="BJ72" s="99"/>
      <c r="BK72" s="99"/>
      <c r="BL72" s="99"/>
      <c r="BM72" s="99"/>
      <c r="BN72" s="99"/>
      <c r="BO72" s="99"/>
      <c r="BP72" s="99"/>
      <c r="BQ72" s="99"/>
      <c r="BR72" s="99"/>
      <c r="BS72" s="99"/>
      <c r="BT72" s="99"/>
      <c r="BU72" s="99"/>
      <c r="BV72" s="99"/>
      <c r="BW72" s="106">
        <f t="shared" si="40"/>
        <v>0</v>
      </c>
      <c r="BX72" s="107" t="s">
        <v>34</v>
      </c>
      <c r="BY72" s="106">
        <f t="shared" si="41"/>
        <v>0</v>
      </c>
      <c r="BZ72" s="105" t="s">
        <v>34</v>
      </c>
      <c r="CA72" s="30" t="s">
        <v>229</v>
      </c>
    </row>
    <row r="73" spans="1:79" ht="31.5">
      <c r="A73" s="91" t="s">
        <v>617</v>
      </c>
      <c r="B73" s="9" t="s">
        <v>58</v>
      </c>
      <c r="C73" s="34" t="s">
        <v>5</v>
      </c>
      <c r="D73" s="8" t="s">
        <v>428</v>
      </c>
      <c r="E73" s="99">
        <v>0</v>
      </c>
      <c r="F73" s="11">
        <v>12.665881355932203</v>
      </c>
      <c r="G73" s="11">
        <v>0</v>
      </c>
      <c r="H73" s="99"/>
      <c r="I73" s="11">
        <v>0</v>
      </c>
      <c r="J73" s="99"/>
      <c r="K73" s="99" t="s">
        <v>879</v>
      </c>
      <c r="L73" s="99">
        <v>0</v>
      </c>
      <c r="M73" s="11">
        <v>0</v>
      </c>
      <c r="N73" s="11"/>
      <c r="O73" s="99"/>
      <c r="P73" s="11"/>
      <c r="Q73" s="99"/>
      <c r="R73" s="99"/>
      <c r="S73" s="99">
        <v>0</v>
      </c>
      <c r="T73" s="11">
        <v>0</v>
      </c>
      <c r="U73" s="11"/>
      <c r="V73" s="99"/>
      <c r="W73" s="11"/>
      <c r="X73" s="99"/>
      <c r="Y73" s="99"/>
      <c r="Z73" s="99">
        <v>0</v>
      </c>
      <c r="AA73" s="11">
        <v>0</v>
      </c>
      <c r="AB73" s="11"/>
      <c r="AC73" s="99"/>
      <c r="AD73" s="11"/>
      <c r="AE73" s="99"/>
      <c r="AF73" s="99"/>
      <c r="AG73" s="99"/>
      <c r="AH73" s="11">
        <v>12665.881355932204</v>
      </c>
      <c r="AI73" s="11"/>
      <c r="AJ73" s="99"/>
      <c r="AK73" s="11"/>
      <c r="AL73" s="99"/>
      <c r="AM73" s="99" t="s">
        <v>879</v>
      </c>
      <c r="AN73" s="99">
        <v>0</v>
      </c>
      <c r="AO73" s="11">
        <v>0</v>
      </c>
      <c r="AP73" s="11">
        <v>0</v>
      </c>
      <c r="AQ73" s="99"/>
      <c r="AR73" s="11">
        <v>0</v>
      </c>
      <c r="AS73" s="99"/>
      <c r="AT73" s="99"/>
      <c r="AU73" s="99">
        <v>0</v>
      </c>
      <c r="AV73" s="11">
        <v>0</v>
      </c>
      <c r="AW73" s="11"/>
      <c r="AX73" s="99"/>
      <c r="AY73" s="11"/>
      <c r="AZ73" s="99"/>
      <c r="BA73" s="99"/>
      <c r="BB73" s="99">
        <v>0</v>
      </c>
      <c r="BC73" s="11">
        <v>0</v>
      </c>
      <c r="BD73" s="11"/>
      <c r="BE73" s="99"/>
      <c r="BF73" s="11"/>
      <c r="BG73" s="99"/>
      <c r="BH73" s="99"/>
      <c r="BI73" s="99"/>
      <c r="BJ73" s="99"/>
      <c r="BK73" s="99"/>
      <c r="BL73" s="99"/>
      <c r="BM73" s="99"/>
      <c r="BN73" s="99"/>
      <c r="BO73" s="99"/>
      <c r="BP73" s="99"/>
      <c r="BQ73" s="99"/>
      <c r="BR73" s="99"/>
      <c r="BS73" s="99"/>
      <c r="BT73" s="99"/>
      <c r="BU73" s="99"/>
      <c r="BV73" s="99"/>
      <c r="BW73" s="106">
        <f t="shared" si="40"/>
        <v>0</v>
      </c>
      <c r="BX73" s="107" t="s">
        <v>34</v>
      </c>
      <c r="BY73" s="106">
        <f t="shared" si="41"/>
        <v>0</v>
      </c>
      <c r="BZ73" s="105" t="s">
        <v>34</v>
      </c>
      <c r="CA73" s="30" t="s">
        <v>229</v>
      </c>
    </row>
    <row r="74" spans="1:79" ht="63">
      <c r="A74" s="91" t="s">
        <v>618</v>
      </c>
      <c r="B74" s="2" t="s">
        <v>59</v>
      </c>
      <c r="C74" s="34" t="s">
        <v>3</v>
      </c>
      <c r="D74" s="8" t="s">
        <v>429</v>
      </c>
      <c r="E74" s="99">
        <v>0</v>
      </c>
      <c r="F74" s="11">
        <v>34.091398305084745</v>
      </c>
      <c r="G74" s="11">
        <v>0</v>
      </c>
      <c r="H74" s="99"/>
      <c r="I74" s="11">
        <v>0</v>
      </c>
      <c r="J74" s="99"/>
      <c r="K74" s="99" t="s">
        <v>880</v>
      </c>
      <c r="L74" s="99">
        <v>0</v>
      </c>
      <c r="M74" s="11">
        <v>0</v>
      </c>
      <c r="N74" s="11"/>
      <c r="O74" s="99"/>
      <c r="P74" s="11"/>
      <c r="Q74" s="99"/>
      <c r="R74" s="99"/>
      <c r="S74" s="99">
        <v>0</v>
      </c>
      <c r="T74" s="11">
        <v>0</v>
      </c>
      <c r="U74" s="11"/>
      <c r="V74" s="99"/>
      <c r="W74" s="11"/>
      <c r="X74" s="99"/>
      <c r="Y74" s="99"/>
      <c r="Z74" s="99">
        <v>0</v>
      </c>
      <c r="AA74" s="11">
        <v>0</v>
      </c>
      <c r="AB74" s="11"/>
      <c r="AC74" s="99"/>
      <c r="AD74" s="11"/>
      <c r="AE74" s="99"/>
      <c r="AF74" s="99"/>
      <c r="AG74" s="99"/>
      <c r="AH74" s="11">
        <v>34091.398305084746</v>
      </c>
      <c r="AI74" s="11"/>
      <c r="AJ74" s="99"/>
      <c r="AK74" s="11"/>
      <c r="AL74" s="99"/>
      <c r="AM74" s="99" t="s">
        <v>880</v>
      </c>
      <c r="AN74" s="99">
        <v>0</v>
      </c>
      <c r="AO74" s="11">
        <v>0</v>
      </c>
      <c r="AP74" s="11">
        <v>0</v>
      </c>
      <c r="AQ74" s="99"/>
      <c r="AR74" s="11">
        <v>0</v>
      </c>
      <c r="AS74" s="99"/>
      <c r="AT74" s="99"/>
      <c r="AU74" s="99">
        <v>0</v>
      </c>
      <c r="AV74" s="11">
        <v>0</v>
      </c>
      <c r="AW74" s="11"/>
      <c r="AX74" s="99"/>
      <c r="AY74" s="11"/>
      <c r="AZ74" s="99"/>
      <c r="BA74" s="99"/>
      <c r="BB74" s="99">
        <v>0</v>
      </c>
      <c r="BC74" s="11">
        <v>0</v>
      </c>
      <c r="BD74" s="11"/>
      <c r="BE74" s="99"/>
      <c r="BF74" s="11"/>
      <c r="BG74" s="99"/>
      <c r="BH74" s="99"/>
      <c r="BI74" s="99"/>
      <c r="BJ74" s="99"/>
      <c r="BK74" s="99"/>
      <c r="BL74" s="99"/>
      <c r="BM74" s="99"/>
      <c r="BN74" s="99"/>
      <c r="BO74" s="99"/>
      <c r="BP74" s="99"/>
      <c r="BQ74" s="99"/>
      <c r="BR74" s="99"/>
      <c r="BS74" s="99"/>
      <c r="BT74" s="99"/>
      <c r="BU74" s="99"/>
      <c r="BV74" s="99"/>
      <c r="BW74" s="106">
        <f t="shared" si="40"/>
        <v>0</v>
      </c>
      <c r="BX74" s="107" t="s">
        <v>34</v>
      </c>
      <c r="BY74" s="106">
        <f t="shared" si="41"/>
        <v>0</v>
      </c>
      <c r="BZ74" s="105" t="s">
        <v>34</v>
      </c>
      <c r="CA74" s="30" t="s">
        <v>229</v>
      </c>
    </row>
    <row r="75" spans="1:79" ht="47.25">
      <c r="A75" s="91" t="s">
        <v>619</v>
      </c>
      <c r="B75" s="2" t="s">
        <v>193</v>
      </c>
      <c r="C75" s="34" t="s">
        <v>3</v>
      </c>
      <c r="D75" s="8">
        <v>1400638</v>
      </c>
      <c r="E75" s="99">
        <v>0</v>
      </c>
      <c r="F75" s="11">
        <v>0</v>
      </c>
      <c r="G75" s="11"/>
      <c r="H75" s="99"/>
      <c r="I75" s="11"/>
      <c r="J75" s="99"/>
      <c r="K75" s="99"/>
      <c r="L75" s="99">
        <v>0</v>
      </c>
      <c r="M75" s="11">
        <v>0</v>
      </c>
      <c r="N75" s="11"/>
      <c r="O75" s="99"/>
      <c r="P75" s="11"/>
      <c r="Q75" s="99"/>
      <c r="R75" s="99"/>
      <c r="S75" s="99">
        <v>0</v>
      </c>
      <c r="T75" s="11">
        <v>0</v>
      </c>
      <c r="U75" s="11"/>
      <c r="V75" s="99"/>
      <c r="W75" s="11"/>
      <c r="X75" s="99"/>
      <c r="Y75" s="99"/>
      <c r="Z75" s="99">
        <v>0</v>
      </c>
      <c r="AA75" s="11">
        <v>0</v>
      </c>
      <c r="AB75" s="11"/>
      <c r="AC75" s="99"/>
      <c r="AD75" s="11"/>
      <c r="AE75" s="99"/>
      <c r="AF75" s="99"/>
      <c r="AG75" s="99"/>
      <c r="AH75" s="11"/>
      <c r="AI75" s="11"/>
      <c r="AJ75" s="99"/>
      <c r="AK75" s="11"/>
      <c r="AL75" s="99"/>
      <c r="AM75" s="99"/>
      <c r="AN75" s="99">
        <v>0</v>
      </c>
      <c r="AO75" s="11">
        <v>0</v>
      </c>
      <c r="AP75" s="11">
        <v>0</v>
      </c>
      <c r="AQ75" s="99"/>
      <c r="AR75" s="11">
        <v>0</v>
      </c>
      <c r="AS75" s="99"/>
      <c r="AT75" s="99"/>
      <c r="AU75" s="99">
        <v>0</v>
      </c>
      <c r="AV75" s="11">
        <v>0</v>
      </c>
      <c r="AW75" s="11"/>
      <c r="AX75" s="99"/>
      <c r="AY75" s="11"/>
      <c r="AZ75" s="99"/>
      <c r="BA75" s="99"/>
      <c r="BB75" s="99">
        <v>0</v>
      </c>
      <c r="BC75" s="11">
        <v>0</v>
      </c>
      <c r="BD75" s="11"/>
      <c r="BE75" s="99"/>
      <c r="BF75" s="11"/>
      <c r="BG75" s="99"/>
      <c r="BH75" s="99"/>
      <c r="BI75" s="99"/>
      <c r="BJ75" s="99"/>
      <c r="BK75" s="99"/>
      <c r="BL75" s="99"/>
      <c r="BM75" s="99"/>
      <c r="BN75" s="99"/>
      <c r="BO75" s="99"/>
      <c r="BP75" s="99"/>
      <c r="BQ75" s="99"/>
      <c r="BR75" s="99"/>
      <c r="BS75" s="99"/>
      <c r="BT75" s="99"/>
      <c r="BU75" s="99"/>
      <c r="BV75" s="99"/>
      <c r="BW75" s="106">
        <f t="shared" si="40"/>
        <v>0</v>
      </c>
      <c r="BX75" s="107" t="s">
        <v>34</v>
      </c>
      <c r="BY75" s="106">
        <f t="shared" si="41"/>
        <v>0</v>
      </c>
      <c r="BZ75" s="105" t="s">
        <v>34</v>
      </c>
      <c r="CA75" s="30" t="s">
        <v>229</v>
      </c>
    </row>
    <row r="76" spans="1:79" ht="78.75">
      <c r="A76" s="91" t="s">
        <v>620</v>
      </c>
      <c r="B76" s="2" t="s">
        <v>60</v>
      </c>
      <c r="C76" s="34" t="s">
        <v>1</v>
      </c>
      <c r="D76" s="8" t="s">
        <v>430</v>
      </c>
      <c r="E76" s="99">
        <v>0</v>
      </c>
      <c r="F76" s="11">
        <v>35.813269887167039</v>
      </c>
      <c r="G76" s="11">
        <v>0</v>
      </c>
      <c r="H76" s="99"/>
      <c r="I76" s="11">
        <v>0</v>
      </c>
      <c r="J76" s="99"/>
      <c r="K76" s="99" t="s">
        <v>881</v>
      </c>
      <c r="L76" s="99">
        <v>0</v>
      </c>
      <c r="M76" s="11">
        <v>0</v>
      </c>
      <c r="N76" s="11"/>
      <c r="O76" s="99"/>
      <c r="P76" s="11"/>
      <c r="Q76" s="99"/>
      <c r="R76" s="99"/>
      <c r="S76" s="99">
        <v>0</v>
      </c>
      <c r="T76" s="11">
        <v>35.813269887167039</v>
      </c>
      <c r="U76" s="11"/>
      <c r="V76" s="99"/>
      <c r="W76" s="11"/>
      <c r="X76" s="99"/>
      <c r="Y76" s="99" t="s">
        <v>881</v>
      </c>
      <c r="Z76" s="99">
        <v>0</v>
      </c>
      <c r="AA76" s="11">
        <v>0</v>
      </c>
      <c r="AB76" s="11"/>
      <c r="AC76" s="99"/>
      <c r="AD76" s="11"/>
      <c r="AE76" s="99"/>
      <c r="AF76" s="99"/>
      <c r="AG76" s="99"/>
      <c r="AH76" s="11">
        <v>0</v>
      </c>
      <c r="AI76" s="11"/>
      <c r="AJ76" s="99"/>
      <c r="AK76" s="11"/>
      <c r="AL76" s="99"/>
      <c r="AM76" s="99"/>
      <c r="AN76" s="99">
        <v>0</v>
      </c>
      <c r="AO76" s="11">
        <v>0</v>
      </c>
      <c r="AP76" s="11">
        <v>0</v>
      </c>
      <c r="AQ76" s="99"/>
      <c r="AR76" s="11">
        <v>0</v>
      </c>
      <c r="AS76" s="99"/>
      <c r="AT76" s="99"/>
      <c r="AU76" s="99">
        <v>0</v>
      </c>
      <c r="AV76" s="11">
        <v>0</v>
      </c>
      <c r="AW76" s="11"/>
      <c r="AX76" s="99"/>
      <c r="AY76" s="11"/>
      <c r="AZ76" s="99"/>
      <c r="BA76" s="99"/>
      <c r="BB76" s="99">
        <v>0</v>
      </c>
      <c r="BC76" s="11">
        <v>0</v>
      </c>
      <c r="BD76" s="11"/>
      <c r="BE76" s="99"/>
      <c r="BF76" s="11"/>
      <c r="BG76" s="99"/>
      <c r="BH76" s="99"/>
      <c r="BI76" s="99"/>
      <c r="BJ76" s="99"/>
      <c r="BK76" s="99"/>
      <c r="BL76" s="99"/>
      <c r="BM76" s="99"/>
      <c r="BN76" s="99"/>
      <c r="BO76" s="99"/>
      <c r="BP76" s="99"/>
      <c r="BQ76" s="99"/>
      <c r="BR76" s="99"/>
      <c r="BS76" s="99"/>
      <c r="BT76" s="99"/>
      <c r="BU76" s="99"/>
      <c r="BV76" s="99"/>
      <c r="BW76" s="106">
        <f t="shared" si="40"/>
        <v>-35.813269887167039</v>
      </c>
      <c r="BX76" s="107">
        <f t="shared" si="61"/>
        <v>-1</v>
      </c>
      <c r="BY76" s="106">
        <f t="shared" si="41"/>
        <v>0</v>
      </c>
      <c r="BZ76" s="105" t="s">
        <v>34</v>
      </c>
      <c r="CA76" s="30" t="s">
        <v>819</v>
      </c>
    </row>
    <row r="77" spans="1:79" ht="78.75">
      <c r="A77" s="91" t="s">
        <v>621</v>
      </c>
      <c r="B77" s="2" t="s">
        <v>175</v>
      </c>
      <c r="C77" s="34" t="s">
        <v>2</v>
      </c>
      <c r="D77" s="8">
        <v>1502845</v>
      </c>
      <c r="E77" s="99">
        <v>0</v>
      </c>
      <c r="F77" s="11">
        <v>0</v>
      </c>
      <c r="G77" s="11"/>
      <c r="H77" s="99"/>
      <c r="I77" s="11"/>
      <c r="J77" s="99"/>
      <c r="K77" s="99"/>
      <c r="L77" s="99">
        <v>0</v>
      </c>
      <c r="M77" s="11">
        <v>0</v>
      </c>
      <c r="N77" s="11"/>
      <c r="O77" s="99"/>
      <c r="P77" s="11"/>
      <c r="Q77" s="99"/>
      <c r="R77" s="99"/>
      <c r="S77" s="99">
        <v>0</v>
      </c>
      <c r="T77" s="11">
        <v>0</v>
      </c>
      <c r="U77" s="11"/>
      <c r="V77" s="99"/>
      <c r="W77" s="11"/>
      <c r="X77" s="99"/>
      <c r="Y77" s="99"/>
      <c r="Z77" s="99">
        <v>0</v>
      </c>
      <c r="AA77" s="11">
        <v>0</v>
      </c>
      <c r="AB77" s="11"/>
      <c r="AC77" s="99"/>
      <c r="AD77" s="11"/>
      <c r="AE77" s="99"/>
      <c r="AF77" s="99"/>
      <c r="AG77" s="99"/>
      <c r="AH77" s="11"/>
      <c r="AI77" s="11"/>
      <c r="AJ77" s="99"/>
      <c r="AK77" s="11"/>
      <c r="AL77" s="99"/>
      <c r="AM77" s="99"/>
      <c r="AN77" s="99">
        <v>0</v>
      </c>
      <c r="AO77" s="11">
        <v>0</v>
      </c>
      <c r="AP77" s="11">
        <v>0</v>
      </c>
      <c r="AQ77" s="99"/>
      <c r="AR77" s="11">
        <v>0</v>
      </c>
      <c r="AS77" s="99"/>
      <c r="AT77" s="99"/>
      <c r="AU77" s="99">
        <v>0</v>
      </c>
      <c r="AV77" s="11">
        <v>0</v>
      </c>
      <c r="AW77" s="11"/>
      <c r="AX77" s="99"/>
      <c r="AY77" s="11"/>
      <c r="AZ77" s="99"/>
      <c r="BA77" s="99"/>
      <c r="BB77" s="99">
        <v>0</v>
      </c>
      <c r="BC77" s="11">
        <v>0</v>
      </c>
      <c r="BD77" s="11"/>
      <c r="BE77" s="99"/>
      <c r="BF77" s="11"/>
      <c r="BG77" s="99"/>
      <c r="BH77" s="99"/>
      <c r="BI77" s="99"/>
      <c r="BJ77" s="99"/>
      <c r="BK77" s="99"/>
      <c r="BL77" s="99"/>
      <c r="BM77" s="99"/>
      <c r="BN77" s="99"/>
      <c r="BO77" s="99"/>
      <c r="BP77" s="99"/>
      <c r="BQ77" s="99"/>
      <c r="BR77" s="99"/>
      <c r="BS77" s="99"/>
      <c r="BT77" s="99"/>
      <c r="BU77" s="99"/>
      <c r="BV77" s="99"/>
      <c r="BW77" s="106">
        <f t="shared" si="40"/>
        <v>0</v>
      </c>
      <c r="BX77" s="107" t="s">
        <v>34</v>
      </c>
      <c r="BY77" s="106">
        <f t="shared" si="41"/>
        <v>0</v>
      </c>
      <c r="BZ77" s="105" t="s">
        <v>34</v>
      </c>
      <c r="CA77" s="30" t="s">
        <v>229</v>
      </c>
    </row>
    <row r="78" spans="1:79" ht="78.75">
      <c r="A78" s="91" t="s">
        <v>622</v>
      </c>
      <c r="B78" s="2" t="s">
        <v>10</v>
      </c>
      <c r="C78" s="34" t="s">
        <v>2</v>
      </c>
      <c r="D78" s="8" t="s">
        <v>431</v>
      </c>
      <c r="E78" s="99">
        <v>0</v>
      </c>
      <c r="F78" s="11">
        <v>9.1904049203430507</v>
      </c>
      <c r="G78" s="11">
        <v>0</v>
      </c>
      <c r="H78" s="99"/>
      <c r="I78" s="11">
        <v>15.22</v>
      </c>
      <c r="J78" s="99"/>
      <c r="K78" s="99"/>
      <c r="L78" s="99">
        <v>0</v>
      </c>
      <c r="M78" s="11">
        <v>0</v>
      </c>
      <c r="N78" s="11"/>
      <c r="O78" s="99"/>
      <c r="P78" s="11"/>
      <c r="Q78" s="99"/>
      <c r="R78" s="99"/>
      <c r="S78" s="99">
        <v>0</v>
      </c>
      <c r="T78" s="11">
        <v>9.1904049203430507</v>
      </c>
      <c r="U78" s="11"/>
      <c r="V78" s="99"/>
      <c r="W78" s="11">
        <v>15.22</v>
      </c>
      <c r="X78" s="99"/>
      <c r="Y78" s="99"/>
      <c r="Z78" s="99">
        <v>0</v>
      </c>
      <c r="AA78" s="11">
        <v>0</v>
      </c>
      <c r="AB78" s="11"/>
      <c r="AC78" s="99"/>
      <c r="AD78" s="11"/>
      <c r="AE78" s="99"/>
      <c r="AF78" s="99"/>
      <c r="AG78" s="99"/>
      <c r="AH78" s="11">
        <v>0</v>
      </c>
      <c r="AI78" s="11"/>
      <c r="AJ78" s="99"/>
      <c r="AK78" s="11"/>
      <c r="AL78" s="99"/>
      <c r="AM78" s="99"/>
      <c r="AN78" s="99">
        <v>0</v>
      </c>
      <c r="AO78" s="11">
        <v>0</v>
      </c>
      <c r="AP78" s="11">
        <v>0</v>
      </c>
      <c r="AQ78" s="99"/>
      <c r="AR78" s="11">
        <v>0</v>
      </c>
      <c r="AS78" s="99"/>
      <c r="AT78" s="99"/>
      <c r="AU78" s="99">
        <v>0</v>
      </c>
      <c r="AV78" s="11">
        <v>0</v>
      </c>
      <c r="AW78" s="11"/>
      <c r="AX78" s="99"/>
      <c r="AY78" s="11"/>
      <c r="AZ78" s="99"/>
      <c r="BA78" s="99"/>
      <c r="BB78" s="99">
        <v>0</v>
      </c>
      <c r="BC78" s="11">
        <v>0</v>
      </c>
      <c r="BD78" s="11"/>
      <c r="BE78" s="99"/>
      <c r="BF78" s="11"/>
      <c r="BG78" s="99"/>
      <c r="BH78" s="99"/>
      <c r="BI78" s="99"/>
      <c r="BJ78" s="99"/>
      <c r="BK78" s="99"/>
      <c r="BL78" s="99"/>
      <c r="BM78" s="99"/>
      <c r="BN78" s="99"/>
      <c r="BO78" s="99"/>
      <c r="BP78" s="99"/>
      <c r="BQ78" s="99"/>
      <c r="BR78" s="99"/>
      <c r="BS78" s="99"/>
      <c r="BT78" s="99"/>
      <c r="BU78" s="99"/>
      <c r="BV78" s="99"/>
      <c r="BW78" s="106">
        <f t="shared" si="40"/>
        <v>-9.1904049203430507</v>
      </c>
      <c r="BX78" s="107">
        <f t="shared" si="61"/>
        <v>-1</v>
      </c>
      <c r="BY78" s="106">
        <f t="shared" si="41"/>
        <v>0</v>
      </c>
      <c r="BZ78" s="105" t="s">
        <v>34</v>
      </c>
      <c r="CA78" s="30" t="s">
        <v>340</v>
      </c>
    </row>
    <row r="79" spans="1:79" ht="31.5">
      <c r="A79" s="91" t="s">
        <v>623</v>
      </c>
      <c r="B79" s="2" t="s">
        <v>61</v>
      </c>
      <c r="C79" s="34" t="s">
        <v>62</v>
      </c>
      <c r="D79" s="8" t="s">
        <v>432</v>
      </c>
      <c r="E79" s="99">
        <v>0</v>
      </c>
      <c r="F79" s="11">
        <v>118.48829425734917</v>
      </c>
      <c r="G79" s="11">
        <v>0</v>
      </c>
      <c r="H79" s="99"/>
      <c r="I79" s="11">
        <v>0</v>
      </c>
      <c r="J79" s="99"/>
      <c r="K79" s="99"/>
      <c r="L79" s="99">
        <v>0</v>
      </c>
      <c r="M79" s="11">
        <v>0</v>
      </c>
      <c r="N79" s="11"/>
      <c r="O79" s="99"/>
      <c r="P79" s="11"/>
      <c r="Q79" s="99"/>
      <c r="R79" s="99"/>
      <c r="S79" s="99">
        <v>0</v>
      </c>
      <c r="T79" s="11">
        <v>0</v>
      </c>
      <c r="U79" s="11"/>
      <c r="V79" s="99"/>
      <c r="W79" s="11"/>
      <c r="X79" s="99"/>
      <c r="Y79" s="99"/>
      <c r="Z79" s="99">
        <v>0</v>
      </c>
      <c r="AA79" s="11">
        <v>0</v>
      </c>
      <c r="AB79" s="11"/>
      <c r="AC79" s="99"/>
      <c r="AD79" s="11"/>
      <c r="AE79" s="99"/>
      <c r="AF79" s="99"/>
      <c r="AG79" s="99"/>
      <c r="AH79" s="11">
        <v>118488.29425734917</v>
      </c>
      <c r="AI79" s="11"/>
      <c r="AJ79" s="99"/>
      <c r="AK79" s="11"/>
      <c r="AL79" s="99"/>
      <c r="AM79" s="99"/>
      <c r="AN79" s="99">
        <v>0</v>
      </c>
      <c r="AO79" s="11">
        <v>0</v>
      </c>
      <c r="AP79" s="11">
        <v>0</v>
      </c>
      <c r="AQ79" s="99"/>
      <c r="AR79" s="11">
        <v>0</v>
      </c>
      <c r="AS79" s="99"/>
      <c r="AT79" s="99"/>
      <c r="AU79" s="99">
        <v>0</v>
      </c>
      <c r="AV79" s="11">
        <v>0</v>
      </c>
      <c r="AW79" s="11"/>
      <c r="AX79" s="99"/>
      <c r="AY79" s="11"/>
      <c r="AZ79" s="99"/>
      <c r="BA79" s="99"/>
      <c r="BB79" s="99">
        <v>0</v>
      </c>
      <c r="BC79" s="11">
        <v>0</v>
      </c>
      <c r="BD79" s="11"/>
      <c r="BE79" s="99"/>
      <c r="BF79" s="11"/>
      <c r="BG79" s="99"/>
      <c r="BH79" s="99"/>
      <c r="BI79" s="99"/>
      <c r="BJ79" s="99"/>
      <c r="BK79" s="99"/>
      <c r="BL79" s="99"/>
      <c r="BM79" s="99"/>
      <c r="BN79" s="99"/>
      <c r="BO79" s="99"/>
      <c r="BP79" s="99"/>
      <c r="BQ79" s="99"/>
      <c r="BR79" s="99"/>
      <c r="BS79" s="99"/>
      <c r="BT79" s="99"/>
      <c r="BU79" s="99"/>
      <c r="BV79" s="99"/>
      <c r="BW79" s="106">
        <f t="shared" si="40"/>
        <v>0</v>
      </c>
      <c r="BX79" s="107" t="s">
        <v>34</v>
      </c>
      <c r="BY79" s="106">
        <f t="shared" si="41"/>
        <v>0</v>
      </c>
      <c r="BZ79" s="105" t="s">
        <v>34</v>
      </c>
      <c r="CA79" s="30" t="s">
        <v>229</v>
      </c>
    </row>
    <row r="80" spans="1:79" ht="47.25">
      <c r="A80" s="91" t="s">
        <v>624</v>
      </c>
      <c r="B80" s="2" t="s">
        <v>15</v>
      </c>
      <c r="C80" s="34" t="s">
        <v>1</v>
      </c>
      <c r="D80" s="8" t="s">
        <v>433</v>
      </c>
      <c r="E80" s="99">
        <v>0</v>
      </c>
      <c r="F80" s="11">
        <v>93.575518429269835</v>
      </c>
      <c r="G80" s="11">
        <v>0</v>
      </c>
      <c r="H80" s="99"/>
      <c r="I80" s="11">
        <v>0</v>
      </c>
      <c r="J80" s="99"/>
      <c r="K80" s="99"/>
      <c r="L80" s="99">
        <v>0</v>
      </c>
      <c r="M80" s="11">
        <v>0</v>
      </c>
      <c r="N80" s="11"/>
      <c r="O80" s="99"/>
      <c r="P80" s="11"/>
      <c r="Q80" s="99"/>
      <c r="R80" s="99"/>
      <c r="S80" s="99">
        <v>0</v>
      </c>
      <c r="T80" s="11">
        <v>0</v>
      </c>
      <c r="U80" s="11"/>
      <c r="V80" s="99"/>
      <c r="W80" s="11"/>
      <c r="X80" s="99"/>
      <c r="Y80" s="99"/>
      <c r="Z80" s="99">
        <v>0</v>
      </c>
      <c r="AA80" s="11">
        <v>0</v>
      </c>
      <c r="AB80" s="11"/>
      <c r="AC80" s="99"/>
      <c r="AD80" s="11"/>
      <c r="AE80" s="99"/>
      <c r="AF80" s="99"/>
      <c r="AG80" s="99"/>
      <c r="AH80" s="11">
        <v>93575.51842926984</v>
      </c>
      <c r="AI80" s="11"/>
      <c r="AJ80" s="99"/>
      <c r="AK80" s="11"/>
      <c r="AL80" s="99"/>
      <c r="AM80" s="99"/>
      <c r="AN80" s="99">
        <v>0</v>
      </c>
      <c r="AO80" s="11">
        <v>0</v>
      </c>
      <c r="AP80" s="11">
        <v>0</v>
      </c>
      <c r="AQ80" s="99"/>
      <c r="AR80" s="11">
        <v>0</v>
      </c>
      <c r="AS80" s="99"/>
      <c r="AT80" s="99"/>
      <c r="AU80" s="99">
        <v>0</v>
      </c>
      <c r="AV80" s="11">
        <v>0</v>
      </c>
      <c r="AW80" s="11"/>
      <c r="AX80" s="99"/>
      <c r="AY80" s="11"/>
      <c r="AZ80" s="99"/>
      <c r="BA80" s="99"/>
      <c r="BB80" s="99">
        <v>0</v>
      </c>
      <c r="BC80" s="11">
        <v>0</v>
      </c>
      <c r="BD80" s="11"/>
      <c r="BE80" s="99"/>
      <c r="BF80" s="11"/>
      <c r="BG80" s="99"/>
      <c r="BH80" s="99"/>
      <c r="BI80" s="99"/>
      <c r="BJ80" s="99"/>
      <c r="BK80" s="99"/>
      <c r="BL80" s="99"/>
      <c r="BM80" s="99"/>
      <c r="BN80" s="99"/>
      <c r="BO80" s="99"/>
      <c r="BP80" s="99"/>
      <c r="BQ80" s="99"/>
      <c r="BR80" s="99"/>
      <c r="BS80" s="99"/>
      <c r="BT80" s="99"/>
      <c r="BU80" s="99"/>
      <c r="BV80" s="99"/>
      <c r="BW80" s="106">
        <f t="shared" si="40"/>
        <v>0</v>
      </c>
      <c r="BX80" s="107" t="s">
        <v>34</v>
      </c>
      <c r="BY80" s="106">
        <f t="shared" si="41"/>
        <v>0</v>
      </c>
      <c r="BZ80" s="105" t="s">
        <v>34</v>
      </c>
      <c r="CA80" s="30" t="s">
        <v>229</v>
      </c>
    </row>
    <row r="81" spans="1:79" ht="47.25">
      <c r="A81" s="91" t="s">
        <v>625</v>
      </c>
      <c r="B81" s="2" t="s">
        <v>63</v>
      </c>
      <c r="C81" s="34" t="s">
        <v>3</v>
      </c>
      <c r="D81" s="8" t="s">
        <v>434</v>
      </c>
      <c r="E81" s="99">
        <v>0</v>
      </c>
      <c r="F81" s="11">
        <v>0</v>
      </c>
      <c r="G81" s="11">
        <v>0</v>
      </c>
      <c r="H81" s="99"/>
      <c r="I81" s="11">
        <v>0</v>
      </c>
      <c r="J81" s="99"/>
      <c r="K81" s="99"/>
      <c r="L81" s="99">
        <v>0</v>
      </c>
      <c r="M81" s="11">
        <v>0</v>
      </c>
      <c r="N81" s="11"/>
      <c r="O81" s="99"/>
      <c r="P81" s="11"/>
      <c r="Q81" s="99"/>
      <c r="R81" s="99"/>
      <c r="S81" s="99">
        <v>0</v>
      </c>
      <c r="T81" s="11">
        <v>0</v>
      </c>
      <c r="U81" s="11"/>
      <c r="V81" s="99"/>
      <c r="W81" s="11"/>
      <c r="X81" s="99"/>
      <c r="Y81" s="99"/>
      <c r="Z81" s="99">
        <v>0</v>
      </c>
      <c r="AA81" s="11">
        <v>0</v>
      </c>
      <c r="AB81" s="11"/>
      <c r="AC81" s="99"/>
      <c r="AD81" s="11"/>
      <c r="AE81" s="99"/>
      <c r="AF81" s="99"/>
      <c r="AG81" s="99"/>
      <c r="AH81" s="11">
        <v>0</v>
      </c>
      <c r="AI81" s="11"/>
      <c r="AJ81" s="99"/>
      <c r="AK81" s="11"/>
      <c r="AL81" s="99"/>
      <c r="AM81" s="99"/>
      <c r="AN81" s="99">
        <v>0</v>
      </c>
      <c r="AO81" s="11">
        <v>0</v>
      </c>
      <c r="AP81" s="11">
        <v>0</v>
      </c>
      <c r="AQ81" s="99"/>
      <c r="AR81" s="11">
        <v>0</v>
      </c>
      <c r="AS81" s="99"/>
      <c r="AT81" s="99"/>
      <c r="AU81" s="99">
        <v>0</v>
      </c>
      <c r="AV81" s="11">
        <v>0</v>
      </c>
      <c r="AW81" s="11"/>
      <c r="AX81" s="99"/>
      <c r="AY81" s="11"/>
      <c r="AZ81" s="99"/>
      <c r="BA81" s="99"/>
      <c r="BB81" s="99">
        <v>0</v>
      </c>
      <c r="BC81" s="11">
        <v>0</v>
      </c>
      <c r="BD81" s="11"/>
      <c r="BE81" s="99"/>
      <c r="BF81" s="11"/>
      <c r="BG81" s="99"/>
      <c r="BH81" s="99"/>
      <c r="BI81" s="99"/>
      <c r="BJ81" s="99"/>
      <c r="BK81" s="99"/>
      <c r="BL81" s="99"/>
      <c r="BM81" s="99"/>
      <c r="BN81" s="99"/>
      <c r="BO81" s="99"/>
      <c r="BP81" s="99"/>
      <c r="BQ81" s="99"/>
      <c r="BR81" s="99"/>
      <c r="BS81" s="99"/>
      <c r="BT81" s="99"/>
      <c r="BU81" s="99"/>
      <c r="BV81" s="99"/>
      <c r="BW81" s="106">
        <f t="shared" si="40"/>
        <v>0</v>
      </c>
      <c r="BX81" s="107" t="s">
        <v>34</v>
      </c>
      <c r="BY81" s="106">
        <f t="shared" si="41"/>
        <v>0</v>
      </c>
      <c r="BZ81" s="105" t="s">
        <v>34</v>
      </c>
      <c r="CA81" s="30" t="s">
        <v>229</v>
      </c>
    </row>
    <row r="82" spans="1:79" ht="78.75">
      <c r="A82" s="91" t="s">
        <v>626</v>
      </c>
      <c r="B82" s="2" t="s">
        <v>9</v>
      </c>
      <c r="C82" s="34" t="s">
        <v>4</v>
      </c>
      <c r="D82" s="8" t="s">
        <v>435</v>
      </c>
      <c r="E82" s="99">
        <v>0</v>
      </c>
      <c r="F82" s="11">
        <v>27.711864406779664</v>
      </c>
      <c r="G82" s="11">
        <v>25</v>
      </c>
      <c r="H82" s="99"/>
      <c r="I82" s="11">
        <v>0</v>
      </c>
      <c r="J82" s="99"/>
      <c r="K82" s="99"/>
      <c r="L82" s="99">
        <v>0</v>
      </c>
      <c r="M82" s="11">
        <v>0</v>
      </c>
      <c r="N82" s="11"/>
      <c r="O82" s="99"/>
      <c r="P82" s="11"/>
      <c r="Q82" s="99"/>
      <c r="R82" s="99"/>
      <c r="S82" s="99">
        <v>0</v>
      </c>
      <c r="T82" s="11">
        <v>27.711864406779664</v>
      </c>
      <c r="U82" s="11">
        <v>25</v>
      </c>
      <c r="V82" s="99"/>
      <c r="W82" s="11"/>
      <c r="X82" s="99"/>
      <c r="Y82" s="99"/>
      <c r="Z82" s="99">
        <v>0</v>
      </c>
      <c r="AA82" s="11">
        <v>0</v>
      </c>
      <c r="AB82" s="11"/>
      <c r="AC82" s="99"/>
      <c r="AD82" s="11"/>
      <c r="AE82" s="99"/>
      <c r="AF82" s="99"/>
      <c r="AG82" s="99"/>
      <c r="AH82" s="11">
        <v>0</v>
      </c>
      <c r="AI82" s="11"/>
      <c r="AJ82" s="99"/>
      <c r="AK82" s="11"/>
      <c r="AL82" s="99"/>
      <c r="AM82" s="99"/>
      <c r="AN82" s="99">
        <v>0</v>
      </c>
      <c r="AO82" s="11">
        <v>0</v>
      </c>
      <c r="AP82" s="11">
        <v>0</v>
      </c>
      <c r="AQ82" s="99"/>
      <c r="AR82" s="11">
        <v>0</v>
      </c>
      <c r="AS82" s="99"/>
      <c r="AT82" s="99"/>
      <c r="AU82" s="99">
        <v>0</v>
      </c>
      <c r="AV82" s="11">
        <v>0</v>
      </c>
      <c r="AW82" s="11"/>
      <c r="AX82" s="99"/>
      <c r="AY82" s="11"/>
      <c r="AZ82" s="99"/>
      <c r="BA82" s="99"/>
      <c r="BB82" s="99">
        <v>0</v>
      </c>
      <c r="BC82" s="11">
        <v>0</v>
      </c>
      <c r="BD82" s="11"/>
      <c r="BE82" s="99"/>
      <c r="BF82" s="11"/>
      <c r="BG82" s="99"/>
      <c r="BH82" s="99"/>
      <c r="BI82" s="99"/>
      <c r="BJ82" s="99"/>
      <c r="BK82" s="99"/>
      <c r="BL82" s="99"/>
      <c r="BM82" s="99"/>
      <c r="BN82" s="99"/>
      <c r="BO82" s="99"/>
      <c r="BP82" s="99"/>
      <c r="BQ82" s="99"/>
      <c r="BR82" s="99"/>
      <c r="BS82" s="99"/>
      <c r="BT82" s="99"/>
      <c r="BU82" s="99"/>
      <c r="BV82" s="99"/>
      <c r="BW82" s="106">
        <f t="shared" si="40"/>
        <v>-27.711864406779664</v>
      </c>
      <c r="BX82" s="107">
        <f t="shared" si="61"/>
        <v>-1</v>
      </c>
      <c r="BY82" s="106">
        <f t="shared" si="41"/>
        <v>0</v>
      </c>
      <c r="BZ82" s="105" t="s">
        <v>34</v>
      </c>
      <c r="CA82" s="30" t="s">
        <v>325</v>
      </c>
    </row>
    <row r="83" spans="1:79" ht="47.25">
      <c r="A83" s="91" t="s">
        <v>627</v>
      </c>
      <c r="B83" s="2" t="s">
        <v>65</v>
      </c>
      <c r="C83" s="34" t="s">
        <v>4</v>
      </c>
      <c r="D83" s="8" t="s">
        <v>436</v>
      </c>
      <c r="E83" s="99">
        <v>0</v>
      </c>
      <c r="F83" s="11">
        <v>0</v>
      </c>
      <c r="G83" s="11">
        <v>0</v>
      </c>
      <c r="H83" s="99"/>
      <c r="I83" s="11">
        <v>0</v>
      </c>
      <c r="J83" s="99"/>
      <c r="K83" s="99"/>
      <c r="L83" s="99">
        <v>0</v>
      </c>
      <c r="M83" s="11">
        <v>0</v>
      </c>
      <c r="N83" s="11"/>
      <c r="O83" s="99"/>
      <c r="P83" s="11"/>
      <c r="Q83" s="99"/>
      <c r="R83" s="99"/>
      <c r="S83" s="99">
        <v>0</v>
      </c>
      <c r="T83" s="11">
        <v>0</v>
      </c>
      <c r="U83" s="11"/>
      <c r="V83" s="99"/>
      <c r="W83" s="11"/>
      <c r="X83" s="99"/>
      <c r="Y83" s="99"/>
      <c r="Z83" s="99">
        <v>0</v>
      </c>
      <c r="AA83" s="11">
        <v>0</v>
      </c>
      <c r="AB83" s="11"/>
      <c r="AC83" s="99"/>
      <c r="AD83" s="11"/>
      <c r="AE83" s="99"/>
      <c r="AF83" s="99"/>
      <c r="AG83" s="99"/>
      <c r="AH83" s="11">
        <v>0</v>
      </c>
      <c r="AI83" s="11"/>
      <c r="AJ83" s="99"/>
      <c r="AK83" s="11"/>
      <c r="AL83" s="99"/>
      <c r="AM83" s="99"/>
      <c r="AN83" s="99">
        <v>0</v>
      </c>
      <c r="AO83" s="11">
        <v>0</v>
      </c>
      <c r="AP83" s="11">
        <v>0</v>
      </c>
      <c r="AQ83" s="99"/>
      <c r="AR83" s="11">
        <v>0</v>
      </c>
      <c r="AS83" s="99"/>
      <c r="AT83" s="99"/>
      <c r="AU83" s="99">
        <v>0</v>
      </c>
      <c r="AV83" s="11">
        <v>0</v>
      </c>
      <c r="AW83" s="11"/>
      <c r="AX83" s="99"/>
      <c r="AY83" s="11"/>
      <c r="AZ83" s="99"/>
      <c r="BA83" s="99"/>
      <c r="BB83" s="99">
        <v>0</v>
      </c>
      <c r="BC83" s="11">
        <v>0</v>
      </c>
      <c r="BD83" s="11"/>
      <c r="BE83" s="99"/>
      <c r="BF83" s="11"/>
      <c r="BG83" s="99"/>
      <c r="BH83" s="99"/>
      <c r="BI83" s="99"/>
      <c r="BJ83" s="99"/>
      <c r="BK83" s="99"/>
      <c r="BL83" s="99"/>
      <c r="BM83" s="99"/>
      <c r="BN83" s="99"/>
      <c r="BO83" s="99"/>
      <c r="BP83" s="99"/>
      <c r="BQ83" s="99"/>
      <c r="BR83" s="99"/>
      <c r="BS83" s="99"/>
      <c r="BT83" s="99"/>
      <c r="BU83" s="99"/>
      <c r="BV83" s="99"/>
      <c r="BW83" s="106">
        <f t="shared" si="40"/>
        <v>0</v>
      </c>
      <c r="BX83" s="107" t="s">
        <v>34</v>
      </c>
      <c r="BY83" s="106">
        <f t="shared" si="41"/>
        <v>0</v>
      </c>
      <c r="BZ83" s="105" t="s">
        <v>34</v>
      </c>
      <c r="CA83" s="30" t="s">
        <v>229</v>
      </c>
    </row>
    <row r="84" spans="1:79" ht="47.25">
      <c r="A84" s="91" t="s">
        <v>628</v>
      </c>
      <c r="B84" s="2" t="s">
        <v>67</v>
      </c>
      <c r="C84" s="34" t="s">
        <v>62</v>
      </c>
      <c r="D84" s="8" t="s">
        <v>437</v>
      </c>
      <c r="E84" s="99">
        <v>0</v>
      </c>
      <c r="F84" s="11">
        <v>7.8595169491525425</v>
      </c>
      <c r="G84" s="11">
        <v>0</v>
      </c>
      <c r="H84" s="99"/>
      <c r="I84" s="11">
        <v>0</v>
      </c>
      <c r="J84" s="99"/>
      <c r="K84" s="99" t="s">
        <v>1091</v>
      </c>
      <c r="L84" s="99">
        <v>0</v>
      </c>
      <c r="M84" s="11">
        <v>0</v>
      </c>
      <c r="N84" s="11"/>
      <c r="O84" s="99"/>
      <c r="P84" s="11"/>
      <c r="Q84" s="99"/>
      <c r="R84" s="99"/>
      <c r="S84" s="99">
        <v>0</v>
      </c>
      <c r="T84" s="11">
        <v>0</v>
      </c>
      <c r="U84" s="11"/>
      <c r="V84" s="99"/>
      <c r="W84" s="11"/>
      <c r="X84" s="99"/>
      <c r="Y84" s="99"/>
      <c r="Z84" s="99">
        <v>0</v>
      </c>
      <c r="AA84" s="11">
        <v>0</v>
      </c>
      <c r="AB84" s="11"/>
      <c r="AC84" s="99"/>
      <c r="AD84" s="11"/>
      <c r="AE84" s="99"/>
      <c r="AF84" s="99"/>
      <c r="AG84" s="99"/>
      <c r="AH84" s="11">
        <v>7859.5169491525421</v>
      </c>
      <c r="AI84" s="11"/>
      <c r="AJ84" s="99"/>
      <c r="AK84" s="11"/>
      <c r="AL84" s="99"/>
      <c r="AM84" s="99" t="s">
        <v>1091</v>
      </c>
      <c r="AN84" s="99">
        <v>0</v>
      </c>
      <c r="AO84" s="11">
        <v>0</v>
      </c>
      <c r="AP84" s="11">
        <v>0</v>
      </c>
      <c r="AQ84" s="99"/>
      <c r="AR84" s="11">
        <v>0</v>
      </c>
      <c r="AS84" s="99"/>
      <c r="AT84" s="99"/>
      <c r="AU84" s="99">
        <v>0</v>
      </c>
      <c r="AV84" s="11">
        <v>0</v>
      </c>
      <c r="AW84" s="11"/>
      <c r="AX84" s="99"/>
      <c r="AY84" s="11"/>
      <c r="AZ84" s="99"/>
      <c r="BA84" s="99"/>
      <c r="BB84" s="99">
        <v>0</v>
      </c>
      <c r="BC84" s="11">
        <v>0</v>
      </c>
      <c r="BD84" s="11"/>
      <c r="BE84" s="99"/>
      <c r="BF84" s="11"/>
      <c r="BG84" s="99"/>
      <c r="BH84" s="99"/>
      <c r="BI84" s="99"/>
      <c r="BJ84" s="99"/>
      <c r="BK84" s="99"/>
      <c r="BL84" s="99"/>
      <c r="BM84" s="99"/>
      <c r="BN84" s="99"/>
      <c r="BO84" s="99"/>
      <c r="BP84" s="99"/>
      <c r="BQ84" s="99"/>
      <c r="BR84" s="99"/>
      <c r="BS84" s="99"/>
      <c r="BT84" s="99"/>
      <c r="BU84" s="99"/>
      <c r="BV84" s="99"/>
      <c r="BW84" s="106">
        <f t="shared" si="40"/>
        <v>0</v>
      </c>
      <c r="BX84" s="107" t="s">
        <v>34</v>
      </c>
      <c r="BY84" s="106">
        <f t="shared" si="41"/>
        <v>0</v>
      </c>
      <c r="BZ84" s="105" t="s">
        <v>34</v>
      </c>
      <c r="CA84" s="30" t="s">
        <v>229</v>
      </c>
    </row>
    <row r="85" spans="1:79" ht="47.25">
      <c r="A85" s="91" t="s">
        <v>629</v>
      </c>
      <c r="B85" s="2" t="s">
        <v>68</v>
      </c>
      <c r="C85" s="34" t="s">
        <v>4</v>
      </c>
      <c r="D85" s="8" t="s">
        <v>438</v>
      </c>
      <c r="E85" s="99">
        <v>0</v>
      </c>
      <c r="F85" s="11">
        <v>8.6086271186440673</v>
      </c>
      <c r="G85" s="11">
        <v>0</v>
      </c>
      <c r="H85" s="99"/>
      <c r="I85" s="11">
        <v>0</v>
      </c>
      <c r="J85" s="99"/>
      <c r="K85" s="99"/>
      <c r="L85" s="99">
        <v>0</v>
      </c>
      <c r="M85" s="11">
        <v>0</v>
      </c>
      <c r="N85" s="11"/>
      <c r="O85" s="99"/>
      <c r="P85" s="11"/>
      <c r="Q85" s="99"/>
      <c r="R85" s="99"/>
      <c r="S85" s="99">
        <v>0</v>
      </c>
      <c r="T85" s="11">
        <v>0</v>
      </c>
      <c r="U85" s="11"/>
      <c r="V85" s="99"/>
      <c r="W85" s="11"/>
      <c r="X85" s="99"/>
      <c r="Y85" s="99"/>
      <c r="Z85" s="99">
        <v>0</v>
      </c>
      <c r="AA85" s="11">
        <v>0</v>
      </c>
      <c r="AB85" s="11"/>
      <c r="AC85" s="99"/>
      <c r="AD85" s="11"/>
      <c r="AE85" s="99"/>
      <c r="AF85" s="99"/>
      <c r="AG85" s="99"/>
      <c r="AH85" s="11">
        <v>8608.6271186440681</v>
      </c>
      <c r="AI85" s="11"/>
      <c r="AJ85" s="99"/>
      <c r="AK85" s="11"/>
      <c r="AL85" s="99"/>
      <c r="AM85" s="99"/>
      <c r="AN85" s="99">
        <v>0</v>
      </c>
      <c r="AO85" s="11">
        <v>0</v>
      </c>
      <c r="AP85" s="11">
        <v>0</v>
      </c>
      <c r="AQ85" s="99"/>
      <c r="AR85" s="11">
        <v>0</v>
      </c>
      <c r="AS85" s="99"/>
      <c r="AT85" s="99"/>
      <c r="AU85" s="99">
        <v>0</v>
      </c>
      <c r="AV85" s="11">
        <v>0</v>
      </c>
      <c r="AW85" s="11"/>
      <c r="AX85" s="99"/>
      <c r="AY85" s="11"/>
      <c r="AZ85" s="99"/>
      <c r="BA85" s="99"/>
      <c r="BB85" s="99">
        <v>0</v>
      </c>
      <c r="BC85" s="11">
        <v>0</v>
      </c>
      <c r="BD85" s="11"/>
      <c r="BE85" s="99"/>
      <c r="BF85" s="11"/>
      <c r="BG85" s="99"/>
      <c r="BH85" s="99"/>
      <c r="BI85" s="99"/>
      <c r="BJ85" s="99"/>
      <c r="BK85" s="99"/>
      <c r="BL85" s="99"/>
      <c r="BM85" s="99"/>
      <c r="BN85" s="99"/>
      <c r="BO85" s="99"/>
      <c r="BP85" s="99"/>
      <c r="BQ85" s="99"/>
      <c r="BR85" s="99"/>
      <c r="BS85" s="99"/>
      <c r="BT85" s="99"/>
      <c r="BU85" s="99"/>
      <c r="BV85" s="99"/>
      <c r="BW85" s="106">
        <f t="shared" si="40"/>
        <v>0</v>
      </c>
      <c r="BX85" s="107" t="s">
        <v>34</v>
      </c>
      <c r="BY85" s="106">
        <f t="shared" si="41"/>
        <v>0</v>
      </c>
      <c r="BZ85" s="105" t="s">
        <v>34</v>
      </c>
      <c r="CA85" s="30" t="s">
        <v>229</v>
      </c>
    </row>
    <row r="86" spans="1:79" ht="47.25">
      <c r="A86" s="91" t="s">
        <v>630</v>
      </c>
      <c r="B86" s="2" t="s">
        <v>69</v>
      </c>
      <c r="C86" s="34" t="s">
        <v>4</v>
      </c>
      <c r="D86" s="8" t="s">
        <v>439</v>
      </c>
      <c r="E86" s="99">
        <v>0</v>
      </c>
      <c r="F86" s="11">
        <v>0</v>
      </c>
      <c r="G86" s="11">
        <v>0</v>
      </c>
      <c r="H86" s="99"/>
      <c r="I86" s="11">
        <v>0</v>
      </c>
      <c r="J86" s="99"/>
      <c r="K86" s="99"/>
      <c r="L86" s="99">
        <v>0</v>
      </c>
      <c r="M86" s="11">
        <v>0</v>
      </c>
      <c r="N86" s="11"/>
      <c r="O86" s="99"/>
      <c r="P86" s="11"/>
      <c r="Q86" s="99"/>
      <c r="R86" s="99"/>
      <c r="S86" s="99">
        <v>0</v>
      </c>
      <c r="T86" s="11">
        <v>0</v>
      </c>
      <c r="U86" s="11"/>
      <c r="V86" s="99"/>
      <c r="W86" s="11"/>
      <c r="X86" s="99"/>
      <c r="Y86" s="99"/>
      <c r="Z86" s="99">
        <v>0</v>
      </c>
      <c r="AA86" s="11">
        <v>0</v>
      </c>
      <c r="AB86" s="11"/>
      <c r="AC86" s="99"/>
      <c r="AD86" s="11"/>
      <c r="AE86" s="99"/>
      <c r="AF86" s="99"/>
      <c r="AG86" s="99"/>
      <c r="AH86" s="11">
        <v>0</v>
      </c>
      <c r="AI86" s="11"/>
      <c r="AJ86" s="99"/>
      <c r="AK86" s="11"/>
      <c r="AL86" s="99"/>
      <c r="AM86" s="99"/>
      <c r="AN86" s="99">
        <v>0</v>
      </c>
      <c r="AO86" s="11">
        <v>0</v>
      </c>
      <c r="AP86" s="11">
        <v>0</v>
      </c>
      <c r="AQ86" s="99"/>
      <c r="AR86" s="11">
        <v>0</v>
      </c>
      <c r="AS86" s="99"/>
      <c r="AT86" s="99"/>
      <c r="AU86" s="99">
        <v>0</v>
      </c>
      <c r="AV86" s="11">
        <v>0</v>
      </c>
      <c r="AW86" s="11"/>
      <c r="AX86" s="99"/>
      <c r="AY86" s="11"/>
      <c r="AZ86" s="99"/>
      <c r="BA86" s="99"/>
      <c r="BB86" s="99">
        <v>0</v>
      </c>
      <c r="BC86" s="11">
        <v>0</v>
      </c>
      <c r="BD86" s="11"/>
      <c r="BE86" s="99"/>
      <c r="BF86" s="11"/>
      <c r="BG86" s="99"/>
      <c r="BH86" s="99"/>
      <c r="BI86" s="99"/>
      <c r="BJ86" s="99"/>
      <c r="BK86" s="99"/>
      <c r="BL86" s="99"/>
      <c r="BM86" s="99"/>
      <c r="BN86" s="99"/>
      <c r="BO86" s="99"/>
      <c r="BP86" s="99"/>
      <c r="BQ86" s="99"/>
      <c r="BR86" s="99"/>
      <c r="BS86" s="99"/>
      <c r="BT86" s="99"/>
      <c r="BU86" s="99"/>
      <c r="BV86" s="99"/>
      <c r="BW86" s="106">
        <f t="shared" si="40"/>
        <v>0</v>
      </c>
      <c r="BX86" s="107" t="s">
        <v>34</v>
      </c>
      <c r="BY86" s="106">
        <f t="shared" si="41"/>
        <v>0</v>
      </c>
      <c r="BZ86" s="105" t="s">
        <v>34</v>
      </c>
      <c r="CA86" s="30" t="s">
        <v>229</v>
      </c>
    </row>
    <row r="87" spans="1:79" ht="47.25">
      <c r="A87" s="91" t="s">
        <v>631</v>
      </c>
      <c r="B87" s="2" t="s">
        <v>70</v>
      </c>
      <c r="C87" s="34" t="s">
        <v>4</v>
      </c>
      <c r="D87" s="8" t="s">
        <v>440</v>
      </c>
      <c r="E87" s="99">
        <v>0</v>
      </c>
      <c r="F87" s="11">
        <v>0</v>
      </c>
      <c r="G87" s="11">
        <v>0</v>
      </c>
      <c r="H87" s="99"/>
      <c r="I87" s="11">
        <v>0</v>
      </c>
      <c r="J87" s="99"/>
      <c r="K87" s="99"/>
      <c r="L87" s="99">
        <v>0</v>
      </c>
      <c r="M87" s="11">
        <v>0</v>
      </c>
      <c r="N87" s="11"/>
      <c r="O87" s="99"/>
      <c r="P87" s="11"/>
      <c r="Q87" s="99"/>
      <c r="R87" s="99"/>
      <c r="S87" s="99">
        <v>0</v>
      </c>
      <c r="T87" s="11">
        <v>0</v>
      </c>
      <c r="U87" s="11"/>
      <c r="V87" s="99"/>
      <c r="W87" s="11"/>
      <c r="X87" s="99"/>
      <c r="Y87" s="99"/>
      <c r="Z87" s="99">
        <v>0</v>
      </c>
      <c r="AA87" s="11">
        <v>0</v>
      </c>
      <c r="AB87" s="11"/>
      <c r="AC87" s="99"/>
      <c r="AD87" s="11"/>
      <c r="AE87" s="99"/>
      <c r="AF87" s="99"/>
      <c r="AG87" s="99"/>
      <c r="AH87" s="11">
        <v>0</v>
      </c>
      <c r="AI87" s="11"/>
      <c r="AJ87" s="99"/>
      <c r="AK87" s="11"/>
      <c r="AL87" s="99"/>
      <c r="AM87" s="99"/>
      <c r="AN87" s="99">
        <v>0</v>
      </c>
      <c r="AO87" s="11">
        <v>0</v>
      </c>
      <c r="AP87" s="11">
        <v>0</v>
      </c>
      <c r="AQ87" s="99"/>
      <c r="AR87" s="11">
        <v>0</v>
      </c>
      <c r="AS87" s="99"/>
      <c r="AT87" s="99"/>
      <c r="AU87" s="99">
        <v>0</v>
      </c>
      <c r="AV87" s="11">
        <v>0</v>
      </c>
      <c r="AW87" s="11"/>
      <c r="AX87" s="99"/>
      <c r="AY87" s="11"/>
      <c r="AZ87" s="99"/>
      <c r="BA87" s="99"/>
      <c r="BB87" s="99">
        <v>0</v>
      </c>
      <c r="BC87" s="11">
        <v>0</v>
      </c>
      <c r="BD87" s="11"/>
      <c r="BE87" s="99"/>
      <c r="BF87" s="11"/>
      <c r="BG87" s="99"/>
      <c r="BH87" s="99"/>
      <c r="BI87" s="99"/>
      <c r="BJ87" s="99"/>
      <c r="BK87" s="99"/>
      <c r="BL87" s="99"/>
      <c r="BM87" s="99"/>
      <c r="BN87" s="99"/>
      <c r="BO87" s="99"/>
      <c r="BP87" s="99"/>
      <c r="BQ87" s="99"/>
      <c r="BR87" s="99"/>
      <c r="BS87" s="99"/>
      <c r="BT87" s="99"/>
      <c r="BU87" s="99"/>
      <c r="BV87" s="99"/>
      <c r="BW87" s="106">
        <f t="shared" ref="BW87:BW150" si="68">AO87-SUM(M87+T87)</f>
        <v>0</v>
      </c>
      <c r="BX87" s="107" t="s">
        <v>34</v>
      </c>
      <c r="BY87" s="106">
        <f t="shared" ref="BY87:BY150" si="69">AN87-SUM(L87+S87)</f>
        <v>0</v>
      </c>
      <c r="BZ87" s="105" t="s">
        <v>34</v>
      </c>
      <c r="CA87" s="30" t="s">
        <v>229</v>
      </c>
    </row>
    <row r="88" spans="1:79" ht="63">
      <c r="A88" s="91" t="s">
        <v>632</v>
      </c>
      <c r="B88" s="2" t="s">
        <v>71</v>
      </c>
      <c r="C88" s="34" t="s">
        <v>4</v>
      </c>
      <c r="D88" s="8" t="s">
        <v>441</v>
      </c>
      <c r="E88" s="99">
        <v>0</v>
      </c>
      <c r="F88" s="11">
        <v>0</v>
      </c>
      <c r="G88" s="11">
        <v>0</v>
      </c>
      <c r="H88" s="99"/>
      <c r="I88" s="11">
        <v>0</v>
      </c>
      <c r="J88" s="99"/>
      <c r="K88" s="99"/>
      <c r="L88" s="99">
        <v>0</v>
      </c>
      <c r="M88" s="11">
        <v>0</v>
      </c>
      <c r="N88" s="11"/>
      <c r="O88" s="99"/>
      <c r="P88" s="11"/>
      <c r="Q88" s="99"/>
      <c r="R88" s="99"/>
      <c r="S88" s="99">
        <v>0</v>
      </c>
      <c r="T88" s="11">
        <v>0</v>
      </c>
      <c r="U88" s="11"/>
      <c r="V88" s="99"/>
      <c r="W88" s="11"/>
      <c r="X88" s="99"/>
      <c r="Y88" s="99"/>
      <c r="Z88" s="99">
        <v>0</v>
      </c>
      <c r="AA88" s="11">
        <v>0</v>
      </c>
      <c r="AB88" s="11"/>
      <c r="AC88" s="99"/>
      <c r="AD88" s="11"/>
      <c r="AE88" s="99"/>
      <c r="AF88" s="99"/>
      <c r="AG88" s="99"/>
      <c r="AH88" s="11">
        <v>0</v>
      </c>
      <c r="AI88" s="11"/>
      <c r="AJ88" s="99"/>
      <c r="AK88" s="11"/>
      <c r="AL88" s="99"/>
      <c r="AM88" s="99"/>
      <c r="AN88" s="99">
        <v>0</v>
      </c>
      <c r="AO88" s="11">
        <v>0</v>
      </c>
      <c r="AP88" s="11">
        <v>0</v>
      </c>
      <c r="AQ88" s="99"/>
      <c r="AR88" s="11">
        <v>0</v>
      </c>
      <c r="AS88" s="99"/>
      <c r="AT88" s="99"/>
      <c r="AU88" s="99">
        <v>0</v>
      </c>
      <c r="AV88" s="11">
        <v>0</v>
      </c>
      <c r="AW88" s="11"/>
      <c r="AX88" s="99"/>
      <c r="AY88" s="11"/>
      <c r="AZ88" s="99"/>
      <c r="BA88" s="99"/>
      <c r="BB88" s="99">
        <v>0</v>
      </c>
      <c r="BC88" s="11">
        <v>0</v>
      </c>
      <c r="BD88" s="11"/>
      <c r="BE88" s="99"/>
      <c r="BF88" s="11"/>
      <c r="BG88" s="99"/>
      <c r="BH88" s="99"/>
      <c r="BI88" s="99"/>
      <c r="BJ88" s="99"/>
      <c r="BK88" s="99"/>
      <c r="BL88" s="99"/>
      <c r="BM88" s="99"/>
      <c r="BN88" s="99"/>
      <c r="BO88" s="99"/>
      <c r="BP88" s="99"/>
      <c r="BQ88" s="99"/>
      <c r="BR88" s="99"/>
      <c r="BS88" s="99"/>
      <c r="BT88" s="99"/>
      <c r="BU88" s="99"/>
      <c r="BV88" s="99"/>
      <c r="BW88" s="106">
        <f t="shared" si="68"/>
        <v>0</v>
      </c>
      <c r="BX88" s="107" t="s">
        <v>34</v>
      </c>
      <c r="BY88" s="106">
        <f t="shared" si="69"/>
        <v>0</v>
      </c>
      <c r="BZ88" s="105" t="s">
        <v>34</v>
      </c>
      <c r="CA88" s="30" t="s">
        <v>229</v>
      </c>
    </row>
    <row r="89" spans="1:79" ht="47.25">
      <c r="A89" s="91" t="s">
        <v>633</v>
      </c>
      <c r="B89" s="2" t="s">
        <v>72</v>
      </c>
      <c r="C89" s="34" t="s">
        <v>4</v>
      </c>
      <c r="D89" s="8" t="s">
        <v>442</v>
      </c>
      <c r="E89" s="99">
        <v>0</v>
      </c>
      <c r="F89" s="11">
        <v>0</v>
      </c>
      <c r="G89" s="11">
        <v>0</v>
      </c>
      <c r="H89" s="99"/>
      <c r="I89" s="11">
        <v>0</v>
      </c>
      <c r="J89" s="99"/>
      <c r="K89" s="99"/>
      <c r="L89" s="99">
        <v>0</v>
      </c>
      <c r="M89" s="11">
        <v>0</v>
      </c>
      <c r="N89" s="11"/>
      <c r="O89" s="99"/>
      <c r="P89" s="11"/>
      <c r="Q89" s="99"/>
      <c r="R89" s="99"/>
      <c r="S89" s="99">
        <v>0</v>
      </c>
      <c r="T89" s="11">
        <v>0</v>
      </c>
      <c r="U89" s="11"/>
      <c r="V89" s="99"/>
      <c r="W89" s="11"/>
      <c r="X89" s="99"/>
      <c r="Y89" s="99"/>
      <c r="Z89" s="99">
        <v>0</v>
      </c>
      <c r="AA89" s="11">
        <v>0</v>
      </c>
      <c r="AB89" s="11"/>
      <c r="AC89" s="99"/>
      <c r="AD89" s="11"/>
      <c r="AE89" s="99"/>
      <c r="AF89" s="99"/>
      <c r="AG89" s="99"/>
      <c r="AH89" s="11">
        <v>0</v>
      </c>
      <c r="AI89" s="11"/>
      <c r="AJ89" s="99"/>
      <c r="AK89" s="11"/>
      <c r="AL89" s="99"/>
      <c r="AM89" s="99"/>
      <c r="AN89" s="99">
        <v>0</v>
      </c>
      <c r="AO89" s="11">
        <v>0</v>
      </c>
      <c r="AP89" s="11">
        <v>0</v>
      </c>
      <c r="AQ89" s="99"/>
      <c r="AR89" s="11">
        <v>0</v>
      </c>
      <c r="AS89" s="99"/>
      <c r="AT89" s="99"/>
      <c r="AU89" s="99">
        <v>0</v>
      </c>
      <c r="AV89" s="11">
        <v>0</v>
      </c>
      <c r="AW89" s="11"/>
      <c r="AX89" s="99"/>
      <c r="AY89" s="11"/>
      <c r="AZ89" s="99"/>
      <c r="BA89" s="99"/>
      <c r="BB89" s="99">
        <v>0</v>
      </c>
      <c r="BC89" s="11">
        <v>0</v>
      </c>
      <c r="BD89" s="11"/>
      <c r="BE89" s="99"/>
      <c r="BF89" s="11"/>
      <c r="BG89" s="99"/>
      <c r="BH89" s="99"/>
      <c r="BI89" s="99"/>
      <c r="BJ89" s="99"/>
      <c r="BK89" s="99"/>
      <c r="BL89" s="99"/>
      <c r="BM89" s="99"/>
      <c r="BN89" s="99"/>
      <c r="BO89" s="99"/>
      <c r="BP89" s="99"/>
      <c r="BQ89" s="99"/>
      <c r="BR89" s="99"/>
      <c r="BS89" s="99"/>
      <c r="BT89" s="99"/>
      <c r="BU89" s="99"/>
      <c r="BV89" s="99"/>
      <c r="BW89" s="106">
        <f t="shared" si="68"/>
        <v>0</v>
      </c>
      <c r="BX89" s="107" t="s">
        <v>34</v>
      </c>
      <c r="BY89" s="106">
        <f t="shared" si="69"/>
        <v>0</v>
      </c>
      <c r="BZ89" s="105" t="s">
        <v>34</v>
      </c>
      <c r="CA89" s="30" t="s">
        <v>229</v>
      </c>
    </row>
    <row r="90" spans="1:79" ht="63">
      <c r="A90" s="91" t="s">
        <v>634</v>
      </c>
      <c r="B90" s="2" t="s">
        <v>173</v>
      </c>
      <c r="C90" s="34" t="s">
        <v>2</v>
      </c>
      <c r="D90" s="8" t="s">
        <v>174</v>
      </c>
      <c r="E90" s="99">
        <v>0</v>
      </c>
      <c r="F90" s="11">
        <v>0</v>
      </c>
      <c r="G90" s="11"/>
      <c r="H90" s="99"/>
      <c r="I90" s="11"/>
      <c r="J90" s="99"/>
      <c r="K90" s="99"/>
      <c r="L90" s="99">
        <v>0</v>
      </c>
      <c r="M90" s="11">
        <v>0</v>
      </c>
      <c r="N90" s="11"/>
      <c r="O90" s="99"/>
      <c r="P90" s="11"/>
      <c r="Q90" s="99"/>
      <c r="R90" s="99"/>
      <c r="S90" s="99">
        <v>0</v>
      </c>
      <c r="T90" s="11">
        <v>0</v>
      </c>
      <c r="U90" s="11"/>
      <c r="V90" s="99"/>
      <c r="W90" s="11"/>
      <c r="X90" s="99"/>
      <c r="Y90" s="99"/>
      <c r="Z90" s="99">
        <v>0</v>
      </c>
      <c r="AA90" s="11">
        <v>0</v>
      </c>
      <c r="AB90" s="11"/>
      <c r="AC90" s="99"/>
      <c r="AD90" s="11"/>
      <c r="AE90" s="99"/>
      <c r="AF90" s="99"/>
      <c r="AG90" s="99"/>
      <c r="AH90" s="11"/>
      <c r="AI90" s="11"/>
      <c r="AJ90" s="99"/>
      <c r="AK90" s="11"/>
      <c r="AL90" s="99"/>
      <c r="AM90" s="99"/>
      <c r="AN90" s="99">
        <v>0</v>
      </c>
      <c r="AO90" s="11">
        <v>0</v>
      </c>
      <c r="AP90" s="11">
        <v>0</v>
      </c>
      <c r="AQ90" s="99"/>
      <c r="AR90" s="11">
        <v>0</v>
      </c>
      <c r="AS90" s="99"/>
      <c r="AT90" s="99"/>
      <c r="AU90" s="99">
        <v>0</v>
      </c>
      <c r="AV90" s="11">
        <v>0</v>
      </c>
      <c r="AW90" s="11"/>
      <c r="AX90" s="99"/>
      <c r="AY90" s="11"/>
      <c r="AZ90" s="99"/>
      <c r="BA90" s="99"/>
      <c r="BB90" s="99">
        <v>0</v>
      </c>
      <c r="BC90" s="11">
        <v>0</v>
      </c>
      <c r="BD90" s="11"/>
      <c r="BE90" s="99"/>
      <c r="BF90" s="11"/>
      <c r="BG90" s="99"/>
      <c r="BH90" s="99"/>
      <c r="BI90" s="99"/>
      <c r="BJ90" s="99"/>
      <c r="BK90" s="99"/>
      <c r="BL90" s="99"/>
      <c r="BM90" s="99"/>
      <c r="BN90" s="99"/>
      <c r="BO90" s="99"/>
      <c r="BP90" s="99"/>
      <c r="BQ90" s="99"/>
      <c r="BR90" s="99"/>
      <c r="BS90" s="99"/>
      <c r="BT90" s="99"/>
      <c r="BU90" s="99"/>
      <c r="BV90" s="99"/>
      <c r="BW90" s="106">
        <f t="shared" si="68"/>
        <v>0</v>
      </c>
      <c r="BX90" s="107" t="s">
        <v>34</v>
      </c>
      <c r="BY90" s="106">
        <f t="shared" si="69"/>
        <v>0</v>
      </c>
      <c r="BZ90" s="105" t="s">
        <v>34</v>
      </c>
      <c r="CA90" s="30" t="s">
        <v>229</v>
      </c>
    </row>
    <row r="91" spans="1:79" ht="78.75">
      <c r="A91" s="91" t="s">
        <v>635</v>
      </c>
      <c r="B91" s="2" t="s">
        <v>182</v>
      </c>
      <c r="C91" s="34" t="s">
        <v>2</v>
      </c>
      <c r="D91" s="8" t="s">
        <v>183</v>
      </c>
      <c r="E91" s="99">
        <v>0</v>
      </c>
      <c r="F91" s="11">
        <v>0</v>
      </c>
      <c r="G91" s="11"/>
      <c r="H91" s="99"/>
      <c r="I91" s="11"/>
      <c r="J91" s="99"/>
      <c r="K91" s="99"/>
      <c r="L91" s="99">
        <v>0</v>
      </c>
      <c r="M91" s="11">
        <v>0</v>
      </c>
      <c r="N91" s="11"/>
      <c r="O91" s="99"/>
      <c r="P91" s="11"/>
      <c r="Q91" s="99"/>
      <c r="R91" s="99"/>
      <c r="S91" s="99">
        <v>0</v>
      </c>
      <c r="T91" s="11">
        <v>0</v>
      </c>
      <c r="U91" s="11"/>
      <c r="V91" s="99"/>
      <c r="W91" s="11"/>
      <c r="X91" s="99"/>
      <c r="Y91" s="99"/>
      <c r="Z91" s="99">
        <v>0</v>
      </c>
      <c r="AA91" s="11">
        <v>0</v>
      </c>
      <c r="AB91" s="11"/>
      <c r="AC91" s="99"/>
      <c r="AD91" s="11"/>
      <c r="AE91" s="99"/>
      <c r="AF91" s="99"/>
      <c r="AG91" s="99"/>
      <c r="AH91" s="11"/>
      <c r="AI91" s="11"/>
      <c r="AJ91" s="99"/>
      <c r="AK91" s="11"/>
      <c r="AL91" s="99"/>
      <c r="AM91" s="99"/>
      <c r="AN91" s="99">
        <v>0</v>
      </c>
      <c r="AO91" s="11">
        <v>0</v>
      </c>
      <c r="AP91" s="11">
        <v>0</v>
      </c>
      <c r="AQ91" s="99"/>
      <c r="AR91" s="11">
        <v>0</v>
      </c>
      <c r="AS91" s="99"/>
      <c r="AT91" s="99"/>
      <c r="AU91" s="99">
        <v>0</v>
      </c>
      <c r="AV91" s="11">
        <v>0</v>
      </c>
      <c r="AW91" s="11"/>
      <c r="AX91" s="99"/>
      <c r="AY91" s="11"/>
      <c r="AZ91" s="99"/>
      <c r="BA91" s="99"/>
      <c r="BB91" s="99">
        <v>0</v>
      </c>
      <c r="BC91" s="11">
        <v>0</v>
      </c>
      <c r="BD91" s="11"/>
      <c r="BE91" s="99"/>
      <c r="BF91" s="11"/>
      <c r="BG91" s="99"/>
      <c r="BH91" s="99"/>
      <c r="BI91" s="99"/>
      <c r="BJ91" s="99"/>
      <c r="BK91" s="99"/>
      <c r="BL91" s="99"/>
      <c r="BM91" s="99"/>
      <c r="BN91" s="99"/>
      <c r="BO91" s="99"/>
      <c r="BP91" s="99"/>
      <c r="BQ91" s="99"/>
      <c r="BR91" s="99"/>
      <c r="BS91" s="99"/>
      <c r="BT91" s="99"/>
      <c r="BU91" s="99"/>
      <c r="BV91" s="99"/>
      <c r="BW91" s="106">
        <f t="shared" si="68"/>
        <v>0</v>
      </c>
      <c r="BX91" s="107" t="s">
        <v>34</v>
      </c>
      <c r="BY91" s="106">
        <f t="shared" si="69"/>
        <v>0</v>
      </c>
      <c r="BZ91" s="105" t="s">
        <v>34</v>
      </c>
      <c r="CA91" s="30" t="s">
        <v>229</v>
      </c>
    </row>
    <row r="92" spans="1:79" ht="47.25">
      <c r="A92" s="91" t="s">
        <v>636</v>
      </c>
      <c r="B92" s="2" t="s">
        <v>243</v>
      </c>
      <c r="C92" s="34" t="s">
        <v>2</v>
      </c>
      <c r="D92" s="8">
        <v>1500756</v>
      </c>
      <c r="E92" s="99">
        <v>0</v>
      </c>
      <c r="F92" s="11">
        <v>0</v>
      </c>
      <c r="G92" s="11"/>
      <c r="H92" s="99"/>
      <c r="I92" s="11"/>
      <c r="J92" s="99"/>
      <c r="K92" s="99"/>
      <c r="L92" s="99">
        <v>0</v>
      </c>
      <c r="M92" s="11">
        <v>0</v>
      </c>
      <c r="N92" s="11"/>
      <c r="O92" s="99"/>
      <c r="P92" s="11"/>
      <c r="Q92" s="99"/>
      <c r="R92" s="99"/>
      <c r="S92" s="99">
        <v>0</v>
      </c>
      <c r="T92" s="11">
        <v>0</v>
      </c>
      <c r="U92" s="11"/>
      <c r="V92" s="99"/>
      <c r="W92" s="11"/>
      <c r="X92" s="99"/>
      <c r="Y92" s="99"/>
      <c r="Z92" s="99">
        <v>0</v>
      </c>
      <c r="AA92" s="11">
        <v>0</v>
      </c>
      <c r="AB92" s="11"/>
      <c r="AC92" s="99"/>
      <c r="AD92" s="11"/>
      <c r="AE92" s="99"/>
      <c r="AF92" s="99"/>
      <c r="AG92" s="99"/>
      <c r="AH92" s="11"/>
      <c r="AI92" s="11"/>
      <c r="AJ92" s="99"/>
      <c r="AK92" s="11"/>
      <c r="AL92" s="99"/>
      <c r="AM92" s="99"/>
      <c r="AN92" s="99">
        <v>0</v>
      </c>
      <c r="AO92" s="11">
        <v>0</v>
      </c>
      <c r="AP92" s="11">
        <v>0</v>
      </c>
      <c r="AQ92" s="99"/>
      <c r="AR92" s="11">
        <v>0</v>
      </c>
      <c r="AS92" s="99"/>
      <c r="AT92" s="99"/>
      <c r="AU92" s="99">
        <v>0</v>
      </c>
      <c r="AV92" s="11">
        <v>0</v>
      </c>
      <c r="AW92" s="11"/>
      <c r="AX92" s="99"/>
      <c r="AY92" s="11"/>
      <c r="AZ92" s="99"/>
      <c r="BA92" s="99"/>
      <c r="BB92" s="99">
        <v>0</v>
      </c>
      <c r="BC92" s="11">
        <v>0</v>
      </c>
      <c r="BD92" s="11"/>
      <c r="BE92" s="99"/>
      <c r="BF92" s="11"/>
      <c r="BG92" s="99"/>
      <c r="BH92" s="99"/>
      <c r="BI92" s="99"/>
      <c r="BJ92" s="99"/>
      <c r="BK92" s="99"/>
      <c r="BL92" s="99"/>
      <c r="BM92" s="99"/>
      <c r="BN92" s="99"/>
      <c r="BO92" s="99"/>
      <c r="BP92" s="99"/>
      <c r="BQ92" s="99"/>
      <c r="BR92" s="99"/>
      <c r="BS92" s="99"/>
      <c r="BT92" s="99"/>
      <c r="BU92" s="99"/>
      <c r="BV92" s="99"/>
      <c r="BW92" s="106">
        <f t="shared" si="68"/>
        <v>0</v>
      </c>
      <c r="BX92" s="107" t="s">
        <v>34</v>
      </c>
      <c r="BY92" s="106">
        <f t="shared" si="69"/>
        <v>0</v>
      </c>
      <c r="BZ92" s="105" t="s">
        <v>34</v>
      </c>
      <c r="CA92" s="30" t="s">
        <v>229</v>
      </c>
    </row>
    <row r="93" spans="1:79" ht="31.5">
      <c r="A93" s="91" t="s">
        <v>637</v>
      </c>
      <c r="B93" s="28" t="s">
        <v>307</v>
      </c>
      <c r="C93" s="34" t="s">
        <v>2</v>
      </c>
      <c r="D93" s="8" t="s">
        <v>309</v>
      </c>
      <c r="E93" s="99">
        <v>0</v>
      </c>
      <c r="F93" s="11">
        <v>0</v>
      </c>
      <c r="G93" s="11"/>
      <c r="H93" s="99"/>
      <c r="I93" s="11"/>
      <c r="J93" s="99"/>
      <c r="K93" s="99"/>
      <c r="L93" s="99">
        <v>0</v>
      </c>
      <c r="M93" s="11">
        <v>0</v>
      </c>
      <c r="N93" s="11"/>
      <c r="O93" s="99"/>
      <c r="P93" s="11"/>
      <c r="Q93" s="99"/>
      <c r="R93" s="99"/>
      <c r="S93" s="99">
        <v>0</v>
      </c>
      <c r="T93" s="11">
        <v>0</v>
      </c>
      <c r="U93" s="11"/>
      <c r="V93" s="99"/>
      <c r="W93" s="11"/>
      <c r="X93" s="99"/>
      <c r="Y93" s="99"/>
      <c r="Z93" s="99">
        <v>0</v>
      </c>
      <c r="AA93" s="11">
        <v>0</v>
      </c>
      <c r="AB93" s="11"/>
      <c r="AC93" s="99"/>
      <c r="AD93" s="11"/>
      <c r="AE93" s="99"/>
      <c r="AF93" s="99"/>
      <c r="AG93" s="99"/>
      <c r="AH93" s="11"/>
      <c r="AI93" s="11"/>
      <c r="AJ93" s="99"/>
      <c r="AK93" s="11"/>
      <c r="AL93" s="99"/>
      <c r="AM93" s="99"/>
      <c r="AN93" s="99">
        <v>0</v>
      </c>
      <c r="AO93" s="11">
        <v>0</v>
      </c>
      <c r="AP93" s="11">
        <v>0</v>
      </c>
      <c r="AQ93" s="99"/>
      <c r="AR93" s="11">
        <v>0</v>
      </c>
      <c r="AS93" s="99"/>
      <c r="AT93" s="99"/>
      <c r="AU93" s="99">
        <v>0</v>
      </c>
      <c r="AV93" s="11">
        <v>0</v>
      </c>
      <c r="AW93" s="11"/>
      <c r="AX93" s="99"/>
      <c r="AY93" s="11"/>
      <c r="AZ93" s="99"/>
      <c r="BA93" s="99"/>
      <c r="BB93" s="99">
        <v>0</v>
      </c>
      <c r="BC93" s="11">
        <v>0</v>
      </c>
      <c r="BD93" s="11"/>
      <c r="BE93" s="99"/>
      <c r="BF93" s="11"/>
      <c r="BG93" s="99"/>
      <c r="BH93" s="99"/>
      <c r="BI93" s="99"/>
      <c r="BJ93" s="99"/>
      <c r="BK93" s="99"/>
      <c r="BL93" s="99"/>
      <c r="BM93" s="99"/>
      <c r="BN93" s="99"/>
      <c r="BO93" s="99"/>
      <c r="BP93" s="99"/>
      <c r="BQ93" s="99"/>
      <c r="BR93" s="99"/>
      <c r="BS93" s="99"/>
      <c r="BT93" s="99"/>
      <c r="BU93" s="99"/>
      <c r="BV93" s="99"/>
      <c r="BW93" s="106">
        <f t="shared" si="68"/>
        <v>0</v>
      </c>
      <c r="BX93" s="107" t="s">
        <v>34</v>
      </c>
      <c r="BY93" s="106">
        <f t="shared" si="69"/>
        <v>0</v>
      </c>
      <c r="BZ93" s="105" t="s">
        <v>34</v>
      </c>
      <c r="CA93" s="30" t="s">
        <v>229</v>
      </c>
    </row>
    <row r="94" spans="1:79" ht="47.25">
      <c r="A94" s="91" t="s">
        <v>638</v>
      </c>
      <c r="B94" s="28" t="s">
        <v>308</v>
      </c>
      <c r="C94" s="34" t="s">
        <v>2</v>
      </c>
      <c r="D94" s="8" t="s">
        <v>310</v>
      </c>
      <c r="E94" s="99">
        <v>0</v>
      </c>
      <c r="F94" s="11">
        <v>0</v>
      </c>
      <c r="G94" s="11"/>
      <c r="H94" s="99"/>
      <c r="I94" s="11"/>
      <c r="J94" s="99"/>
      <c r="K94" s="99"/>
      <c r="L94" s="99">
        <v>0</v>
      </c>
      <c r="M94" s="11">
        <v>0</v>
      </c>
      <c r="N94" s="11"/>
      <c r="O94" s="99"/>
      <c r="P94" s="11"/>
      <c r="Q94" s="99"/>
      <c r="R94" s="99"/>
      <c r="S94" s="99">
        <v>0</v>
      </c>
      <c r="T94" s="11">
        <v>0</v>
      </c>
      <c r="U94" s="11"/>
      <c r="V94" s="99"/>
      <c r="W94" s="11"/>
      <c r="X94" s="99"/>
      <c r="Y94" s="99"/>
      <c r="Z94" s="99">
        <v>0</v>
      </c>
      <c r="AA94" s="11">
        <v>0</v>
      </c>
      <c r="AB94" s="11"/>
      <c r="AC94" s="99"/>
      <c r="AD94" s="11"/>
      <c r="AE94" s="99"/>
      <c r="AF94" s="99"/>
      <c r="AG94" s="99"/>
      <c r="AH94" s="11"/>
      <c r="AI94" s="11"/>
      <c r="AJ94" s="99"/>
      <c r="AK94" s="11"/>
      <c r="AL94" s="99"/>
      <c r="AM94" s="99"/>
      <c r="AN94" s="99">
        <v>0</v>
      </c>
      <c r="AO94" s="11">
        <v>0</v>
      </c>
      <c r="AP94" s="11">
        <v>0</v>
      </c>
      <c r="AQ94" s="99"/>
      <c r="AR94" s="11">
        <v>0</v>
      </c>
      <c r="AS94" s="99"/>
      <c r="AT94" s="99"/>
      <c r="AU94" s="99">
        <v>0</v>
      </c>
      <c r="AV94" s="11">
        <v>0</v>
      </c>
      <c r="AW94" s="11"/>
      <c r="AX94" s="99"/>
      <c r="AY94" s="11"/>
      <c r="AZ94" s="99"/>
      <c r="BA94" s="99"/>
      <c r="BB94" s="99">
        <v>0</v>
      </c>
      <c r="BC94" s="11">
        <v>0</v>
      </c>
      <c r="BD94" s="11"/>
      <c r="BE94" s="99"/>
      <c r="BF94" s="11"/>
      <c r="BG94" s="99"/>
      <c r="BH94" s="99"/>
      <c r="BI94" s="99"/>
      <c r="BJ94" s="99"/>
      <c r="BK94" s="99"/>
      <c r="BL94" s="99"/>
      <c r="BM94" s="99"/>
      <c r="BN94" s="99"/>
      <c r="BO94" s="99"/>
      <c r="BP94" s="99"/>
      <c r="BQ94" s="99"/>
      <c r="BR94" s="99"/>
      <c r="BS94" s="99"/>
      <c r="BT94" s="99"/>
      <c r="BU94" s="99"/>
      <c r="BV94" s="99"/>
      <c r="BW94" s="106">
        <f t="shared" si="68"/>
        <v>0</v>
      </c>
      <c r="BX94" s="107" t="s">
        <v>34</v>
      </c>
      <c r="BY94" s="106">
        <f t="shared" si="69"/>
        <v>0</v>
      </c>
      <c r="BZ94" s="105" t="s">
        <v>34</v>
      </c>
      <c r="CA94" s="30" t="s">
        <v>229</v>
      </c>
    </row>
    <row r="95" spans="1:79" ht="15.75">
      <c r="A95" s="91" t="s">
        <v>639</v>
      </c>
      <c r="B95" s="2" t="s">
        <v>73</v>
      </c>
      <c r="C95" s="34" t="s">
        <v>1</v>
      </c>
      <c r="D95" s="8" t="s">
        <v>443</v>
      </c>
      <c r="E95" s="99">
        <v>0</v>
      </c>
      <c r="F95" s="11">
        <v>0</v>
      </c>
      <c r="G95" s="11">
        <v>0</v>
      </c>
      <c r="H95" s="99"/>
      <c r="I95" s="11">
        <v>0</v>
      </c>
      <c r="J95" s="99"/>
      <c r="K95" s="99"/>
      <c r="L95" s="99">
        <v>0</v>
      </c>
      <c r="M95" s="11">
        <v>0</v>
      </c>
      <c r="N95" s="11"/>
      <c r="O95" s="99"/>
      <c r="P95" s="11"/>
      <c r="Q95" s="99"/>
      <c r="R95" s="99"/>
      <c r="S95" s="99">
        <v>0</v>
      </c>
      <c r="T95" s="11">
        <v>0</v>
      </c>
      <c r="U95" s="11"/>
      <c r="V95" s="99"/>
      <c r="W95" s="11"/>
      <c r="X95" s="99"/>
      <c r="Y95" s="99"/>
      <c r="Z95" s="99">
        <v>0</v>
      </c>
      <c r="AA95" s="11">
        <v>0</v>
      </c>
      <c r="AB95" s="11"/>
      <c r="AC95" s="99"/>
      <c r="AD95" s="11"/>
      <c r="AE95" s="99"/>
      <c r="AF95" s="99"/>
      <c r="AG95" s="99"/>
      <c r="AH95" s="11">
        <v>0</v>
      </c>
      <c r="AI95" s="11"/>
      <c r="AJ95" s="99"/>
      <c r="AK95" s="11"/>
      <c r="AL95" s="99"/>
      <c r="AM95" s="99"/>
      <c r="AN95" s="99">
        <v>0</v>
      </c>
      <c r="AO95" s="11">
        <v>0</v>
      </c>
      <c r="AP95" s="11">
        <v>0</v>
      </c>
      <c r="AQ95" s="99"/>
      <c r="AR95" s="11">
        <v>0</v>
      </c>
      <c r="AS95" s="99"/>
      <c r="AT95" s="99"/>
      <c r="AU95" s="99">
        <v>0</v>
      </c>
      <c r="AV95" s="11">
        <v>0</v>
      </c>
      <c r="AW95" s="11"/>
      <c r="AX95" s="99"/>
      <c r="AY95" s="11"/>
      <c r="AZ95" s="99"/>
      <c r="BA95" s="99"/>
      <c r="BB95" s="99">
        <v>0</v>
      </c>
      <c r="BC95" s="11">
        <v>0</v>
      </c>
      <c r="BD95" s="11"/>
      <c r="BE95" s="99"/>
      <c r="BF95" s="11"/>
      <c r="BG95" s="99"/>
      <c r="BH95" s="99"/>
      <c r="BI95" s="99"/>
      <c r="BJ95" s="99"/>
      <c r="BK95" s="99"/>
      <c r="BL95" s="99"/>
      <c r="BM95" s="99"/>
      <c r="BN95" s="99"/>
      <c r="BO95" s="99"/>
      <c r="BP95" s="99"/>
      <c r="BQ95" s="99"/>
      <c r="BR95" s="99"/>
      <c r="BS95" s="99"/>
      <c r="BT95" s="99"/>
      <c r="BU95" s="99"/>
      <c r="BV95" s="99"/>
      <c r="BW95" s="106">
        <f t="shared" si="68"/>
        <v>0</v>
      </c>
      <c r="BX95" s="107" t="s">
        <v>34</v>
      </c>
      <c r="BY95" s="106">
        <f t="shared" si="69"/>
        <v>0</v>
      </c>
      <c r="BZ95" s="105" t="s">
        <v>34</v>
      </c>
      <c r="CA95" s="30" t="s">
        <v>229</v>
      </c>
    </row>
    <row r="96" spans="1:79" ht="15.75">
      <c r="A96" s="91" t="s">
        <v>640</v>
      </c>
      <c r="B96" s="2" t="s">
        <v>13</v>
      </c>
      <c r="C96" s="34" t="s">
        <v>6</v>
      </c>
      <c r="D96" s="8" t="s">
        <v>444</v>
      </c>
      <c r="E96" s="99">
        <v>0</v>
      </c>
      <c r="F96" s="11">
        <v>4.2372881355932206</v>
      </c>
      <c r="G96" s="11">
        <v>0</v>
      </c>
      <c r="H96" s="99"/>
      <c r="I96" s="11">
        <v>0</v>
      </c>
      <c r="J96" s="99"/>
      <c r="K96" s="99"/>
      <c r="L96" s="99">
        <v>0</v>
      </c>
      <c r="M96" s="11">
        <v>0</v>
      </c>
      <c r="N96" s="11"/>
      <c r="O96" s="99"/>
      <c r="P96" s="11"/>
      <c r="Q96" s="99"/>
      <c r="R96" s="99"/>
      <c r="S96" s="99">
        <v>0</v>
      </c>
      <c r="T96" s="11">
        <v>0</v>
      </c>
      <c r="U96" s="11"/>
      <c r="V96" s="99"/>
      <c r="W96" s="11"/>
      <c r="X96" s="99"/>
      <c r="Y96" s="99"/>
      <c r="Z96" s="99">
        <v>0</v>
      </c>
      <c r="AA96" s="11">
        <v>0</v>
      </c>
      <c r="AB96" s="11"/>
      <c r="AC96" s="99"/>
      <c r="AD96" s="11"/>
      <c r="AE96" s="99"/>
      <c r="AF96" s="99"/>
      <c r="AG96" s="99"/>
      <c r="AH96" s="11">
        <v>4237.2881355932204</v>
      </c>
      <c r="AI96" s="11"/>
      <c r="AJ96" s="99"/>
      <c r="AK96" s="11"/>
      <c r="AL96" s="99"/>
      <c r="AM96" s="99"/>
      <c r="AN96" s="99">
        <v>0</v>
      </c>
      <c r="AO96" s="11">
        <v>0</v>
      </c>
      <c r="AP96" s="11">
        <v>0</v>
      </c>
      <c r="AQ96" s="99"/>
      <c r="AR96" s="11">
        <v>0</v>
      </c>
      <c r="AS96" s="99"/>
      <c r="AT96" s="99"/>
      <c r="AU96" s="99">
        <v>0</v>
      </c>
      <c r="AV96" s="11">
        <v>0</v>
      </c>
      <c r="AW96" s="11"/>
      <c r="AX96" s="99"/>
      <c r="AY96" s="11"/>
      <c r="AZ96" s="99"/>
      <c r="BA96" s="99"/>
      <c r="BB96" s="99">
        <v>0</v>
      </c>
      <c r="BC96" s="11">
        <v>0</v>
      </c>
      <c r="BD96" s="11"/>
      <c r="BE96" s="99"/>
      <c r="BF96" s="11"/>
      <c r="BG96" s="99"/>
      <c r="BH96" s="99"/>
      <c r="BI96" s="99"/>
      <c r="BJ96" s="99"/>
      <c r="BK96" s="99"/>
      <c r="BL96" s="99"/>
      <c r="BM96" s="99"/>
      <c r="BN96" s="99"/>
      <c r="BO96" s="99"/>
      <c r="BP96" s="99"/>
      <c r="BQ96" s="99"/>
      <c r="BR96" s="99"/>
      <c r="BS96" s="99"/>
      <c r="BT96" s="99"/>
      <c r="BU96" s="99"/>
      <c r="BV96" s="99"/>
      <c r="BW96" s="106">
        <f t="shared" si="68"/>
        <v>0</v>
      </c>
      <c r="BX96" s="107" t="s">
        <v>34</v>
      </c>
      <c r="BY96" s="106">
        <f t="shared" si="69"/>
        <v>0</v>
      </c>
      <c r="BZ96" s="105" t="s">
        <v>34</v>
      </c>
      <c r="CA96" s="30" t="s">
        <v>229</v>
      </c>
    </row>
    <row r="97" spans="1:79" ht="47.25">
      <c r="A97" s="91" t="s">
        <v>641</v>
      </c>
      <c r="B97" s="2" t="s">
        <v>74</v>
      </c>
      <c r="C97" s="34" t="s">
        <v>4</v>
      </c>
      <c r="D97" s="8" t="s">
        <v>445</v>
      </c>
      <c r="E97" s="99">
        <v>0</v>
      </c>
      <c r="F97" s="11">
        <v>0</v>
      </c>
      <c r="G97" s="11">
        <v>0</v>
      </c>
      <c r="H97" s="99"/>
      <c r="I97" s="11">
        <v>0</v>
      </c>
      <c r="J97" s="99"/>
      <c r="K97" s="99"/>
      <c r="L97" s="99">
        <v>0</v>
      </c>
      <c r="M97" s="11">
        <v>0</v>
      </c>
      <c r="N97" s="11"/>
      <c r="O97" s="99"/>
      <c r="P97" s="11"/>
      <c r="Q97" s="99"/>
      <c r="R97" s="99"/>
      <c r="S97" s="99">
        <v>0</v>
      </c>
      <c r="T97" s="11">
        <v>0</v>
      </c>
      <c r="U97" s="11"/>
      <c r="V97" s="99"/>
      <c r="W97" s="11"/>
      <c r="X97" s="99"/>
      <c r="Y97" s="99"/>
      <c r="Z97" s="99">
        <v>0</v>
      </c>
      <c r="AA97" s="11">
        <v>0</v>
      </c>
      <c r="AB97" s="11"/>
      <c r="AC97" s="99"/>
      <c r="AD97" s="11"/>
      <c r="AE97" s="99"/>
      <c r="AF97" s="99"/>
      <c r="AG97" s="99"/>
      <c r="AH97" s="11">
        <v>0</v>
      </c>
      <c r="AI97" s="11"/>
      <c r="AJ97" s="99"/>
      <c r="AK97" s="11"/>
      <c r="AL97" s="99"/>
      <c r="AM97" s="99"/>
      <c r="AN97" s="99">
        <v>0</v>
      </c>
      <c r="AO97" s="11">
        <v>0</v>
      </c>
      <c r="AP97" s="11">
        <v>0</v>
      </c>
      <c r="AQ97" s="99"/>
      <c r="AR97" s="11">
        <v>0</v>
      </c>
      <c r="AS97" s="99"/>
      <c r="AT97" s="99"/>
      <c r="AU97" s="99">
        <v>0</v>
      </c>
      <c r="AV97" s="11">
        <v>0</v>
      </c>
      <c r="AW97" s="11"/>
      <c r="AX97" s="99"/>
      <c r="AY97" s="11"/>
      <c r="AZ97" s="99"/>
      <c r="BA97" s="99"/>
      <c r="BB97" s="99">
        <v>0</v>
      </c>
      <c r="BC97" s="11">
        <v>0</v>
      </c>
      <c r="BD97" s="11"/>
      <c r="BE97" s="99"/>
      <c r="BF97" s="11"/>
      <c r="BG97" s="99"/>
      <c r="BH97" s="99"/>
      <c r="BI97" s="99"/>
      <c r="BJ97" s="99"/>
      <c r="BK97" s="99"/>
      <c r="BL97" s="99"/>
      <c r="BM97" s="99"/>
      <c r="BN97" s="99"/>
      <c r="BO97" s="99"/>
      <c r="BP97" s="99"/>
      <c r="BQ97" s="99"/>
      <c r="BR97" s="99"/>
      <c r="BS97" s="99"/>
      <c r="BT97" s="99"/>
      <c r="BU97" s="99"/>
      <c r="BV97" s="99"/>
      <c r="BW97" s="106">
        <f t="shared" si="68"/>
        <v>0</v>
      </c>
      <c r="BX97" s="107" t="s">
        <v>34</v>
      </c>
      <c r="BY97" s="106">
        <f t="shared" si="69"/>
        <v>0</v>
      </c>
      <c r="BZ97" s="105" t="s">
        <v>34</v>
      </c>
      <c r="CA97" s="30" t="s">
        <v>229</v>
      </c>
    </row>
    <row r="98" spans="1:79" ht="47.25">
      <c r="A98" s="91" t="s">
        <v>642</v>
      </c>
      <c r="B98" s="2" t="s">
        <v>75</v>
      </c>
      <c r="C98" s="34" t="s">
        <v>4</v>
      </c>
      <c r="D98" s="8" t="s">
        <v>446</v>
      </c>
      <c r="E98" s="99">
        <v>0</v>
      </c>
      <c r="F98" s="11">
        <v>0</v>
      </c>
      <c r="G98" s="11">
        <v>0</v>
      </c>
      <c r="H98" s="99"/>
      <c r="I98" s="11">
        <v>0</v>
      </c>
      <c r="J98" s="99"/>
      <c r="K98" s="99"/>
      <c r="L98" s="99">
        <v>0</v>
      </c>
      <c r="M98" s="11">
        <v>0</v>
      </c>
      <c r="N98" s="11"/>
      <c r="O98" s="99"/>
      <c r="P98" s="11"/>
      <c r="Q98" s="99"/>
      <c r="R98" s="99"/>
      <c r="S98" s="99">
        <v>0</v>
      </c>
      <c r="T98" s="11">
        <v>0</v>
      </c>
      <c r="U98" s="11"/>
      <c r="V98" s="99"/>
      <c r="W98" s="11"/>
      <c r="X98" s="99"/>
      <c r="Y98" s="99"/>
      <c r="Z98" s="99">
        <v>0</v>
      </c>
      <c r="AA98" s="11">
        <v>0</v>
      </c>
      <c r="AB98" s="11"/>
      <c r="AC98" s="99"/>
      <c r="AD98" s="11"/>
      <c r="AE98" s="99"/>
      <c r="AF98" s="99"/>
      <c r="AG98" s="99"/>
      <c r="AH98" s="11">
        <v>0</v>
      </c>
      <c r="AI98" s="11"/>
      <c r="AJ98" s="99"/>
      <c r="AK98" s="11"/>
      <c r="AL98" s="99"/>
      <c r="AM98" s="99"/>
      <c r="AN98" s="99">
        <v>0</v>
      </c>
      <c r="AO98" s="11">
        <v>0</v>
      </c>
      <c r="AP98" s="11">
        <v>0</v>
      </c>
      <c r="AQ98" s="99"/>
      <c r="AR98" s="11">
        <v>0</v>
      </c>
      <c r="AS98" s="99"/>
      <c r="AT98" s="99"/>
      <c r="AU98" s="99">
        <v>0</v>
      </c>
      <c r="AV98" s="11">
        <v>0</v>
      </c>
      <c r="AW98" s="11"/>
      <c r="AX98" s="99"/>
      <c r="AY98" s="11"/>
      <c r="AZ98" s="99"/>
      <c r="BA98" s="99"/>
      <c r="BB98" s="99">
        <v>0</v>
      </c>
      <c r="BC98" s="11">
        <v>0</v>
      </c>
      <c r="BD98" s="11"/>
      <c r="BE98" s="99"/>
      <c r="BF98" s="11"/>
      <c r="BG98" s="99"/>
      <c r="BH98" s="99"/>
      <c r="BI98" s="99"/>
      <c r="BJ98" s="99"/>
      <c r="BK98" s="99"/>
      <c r="BL98" s="99"/>
      <c r="BM98" s="99"/>
      <c r="BN98" s="99"/>
      <c r="BO98" s="99"/>
      <c r="BP98" s="99"/>
      <c r="BQ98" s="99"/>
      <c r="BR98" s="99"/>
      <c r="BS98" s="99"/>
      <c r="BT98" s="99"/>
      <c r="BU98" s="99"/>
      <c r="BV98" s="99"/>
      <c r="BW98" s="106">
        <f t="shared" si="68"/>
        <v>0</v>
      </c>
      <c r="BX98" s="107" t="s">
        <v>34</v>
      </c>
      <c r="BY98" s="106">
        <f t="shared" si="69"/>
        <v>0</v>
      </c>
      <c r="BZ98" s="105" t="s">
        <v>34</v>
      </c>
      <c r="CA98" s="30" t="s">
        <v>229</v>
      </c>
    </row>
    <row r="99" spans="1:79" ht="31.5">
      <c r="A99" s="91" t="s">
        <v>643</v>
      </c>
      <c r="B99" s="6" t="s">
        <v>199</v>
      </c>
      <c r="C99" s="1" t="s">
        <v>56</v>
      </c>
      <c r="D99" s="1">
        <v>1501695</v>
      </c>
      <c r="E99" s="99">
        <v>0</v>
      </c>
      <c r="F99" s="11">
        <v>0</v>
      </c>
      <c r="G99" s="11"/>
      <c r="H99" s="99"/>
      <c r="I99" s="11"/>
      <c r="J99" s="99"/>
      <c r="K99" s="99"/>
      <c r="L99" s="99">
        <v>0</v>
      </c>
      <c r="M99" s="11">
        <v>0</v>
      </c>
      <c r="N99" s="11"/>
      <c r="O99" s="99"/>
      <c r="P99" s="11"/>
      <c r="Q99" s="99"/>
      <c r="R99" s="99"/>
      <c r="S99" s="99">
        <v>0</v>
      </c>
      <c r="T99" s="11">
        <v>0</v>
      </c>
      <c r="U99" s="11"/>
      <c r="V99" s="99"/>
      <c r="W99" s="11"/>
      <c r="X99" s="99"/>
      <c r="Y99" s="99"/>
      <c r="Z99" s="99">
        <v>0</v>
      </c>
      <c r="AA99" s="11">
        <v>0</v>
      </c>
      <c r="AB99" s="11"/>
      <c r="AC99" s="99"/>
      <c r="AD99" s="11"/>
      <c r="AE99" s="99"/>
      <c r="AF99" s="99"/>
      <c r="AG99" s="99"/>
      <c r="AH99" s="11"/>
      <c r="AI99" s="11"/>
      <c r="AJ99" s="99"/>
      <c r="AK99" s="11"/>
      <c r="AL99" s="99"/>
      <c r="AM99" s="99"/>
      <c r="AN99" s="99">
        <v>0</v>
      </c>
      <c r="AO99" s="11">
        <v>0</v>
      </c>
      <c r="AP99" s="11">
        <v>0</v>
      </c>
      <c r="AQ99" s="99"/>
      <c r="AR99" s="11">
        <v>0</v>
      </c>
      <c r="AS99" s="99"/>
      <c r="AT99" s="99"/>
      <c r="AU99" s="99">
        <v>0</v>
      </c>
      <c r="AV99" s="11">
        <v>0</v>
      </c>
      <c r="AW99" s="11"/>
      <c r="AX99" s="99"/>
      <c r="AY99" s="11"/>
      <c r="AZ99" s="99"/>
      <c r="BA99" s="99"/>
      <c r="BB99" s="99">
        <v>0</v>
      </c>
      <c r="BC99" s="11">
        <v>0</v>
      </c>
      <c r="BD99" s="11"/>
      <c r="BE99" s="99"/>
      <c r="BF99" s="11"/>
      <c r="BG99" s="99"/>
      <c r="BH99" s="99"/>
      <c r="BI99" s="99"/>
      <c r="BJ99" s="99"/>
      <c r="BK99" s="99"/>
      <c r="BL99" s="99"/>
      <c r="BM99" s="99"/>
      <c r="BN99" s="99"/>
      <c r="BO99" s="99"/>
      <c r="BP99" s="99"/>
      <c r="BQ99" s="99"/>
      <c r="BR99" s="99"/>
      <c r="BS99" s="99"/>
      <c r="BT99" s="99"/>
      <c r="BU99" s="99"/>
      <c r="BV99" s="99"/>
      <c r="BW99" s="106">
        <f t="shared" si="68"/>
        <v>0</v>
      </c>
      <c r="BX99" s="107" t="s">
        <v>34</v>
      </c>
      <c r="BY99" s="106">
        <f t="shared" si="69"/>
        <v>0</v>
      </c>
      <c r="BZ99" s="105" t="s">
        <v>34</v>
      </c>
      <c r="CA99" s="30" t="s">
        <v>229</v>
      </c>
    </row>
    <row r="100" spans="1:79" ht="31.5">
      <c r="A100" s="91" t="s">
        <v>644</v>
      </c>
      <c r="B100" s="28" t="s">
        <v>311</v>
      </c>
      <c r="C100" s="1" t="s">
        <v>2</v>
      </c>
      <c r="D100" s="1">
        <v>1503388</v>
      </c>
      <c r="E100" s="99">
        <v>0</v>
      </c>
      <c r="F100" s="11">
        <v>0</v>
      </c>
      <c r="G100" s="11"/>
      <c r="H100" s="99"/>
      <c r="I100" s="11"/>
      <c r="J100" s="99"/>
      <c r="K100" s="99"/>
      <c r="L100" s="99">
        <v>0</v>
      </c>
      <c r="M100" s="11">
        <v>0</v>
      </c>
      <c r="N100" s="11"/>
      <c r="O100" s="99"/>
      <c r="P100" s="11"/>
      <c r="Q100" s="99"/>
      <c r="R100" s="99"/>
      <c r="S100" s="99">
        <v>0</v>
      </c>
      <c r="T100" s="11">
        <v>0</v>
      </c>
      <c r="U100" s="11"/>
      <c r="V100" s="99"/>
      <c r="W100" s="11"/>
      <c r="X100" s="99"/>
      <c r="Y100" s="99"/>
      <c r="Z100" s="99">
        <v>0</v>
      </c>
      <c r="AA100" s="11">
        <v>0</v>
      </c>
      <c r="AB100" s="11"/>
      <c r="AC100" s="99"/>
      <c r="AD100" s="11"/>
      <c r="AE100" s="99"/>
      <c r="AF100" s="99"/>
      <c r="AG100" s="99"/>
      <c r="AH100" s="11"/>
      <c r="AI100" s="11"/>
      <c r="AJ100" s="99"/>
      <c r="AK100" s="11"/>
      <c r="AL100" s="99"/>
      <c r="AM100" s="99"/>
      <c r="AN100" s="99">
        <v>0</v>
      </c>
      <c r="AO100" s="11">
        <v>0</v>
      </c>
      <c r="AP100" s="11">
        <v>0</v>
      </c>
      <c r="AQ100" s="99"/>
      <c r="AR100" s="11">
        <v>0</v>
      </c>
      <c r="AS100" s="99"/>
      <c r="AT100" s="99"/>
      <c r="AU100" s="99">
        <v>0</v>
      </c>
      <c r="AV100" s="11">
        <v>0</v>
      </c>
      <c r="AW100" s="11"/>
      <c r="AX100" s="99"/>
      <c r="AY100" s="11"/>
      <c r="AZ100" s="99"/>
      <c r="BA100" s="99"/>
      <c r="BB100" s="99">
        <v>0</v>
      </c>
      <c r="BC100" s="11">
        <v>0</v>
      </c>
      <c r="BD100" s="11"/>
      <c r="BE100" s="99"/>
      <c r="BF100" s="11"/>
      <c r="BG100" s="99"/>
      <c r="BH100" s="99"/>
      <c r="BI100" s="99"/>
      <c r="BJ100" s="99"/>
      <c r="BK100" s="99"/>
      <c r="BL100" s="99"/>
      <c r="BM100" s="99"/>
      <c r="BN100" s="99"/>
      <c r="BO100" s="99"/>
      <c r="BP100" s="99"/>
      <c r="BQ100" s="99"/>
      <c r="BR100" s="99"/>
      <c r="BS100" s="99"/>
      <c r="BT100" s="99"/>
      <c r="BU100" s="99"/>
      <c r="BV100" s="99"/>
      <c r="BW100" s="106">
        <f t="shared" si="68"/>
        <v>0</v>
      </c>
      <c r="BX100" s="107" t="s">
        <v>34</v>
      </c>
      <c r="BY100" s="106">
        <f t="shared" si="69"/>
        <v>0</v>
      </c>
      <c r="BZ100" s="105" t="s">
        <v>34</v>
      </c>
      <c r="CA100" s="30" t="s">
        <v>229</v>
      </c>
    </row>
    <row r="101" spans="1:79" ht="94.5">
      <c r="A101" s="91" t="s">
        <v>645</v>
      </c>
      <c r="B101" s="6" t="s">
        <v>300</v>
      </c>
      <c r="C101" s="1" t="s">
        <v>4</v>
      </c>
      <c r="D101" s="1">
        <v>1301259</v>
      </c>
      <c r="E101" s="99">
        <v>0</v>
      </c>
      <c r="F101" s="11">
        <v>0</v>
      </c>
      <c r="G101" s="11"/>
      <c r="H101" s="99"/>
      <c r="I101" s="11"/>
      <c r="J101" s="99"/>
      <c r="K101" s="99"/>
      <c r="L101" s="99">
        <v>0</v>
      </c>
      <c r="M101" s="11">
        <v>0</v>
      </c>
      <c r="N101" s="11"/>
      <c r="O101" s="99"/>
      <c r="P101" s="11"/>
      <c r="Q101" s="99"/>
      <c r="R101" s="99"/>
      <c r="S101" s="99">
        <v>0</v>
      </c>
      <c r="T101" s="11">
        <v>0</v>
      </c>
      <c r="U101" s="11"/>
      <c r="V101" s="99"/>
      <c r="W101" s="11"/>
      <c r="X101" s="99"/>
      <c r="Y101" s="99"/>
      <c r="Z101" s="99">
        <v>0</v>
      </c>
      <c r="AA101" s="11">
        <v>0</v>
      </c>
      <c r="AB101" s="11"/>
      <c r="AC101" s="99"/>
      <c r="AD101" s="11"/>
      <c r="AE101" s="99"/>
      <c r="AF101" s="99"/>
      <c r="AG101" s="99"/>
      <c r="AH101" s="11"/>
      <c r="AI101" s="11"/>
      <c r="AJ101" s="99"/>
      <c r="AK101" s="11"/>
      <c r="AL101" s="99"/>
      <c r="AM101" s="99"/>
      <c r="AN101" s="99">
        <v>0</v>
      </c>
      <c r="AO101" s="11">
        <v>0</v>
      </c>
      <c r="AP101" s="11">
        <v>0</v>
      </c>
      <c r="AQ101" s="99"/>
      <c r="AR101" s="11">
        <v>0</v>
      </c>
      <c r="AS101" s="99"/>
      <c r="AT101" s="99"/>
      <c r="AU101" s="99">
        <v>0</v>
      </c>
      <c r="AV101" s="11">
        <v>0</v>
      </c>
      <c r="AW101" s="11"/>
      <c r="AX101" s="99"/>
      <c r="AY101" s="11"/>
      <c r="AZ101" s="99"/>
      <c r="BA101" s="99"/>
      <c r="BB101" s="99">
        <v>0</v>
      </c>
      <c r="BC101" s="11">
        <v>0</v>
      </c>
      <c r="BD101" s="11"/>
      <c r="BE101" s="99"/>
      <c r="BF101" s="11"/>
      <c r="BG101" s="99"/>
      <c r="BH101" s="99"/>
      <c r="BI101" s="99"/>
      <c r="BJ101" s="99"/>
      <c r="BK101" s="99"/>
      <c r="BL101" s="99"/>
      <c r="BM101" s="99"/>
      <c r="BN101" s="99"/>
      <c r="BO101" s="99"/>
      <c r="BP101" s="99"/>
      <c r="BQ101" s="99"/>
      <c r="BR101" s="99"/>
      <c r="BS101" s="99"/>
      <c r="BT101" s="99"/>
      <c r="BU101" s="99"/>
      <c r="BV101" s="99"/>
      <c r="BW101" s="106">
        <f t="shared" si="68"/>
        <v>0</v>
      </c>
      <c r="BX101" s="107" t="s">
        <v>34</v>
      </c>
      <c r="BY101" s="106">
        <f t="shared" si="69"/>
        <v>0</v>
      </c>
      <c r="BZ101" s="105" t="s">
        <v>34</v>
      </c>
      <c r="CA101" s="30" t="s">
        <v>229</v>
      </c>
    </row>
    <row r="102" spans="1:79" ht="315">
      <c r="A102" s="91" t="s">
        <v>646</v>
      </c>
      <c r="B102" s="6" t="s">
        <v>301</v>
      </c>
      <c r="C102" s="1" t="s">
        <v>4</v>
      </c>
      <c r="D102" s="1">
        <v>1503548</v>
      </c>
      <c r="E102" s="99">
        <v>0</v>
      </c>
      <c r="F102" s="11">
        <v>0</v>
      </c>
      <c r="G102" s="11"/>
      <c r="H102" s="99"/>
      <c r="I102" s="11"/>
      <c r="J102" s="99"/>
      <c r="K102" s="99"/>
      <c r="L102" s="99">
        <v>0</v>
      </c>
      <c r="M102" s="11">
        <v>0</v>
      </c>
      <c r="N102" s="11"/>
      <c r="O102" s="99"/>
      <c r="P102" s="11"/>
      <c r="Q102" s="99"/>
      <c r="R102" s="99"/>
      <c r="S102" s="99">
        <v>0</v>
      </c>
      <c r="T102" s="11">
        <v>0</v>
      </c>
      <c r="U102" s="11"/>
      <c r="V102" s="99"/>
      <c r="W102" s="11"/>
      <c r="X102" s="99"/>
      <c r="Y102" s="99"/>
      <c r="Z102" s="99">
        <v>0</v>
      </c>
      <c r="AA102" s="11">
        <v>0</v>
      </c>
      <c r="AB102" s="11"/>
      <c r="AC102" s="99"/>
      <c r="AD102" s="11"/>
      <c r="AE102" s="99"/>
      <c r="AF102" s="99"/>
      <c r="AG102" s="99"/>
      <c r="AH102" s="11"/>
      <c r="AI102" s="11"/>
      <c r="AJ102" s="99"/>
      <c r="AK102" s="11"/>
      <c r="AL102" s="99"/>
      <c r="AM102" s="99"/>
      <c r="AN102" s="99">
        <v>0</v>
      </c>
      <c r="AO102" s="11">
        <v>0</v>
      </c>
      <c r="AP102" s="11">
        <v>0</v>
      </c>
      <c r="AQ102" s="99"/>
      <c r="AR102" s="11">
        <v>0</v>
      </c>
      <c r="AS102" s="99"/>
      <c r="AT102" s="99"/>
      <c r="AU102" s="99">
        <v>0</v>
      </c>
      <c r="AV102" s="11">
        <v>0</v>
      </c>
      <c r="AW102" s="11"/>
      <c r="AX102" s="99"/>
      <c r="AY102" s="11"/>
      <c r="AZ102" s="99"/>
      <c r="BA102" s="99"/>
      <c r="BB102" s="99">
        <v>0</v>
      </c>
      <c r="BC102" s="11">
        <v>0</v>
      </c>
      <c r="BD102" s="11"/>
      <c r="BE102" s="99"/>
      <c r="BF102" s="11"/>
      <c r="BG102" s="99"/>
      <c r="BH102" s="99"/>
      <c r="BI102" s="99"/>
      <c r="BJ102" s="99"/>
      <c r="BK102" s="99"/>
      <c r="BL102" s="99"/>
      <c r="BM102" s="99"/>
      <c r="BN102" s="99"/>
      <c r="BO102" s="99"/>
      <c r="BP102" s="99"/>
      <c r="BQ102" s="99"/>
      <c r="BR102" s="99"/>
      <c r="BS102" s="99"/>
      <c r="BT102" s="99"/>
      <c r="BU102" s="99"/>
      <c r="BV102" s="99"/>
      <c r="BW102" s="106">
        <f t="shared" si="68"/>
        <v>0</v>
      </c>
      <c r="BX102" s="107" t="s">
        <v>34</v>
      </c>
      <c r="BY102" s="106">
        <f t="shared" si="69"/>
        <v>0</v>
      </c>
      <c r="BZ102" s="105" t="s">
        <v>34</v>
      </c>
      <c r="CA102" s="30" t="s">
        <v>229</v>
      </c>
    </row>
    <row r="103" spans="1:79" ht="189">
      <c r="A103" s="91" t="s">
        <v>647</v>
      </c>
      <c r="B103" s="6" t="s">
        <v>302</v>
      </c>
      <c r="C103" s="1" t="s">
        <v>4</v>
      </c>
      <c r="D103" s="1">
        <v>1501794</v>
      </c>
      <c r="E103" s="99">
        <v>0</v>
      </c>
      <c r="F103" s="11">
        <v>0</v>
      </c>
      <c r="G103" s="11"/>
      <c r="H103" s="99"/>
      <c r="I103" s="11"/>
      <c r="J103" s="99"/>
      <c r="K103" s="99"/>
      <c r="L103" s="99">
        <v>0</v>
      </c>
      <c r="M103" s="11">
        <v>0</v>
      </c>
      <c r="N103" s="11"/>
      <c r="O103" s="99"/>
      <c r="P103" s="11"/>
      <c r="Q103" s="99"/>
      <c r="R103" s="99"/>
      <c r="S103" s="99">
        <v>0</v>
      </c>
      <c r="T103" s="11">
        <v>0</v>
      </c>
      <c r="U103" s="11"/>
      <c r="V103" s="99"/>
      <c r="W103" s="11"/>
      <c r="X103" s="99"/>
      <c r="Y103" s="99"/>
      <c r="Z103" s="99">
        <v>0</v>
      </c>
      <c r="AA103" s="11">
        <v>0</v>
      </c>
      <c r="AB103" s="11"/>
      <c r="AC103" s="99"/>
      <c r="AD103" s="11"/>
      <c r="AE103" s="99"/>
      <c r="AF103" s="99"/>
      <c r="AG103" s="99"/>
      <c r="AH103" s="11"/>
      <c r="AI103" s="11"/>
      <c r="AJ103" s="99"/>
      <c r="AK103" s="11"/>
      <c r="AL103" s="99"/>
      <c r="AM103" s="99"/>
      <c r="AN103" s="99">
        <v>0</v>
      </c>
      <c r="AO103" s="11">
        <v>0</v>
      </c>
      <c r="AP103" s="11">
        <v>0</v>
      </c>
      <c r="AQ103" s="99"/>
      <c r="AR103" s="11">
        <v>0</v>
      </c>
      <c r="AS103" s="99"/>
      <c r="AT103" s="99"/>
      <c r="AU103" s="99">
        <v>0</v>
      </c>
      <c r="AV103" s="11">
        <v>0</v>
      </c>
      <c r="AW103" s="11"/>
      <c r="AX103" s="99"/>
      <c r="AY103" s="11"/>
      <c r="AZ103" s="99"/>
      <c r="BA103" s="99"/>
      <c r="BB103" s="99">
        <v>0</v>
      </c>
      <c r="BC103" s="11">
        <v>0</v>
      </c>
      <c r="BD103" s="11"/>
      <c r="BE103" s="99"/>
      <c r="BF103" s="11"/>
      <c r="BG103" s="99"/>
      <c r="BH103" s="99"/>
      <c r="BI103" s="99"/>
      <c r="BJ103" s="99"/>
      <c r="BK103" s="99"/>
      <c r="BL103" s="99"/>
      <c r="BM103" s="99"/>
      <c r="BN103" s="99"/>
      <c r="BO103" s="99"/>
      <c r="BP103" s="99"/>
      <c r="BQ103" s="99"/>
      <c r="BR103" s="99"/>
      <c r="BS103" s="99"/>
      <c r="BT103" s="99"/>
      <c r="BU103" s="99"/>
      <c r="BV103" s="99"/>
      <c r="BW103" s="106">
        <f t="shared" si="68"/>
        <v>0</v>
      </c>
      <c r="BX103" s="107" t="s">
        <v>34</v>
      </c>
      <c r="BY103" s="106">
        <f t="shared" si="69"/>
        <v>0</v>
      </c>
      <c r="BZ103" s="105" t="s">
        <v>34</v>
      </c>
      <c r="CA103" s="30" t="s">
        <v>229</v>
      </c>
    </row>
    <row r="104" spans="1:79" ht="236.25">
      <c r="A104" s="91" t="s">
        <v>648</v>
      </c>
      <c r="B104" s="6" t="s">
        <v>303</v>
      </c>
      <c r="C104" s="1" t="s">
        <v>4</v>
      </c>
      <c r="D104" s="1">
        <v>1503550</v>
      </c>
      <c r="E104" s="99">
        <v>0</v>
      </c>
      <c r="F104" s="11">
        <v>0</v>
      </c>
      <c r="G104" s="11"/>
      <c r="H104" s="99"/>
      <c r="I104" s="11"/>
      <c r="J104" s="99"/>
      <c r="K104" s="99"/>
      <c r="L104" s="99">
        <v>0</v>
      </c>
      <c r="M104" s="11">
        <v>0</v>
      </c>
      <c r="N104" s="11"/>
      <c r="O104" s="99"/>
      <c r="P104" s="11"/>
      <c r="Q104" s="99"/>
      <c r="R104" s="99"/>
      <c r="S104" s="99">
        <v>0</v>
      </c>
      <c r="T104" s="11">
        <v>0</v>
      </c>
      <c r="U104" s="11"/>
      <c r="V104" s="99"/>
      <c r="W104" s="11"/>
      <c r="X104" s="99"/>
      <c r="Y104" s="99"/>
      <c r="Z104" s="99">
        <v>0</v>
      </c>
      <c r="AA104" s="11">
        <v>0</v>
      </c>
      <c r="AB104" s="11"/>
      <c r="AC104" s="99"/>
      <c r="AD104" s="11"/>
      <c r="AE104" s="99"/>
      <c r="AF104" s="99"/>
      <c r="AG104" s="99"/>
      <c r="AH104" s="11"/>
      <c r="AI104" s="11"/>
      <c r="AJ104" s="99"/>
      <c r="AK104" s="11"/>
      <c r="AL104" s="99"/>
      <c r="AM104" s="99"/>
      <c r="AN104" s="99">
        <v>0</v>
      </c>
      <c r="AO104" s="11">
        <v>0</v>
      </c>
      <c r="AP104" s="11">
        <v>0</v>
      </c>
      <c r="AQ104" s="99"/>
      <c r="AR104" s="11">
        <v>0</v>
      </c>
      <c r="AS104" s="99"/>
      <c r="AT104" s="99"/>
      <c r="AU104" s="99">
        <v>0</v>
      </c>
      <c r="AV104" s="11">
        <v>0</v>
      </c>
      <c r="AW104" s="11"/>
      <c r="AX104" s="99"/>
      <c r="AY104" s="11"/>
      <c r="AZ104" s="99"/>
      <c r="BA104" s="99"/>
      <c r="BB104" s="99">
        <v>0</v>
      </c>
      <c r="BC104" s="11">
        <v>0</v>
      </c>
      <c r="BD104" s="11"/>
      <c r="BE104" s="99"/>
      <c r="BF104" s="11"/>
      <c r="BG104" s="99"/>
      <c r="BH104" s="99"/>
      <c r="BI104" s="99"/>
      <c r="BJ104" s="99"/>
      <c r="BK104" s="99"/>
      <c r="BL104" s="99"/>
      <c r="BM104" s="99"/>
      <c r="BN104" s="99"/>
      <c r="BO104" s="99"/>
      <c r="BP104" s="99"/>
      <c r="BQ104" s="99"/>
      <c r="BR104" s="99"/>
      <c r="BS104" s="99"/>
      <c r="BT104" s="99"/>
      <c r="BU104" s="99"/>
      <c r="BV104" s="99"/>
      <c r="BW104" s="106">
        <f t="shared" si="68"/>
        <v>0</v>
      </c>
      <c r="BX104" s="107" t="s">
        <v>34</v>
      </c>
      <c r="BY104" s="106">
        <f t="shared" si="69"/>
        <v>0</v>
      </c>
      <c r="BZ104" s="105" t="s">
        <v>34</v>
      </c>
      <c r="CA104" s="30" t="s">
        <v>229</v>
      </c>
    </row>
    <row r="105" spans="1:79" ht="236.25">
      <c r="A105" s="91" t="s">
        <v>649</v>
      </c>
      <c r="B105" s="29" t="s">
        <v>305</v>
      </c>
      <c r="C105" s="1" t="s">
        <v>4</v>
      </c>
      <c r="D105" s="1">
        <v>1503549</v>
      </c>
      <c r="E105" s="99">
        <v>0</v>
      </c>
      <c r="F105" s="11">
        <v>0</v>
      </c>
      <c r="G105" s="11"/>
      <c r="H105" s="99"/>
      <c r="I105" s="11"/>
      <c r="J105" s="99"/>
      <c r="K105" s="99"/>
      <c r="L105" s="99">
        <v>0</v>
      </c>
      <c r="M105" s="11">
        <v>0</v>
      </c>
      <c r="N105" s="11"/>
      <c r="O105" s="99"/>
      <c r="P105" s="11"/>
      <c r="Q105" s="99"/>
      <c r="R105" s="99"/>
      <c r="S105" s="99">
        <v>0</v>
      </c>
      <c r="T105" s="11">
        <v>0</v>
      </c>
      <c r="U105" s="11"/>
      <c r="V105" s="99"/>
      <c r="W105" s="11"/>
      <c r="X105" s="99"/>
      <c r="Y105" s="99"/>
      <c r="Z105" s="99">
        <v>0</v>
      </c>
      <c r="AA105" s="11">
        <v>0</v>
      </c>
      <c r="AB105" s="11"/>
      <c r="AC105" s="99"/>
      <c r="AD105" s="11"/>
      <c r="AE105" s="99"/>
      <c r="AF105" s="99"/>
      <c r="AG105" s="99"/>
      <c r="AH105" s="11"/>
      <c r="AI105" s="11"/>
      <c r="AJ105" s="99"/>
      <c r="AK105" s="11"/>
      <c r="AL105" s="99"/>
      <c r="AM105" s="99"/>
      <c r="AN105" s="99">
        <v>0</v>
      </c>
      <c r="AO105" s="11">
        <v>0</v>
      </c>
      <c r="AP105" s="11">
        <v>0</v>
      </c>
      <c r="AQ105" s="99"/>
      <c r="AR105" s="11">
        <v>0</v>
      </c>
      <c r="AS105" s="99"/>
      <c r="AT105" s="99"/>
      <c r="AU105" s="99">
        <v>0</v>
      </c>
      <c r="AV105" s="11">
        <v>0</v>
      </c>
      <c r="AW105" s="11"/>
      <c r="AX105" s="99"/>
      <c r="AY105" s="11"/>
      <c r="AZ105" s="99"/>
      <c r="BA105" s="99"/>
      <c r="BB105" s="99">
        <v>0</v>
      </c>
      <c r="BC105" s="11">
        <v>0</v>
      </c>
      <c r="BD105" s="11"/>
      <c r="BE105" s="99"/>
      <c r="BF105" s="11"/>
      <c r="BG105" s="99"/>
      <c r="BH105" s="99"/>
      <c r="BI105" s="99"/>
      <c r="BJ105" s="99"/>
      <c r="BK105" s="99"/>
      <c r="BL105" s="99"/>
      <c r="BM105" s="99"/>
      <c r="BN105" s="99"/>
      <c r="BO105" s="99"/>
      <c r="BP105" s="99"/>
      <c r="BQ105" s="99"/>
      <c r="BR105" s="99"/>
      <c r="BS105" s="99"/>
      <c r="BT105" s="99"/>
      <c r="BU105" s="99"/>
      <c r="BV105" s="99"/>
      <c r="BW105" s="106">
        <f t="shared" si="68"/>
        <v>0</v>
      </c>
      <c r="BX105" s="107" t="s">
        <v>34</v>
      </c>
      <c r="BY105" s="106">
        <f t="shared" si="69"/>
        <v>0</v>
      </c>
      <c r="BZ105" s="105" t="s">
        <v>34</v>
      </c>
      <c r="CA105" s="30" t="s">
        <v>229</v>
      </c>
    </row>
    <row r="106" spans="1:79" ht="173.25">
      <c r="A106" s="91" t="s">
        <v>650</v>
      </c>
      <c r="B106" s="6" t="s">
        <v>304</v>
      </c>
      <c r="C106" s="1" t="s">
        <v>4</v>
      </c>
      <c r="D106" s="1">
        <v>1300378</v>
      </c>
      <c r="E106" s="99">
        <v>0</v>
      </c>
      <c r="F106" s="11">
        <v>0</v>
      </c>
      <c r="G106" s="11"/>
      <c r="H106" s="99"/>
      <c r="I106" s="11"/>
      <c r="J106" s="99"/>
      <c r="K106" s="99"/>
      <c r="L106" s="99">
        <v>0</v>
      </c>
      <c r="M106" s="11">
        <v>0</v>
      </c>
      <c r="N106" s="11"/>
      <c r="O106" s="99"/>
      <c r="P106" s="11"/>
      <c r="Q106" s="99"/>
      <c r="R106" s="99"/>
      <c r="S106" s="99">
        <v>0</v>
      </c>
      <c r="T106" s="11">
        <v>0</v>
      </c>
      <c r="U106" s="11"/>
      <c r="V106" s="99"/>
      <c r="W106" s="11"/>
      <c r="X106" s="99"/>
      <c r="Y106" s="99"/>
      <c r="Z106" s="99">
        <v>0</v>
      </c>
      <c r="AA106" s="11">
        <v>0</v>
      </c>
      <c r="AB106" s="11"/>
      <c r="AC106" s="99"/>
      <c r="AD106" s="11"/>
      <c r="AE106" s="99"/>
      <c r="AF106" s="99"/>
      <c r="AG106" s="99"/>
      <c r="AH106" s="11"/>
      <c r="AI106" s="11"/>
      <c r="AJ106" s="99"/>
      <c r="AK106" s="11"/>
      <c r="AL106" s="99"/>
      <c r="AM106" s="99"/>
      <c r="AN106" s="99">
        <v>0</v>
      </c>
      <c r="AO106" s="11">
        <v>0</v>
      </c>
      <c r="AP106" s="11">
        <v>0</v>
      </c>
      <c r="AQ106" s="99"/>
      <c r="AR106" s="11">
        <v>0</v>
      </c>
      <c r="AS106" s="99"/>
      <c r="AT106" s="99"/>
      <c r="AU106" s="99">
        <v>0</v>
      </c>
      <c r="AV106" s="11">
        <v>0</v>
      </c>
      <c r="AW106" s="11"/>
      <c r="AX106" s="99"/>
      <c r="AY106" s="11"/>
      <c r="AZ106" s="99"/>
      <c r="BA106" s="99"/>
      <c r="BB106" s="99">
        <v>0</v>
      </c>
      <c r="BC106" s="11">
        <v>0</v>
      </c>
      <c r="BD106" s="11"/>
      <c r="BE106" s="99"/>
      <c r="BF106" s="11"/>
      <c r="BG106" s="99"/>
      <c r="BH106" s="99"/>
      <c r="BI106" s="99"/>
      <c r="BJ106" s="99"/>
      <c r="BK106" s="99"/>
      <c r="BL106" s="99"/>
      <c r="BM106" s="99"/>
      <c r="BN106" s="99"/>
      <c r="BO106" s="99"/>
      <c r="BP106" s="99"/>
      <c r="BQ106" s="99"/>
      <c r="BR106" s="99"/>
      <c r="BS106" s="99"/>
      <c r="BT106" s="99"/>
      <c r="BU106" s="99"/>
      <c r="BV106" s="99"/>
      <c r="BW106" s="106">
        <f t="shared" si="68"/>
        <v>0</v>
      </c>
      <c r="BX106" s="107" t="s">
        <v>34</v>
      </c>
      <c r="BY106" s="106">
        <f t="shared" si="69"/>
        <v>0</v>
      </c>
      <c r="BZ106" s="105" t="s">
        <v>34</v>
      </c>
      <c r="CA106" s="30" t="s">
        <v>229</v>
      </c>
    </row>
    <row r="107" spans="1:79" ht="78.75">
      <c r="A107" s="91" t="s">
        <v>651</v>
      </c>
      <c r="B107" s="6" t="s">
        <v>244</v>
      </c>
      <c r="C107" s="1" t="s">
        <v>4</v>
      </c>
      <c r="D107" s="1">
        <v>1503546</v>
      </c>
      <c r="E107" s="99">
        <v>0</v>
      </c>
      <c r="F107" s="11">
        <v>0</v>
      </c>
      <c r="G107" s="11"/>
      <c r="H107" s="99"/>
      <c r="I107" s="11"/>
      <c r="J107" s="99"/>
      <c r="K107" s="99"/>
      <c r="L107" s="99">
        <v>0</v>
      </c>
      <c r="M107" s="11">
        <v>0</v>
      </c>
      <c r="N107" s="11"/>
      <c r="O107" s="99"/>
      <c r="P107" s="11"/>
      <c r="Q107" s="99"/>
      <c r="R107" s="99"/>
      <c r="S107" s="99">
        <v>0</v>
      </c>
      <c r="T107" s="11">
        <v>0</v>
      </c>
      <c r="U107" s="11"/>
      <c r="V107" s="99"/>
      <c r="W107" s="11"/>
      <c r="X107" s="99"/>
      <c r="Y107" s="99"/>
      <c r="Z107" s="99">
        <v>0</v>
      </c>
      <c r="AA107" s="11">
        <v>0</v>
      </c>
      <c r="AB107" s="11"/>
      <c r="AC107" s="99"/>
      <c r="AD107" s="11"/>
      <c r="AE107" s="99"/>
      <c r="AF107" s="99"/>
      <c r="AG107" s="99"/>
      <c r="AH107" s="11"/>
      <c r="AI107" s="11"/>
      <c r="AJ107" s="99"/>
      <c r="AK107" s="11"/>
      <c r="AL107" s="99"/>
      <c r="AM107" s="99"/>
      <c r="AN107" s="99">
        <v>0</v>
      </c>
      <c r="AO107" s="11">
        <v>0</v>
      </c>
      <c r="AP107" s="11">
        <v>0</v>
      </c>
      <c r="AQ107" s="99"/>
      <c r="AR107" s="11">
        <v>0</v>
      </c>
      <c r="AS107" s="99"/>
      <c r="AT107" s="99"/>
      <c r="AU107" s="99">
        <v>0</v>
      </c>
      <c r="AV107" s="11">
        <v>0</v>
      </c>
      <c r="AW107" s="11"/>
      <c r="AX107" s="99"/>
      <c r="AY107" s="11"/>
      <c r="AZ107" s="99"/>
      <c r="BA107" s="99"/>
      <c r="BB107" s="99">
        <v>0</v>
      </c>
      <c r="BC107" s="11">
        <v>0</v>
      </c>
      <c r="BD107" s="11"/>
      <c r="BE107" s="99"/>
      <c r="BF107" s="11"/>
      <c r="BG107" s="99"/>
      <c r="BH107" s="99"/>
      <c r="BI107" s="99"/>
      <c r="BJ107" s="99"/>
      <c r="BK107" s="99"/>
      <c r="BL107" s="99"/>
      <c r="BM107" s="99"/>
      <c r="BN107" s="99"/>
      <c r="BO107" s="99"/>
      <c r="BP107" s="99"/>
      <c r="BQ107" s="99"/>
      <c r="BR107" s="99"/>
      <c r="BS107" s="99"/>
      <c r="BT107" s="99"/>
      <c r="BU107" s="99"/>
      <c r="BV107" s="99"/>
      <c r="BW107" s="106">
        <f t="shared" si="68"/>
        <v>0</v>
      </c>
      <c r="BX107" s="107" t="s">
        <v>34</v>
      </c>
      <c r="BY107" s="106">
        <f t="shared" si="69"/>
        <v>0</v>
      </c>
      <c r="BZ107" s="105" t="s">
        <v>34</v>
      </c>
      <c r="CA107" s="30" t="s">
        <v>229</v>
      </c>
    </row>
    <row r="108" spans="1:79" ht="78.75">
      <c r="A108" s="91" t="s">
        <v>652</v>
      </c>
      <c r="B108" s="6" t="s">
        <v>251</v>
      </c>
      <c r="C108" s="1" t="s">
        <v>4</v>
      </c>
      <c r="D108" s="1">
        <v>1301581</v>
      </c>
      <c r="E108" s="99">
        <v>0</v>
      </c>
      <c r="F108" s="11">
        <v>0</v>
      </c>
      <c r="G108" s="11"/>
      <c r="H108" s="99"/>
      <c r="I108" s="11"/>
      <c r="J108" s="99"/>
      <c r="K108" s="99"/>
      <c r="L108" s="99">
        <v>0</v>
      </c>
      <c r="M108" s="11">
        <v>0</v>
      </c>
      <c r="N108" s="11"/>
      <c r="O108" s="99"/>
      <c r="P108" s="11"/>
      <c r="Q108" s="99"/>
      <c r="R108" s="99"/>
      <c r="S108" s="99">
        <v>0</v>
      </c>
      <c r="T108" s="11">
        <v>0</v>
      </c>
      <c r="U108" s="11"/>
      <c r="V108" s="99"/>
      <c r="W108" s="11"/>
      <c r="X108" s="99"/>
      <c r="Y108" s="99"/>
      <c r="Z108" s="99">
        <v>0</v>
      </c>
      <c r="AA108" s="11">
        <v>0</v>
      </c>
      <c r="AB108" s="11"/>
      <c r="AC108" s="99"/>
      <c r="AD108" s="11"/>
      <c r="AE108" s="99"/>
      <c r="AF108" s="99"/>
      <c r="AG108" s="99"/>
      <c r="AH108" s="11"/>
      <c r="AI108" s="11"/>
      <c r="AJ108" s="99"/>
      <c r="AK108" s="11"/>
      <c r="AL108" s="99"/>
      <c r="AM108" s="99"/>
      <c r="AN108" s="99">
        <v>0</v>
      </c>
      <c r="AO108" s="11">
        <v>1.7126600000000001</v>
      </c>
      <c r="AP108" s="11">
        <v>0</v>
      </c>
      <c r="AQ108" s="99"/>
      <c r="AR108" s="11">
        <v>0</v>
      </c>
      <c r="AS108" s="99"/>
      <c r="AT108" s="99" t="s">
        <v>1091</v>
      </c>
      <c r="AU108" s="99">
        <v>0</v>
      </c>
      <c r="AV108" s="11">
        <v>1.7126600000000001</v>
      </c>
      <c r="AW108" s="11"/>
      <c r="AX108" s="99"/>
      <c r="AY108" s="11"/>
      <c r="AZ108" s="99"/>
      <c r="BA108" s="99" t="s">
        <v>1091</v>
      </c>
      <c r="BB108" s="99">
        <v>0</v>
      </c>
      <c r="BC108" s="11">
        <v>0</v>
      </c>
      <c r="BD108" s="11"/>
      <c r="BE108" s="99"/>
      <c r="BF108" s="11"/>
      <c r="BG108" s="99"/>
      <c r="BH108" s="99"/>
      <c r="BI108" s="99"/>
      <c r="BJ108" s="99"/>
      <c r="BK108" s="99"/>
      <c r="BL108" s="99"/>
      <c r="BM108" s="99"/>
      <c r="BN108" s="99"/>
      <c r="BO108" s="99"/>
      <c r="BP108" s="99"/>
      <c r="BQ108" s="99"/>
      <c r="BR108" s="99"/>
      <c r="BS108" s="99"/>
      <c r="BT108" s="99"/>
      <c r="BU108" s="99"/>
      <c r="BV108" s="99"/>
      <c r="BW108" s="106">
        <f t="shared" si="68"/>
        <v>1.7126600000000001</v>
      </c>
      <c r="BX108" s="107" t="s">
        <v>34</v>
      </c>
      <c r="BY108" s="106">
        <f t="shared" si="69"/>
        <v>0</v>
      </c>
      <c r="BZ108" s="105" t="s">
        <v>34</v>
      </c>
      <c r="CA108" s="48" t="s">
        <v>238</v>
      </c>
    </row>
    <row r="109" spans="1:79" ht="78.75">
      <c r="A109" s="91" t="s">
        <v>653</v>
      </c>
      <c r="B109" s="6" t="s">
        <v>249</v>
      </c>
      <c r="C109" s="1" t="s">
        <v>4</v>
      </c>
      <c r="D109" s="1">
        <v>1503547</v>
      </c>
      <c r="E109" s="99">
        <v>0</v>
      </c>
      <c r="F109" s="11">
        <v>0</v>
      </c>
      <c r="G109" s="11"/>
      <c r="H109" s="99"/>
      <c r="I109" s="11"/>
      <c r="J109" s="99"/>
      <c r="K109" s="99"/>
      <c r="L109" s="99">
        <v>0</v>
      </c>
      <c r="M109" s="11">
        <v>0</v>
      </c>
      <c r="N109" s="11"/>
      <c r="O109" s="99"/>
      <c r="P109" s="11"/>
      <c r="Q109" s="99"/>
      <c r="R109" s="99"/>
      <c r="S109" s="99">
        <v>0</v>
      </c>
      <c r="T109" s="11">
        <v>0</v>
      </c>
      <c r="U109" s="11"/>
      <c r="V109" s="99"/>
      <c r="W109" s="11"/>
      <c r="X109" s="99"/>
      <c r="Y109" s="99"/>
      <c r="Z109" s="99">
        <v>0</v>
      </c>
      <c r="AA109" s="11">
        <v>0</v>
      </c>
      <c r="AB109" s="11"/>
      <c r="AC109" s="99"/>
      <c r="AD109" s="11"/>
      <c r="AE109" s="99"/>
      <c r="AF109" s="99"/>
      <c r="AG109" s="99"/>
      <c r="AH109" s="11"/>
      <c r="AI109" s="11"/>
      <c r="AJ109" s="99"/>
      <c r="AK109" s="11"/>
      <c r="AL109" s="99"/>
      <c r="AM109" s="99"/>
      <c r="AN109" s="99">
        <v>0</v>
      </c>
      <c r="AO109" s="11">
        <v>0</v>
      </c>
      <c r="AP109" s="11">
        <v>0</v>
      </c>
      <c r="AQ109" s="99"/>
      <c r="AR109" s="11">
        <v>0</v>
      </c>
      <c r="AS109" s="99"/>
      <c r="AT109" s="99"/>
      <c r="AU109" s="99">
        <v>0</v>
      </c>
      <c r="AV109" s="11">
        <v>0</v>
      </c>
      <c r="AW109" s="11"/>
      <c r="AX109" s="99"/>
      <c r="AY109" s="11"/>
      <c r="AZ109" s="99"/>
      <c r="BA109" s="99"/>
      <c r="BB109" s="99">
        <v>0</v>
      </c>
      <c r="BC109" s="11">
        <v>0</v>
      </c>
      <c r="BD109" s="11"/>
      <c r="BE109" s="99"/>
      <c r="BF109" s="11"/>
      <c r="BG109" s="99"/>
      <c r="BH109" s="99"/>
      <c r="BI109" s="99"/>
      <c r="BJ109" s="99"/>
      <c r="BK109" s="99"/>
      <c r="BL109" s="99"/>
      <c r="BM109" s="99"/>
      <c r="BN109" s="99"/>
      <c r="BO109" s="99"/>
      <c r="BP109" s="99"/>
      <c r="BQ109" s="99"/>
      <c r="BR109" s="99"/>
      <c r="BS109" s="99"/>
      <c r="BT109" s="99"/>
      <c r="BU109" s="99"/>
      <c r="BV109" s="99"/>
      <c r="BW109" s="106">
        <f t="shared" si="68"/>
        <v>0</v>
      </c>
      <c r="BX109" s="107" t="s">
        <v>34</v>
      </c>
      <c r="BY109" s="106">
        <f t="shared" si="69"/>
        <v>0</v>
      </c>
      <c r="BZ109" s="105" t="s">
        <v>34</v>
      </c>
      <c r="CA109" s="30" t="s">
        <v>229</v>
      </c>
    </row>
    <row r="110" spans="1:79" ht="126">
      <c r="A110" s="91" t="s">
        <v>654</v>
      </c>
      <c r="B110" s="6" t="s">
        <v>181</v>
      </c>
      <c r="C110" s="1" t="s">
        <v>2</v>
      </c>
      <c r="D110" s="1">
        <v>1200787</v>
      </c>
      <c r="E110" s="99">
        <v>0</v>
      </c>
      <c r="F110" s="11">
        <v>0</v>
      </c>
      <c r="G110" s="11"/>
      <c r="H110" s="99"/>
      <c r="I110" s="11"/>
      <c r="J110" s="99"/>
      <c r="K110" s="99"/>
      <c r="L110" s="99">
        <v>0</v>
      </c>
      <c r="M110" s="11">
        <v>0</v>
      </c>
      <c r="N110" s="11"/>
      <c r="O110" s="99"/>
      <c r="P110" s="11"/>
      <c r="Q110" s="99"/>
      <c r="R110" s="99"/>
      <c r="S110" s="99">
        <v>0</v>
      </c>
      <c r="T110" s="11">
        <v>0</v>
      </c>
      <c r="U110" s="11"/>
      <c r="V110" s="99"/>
      <c r="W110" s="11"/>
      <c r="X110" s="99"/>
      <c r="Y110" s="99"/>
      <c r="Z110" s="99">
        <v>0</v>
      </c>
      <c r="AA110" s="11">
        <v>0</v>
      </c>
      <c r="AB110" s="11"/>
      <c r="AC110" s="99"/>
      <c r="AD110" s="11"/>
      <c r="AE110" s="99"/>
      <c r="AF110" s="99"/>
      <c r="AG110" s="99"/>
      <c r="AH110" s="11"/>
      <c r="AI110" s="11"/>
      <c r="AJ110" s="99"/>
      <c r="AK110" s="11"/>
      <c r="AL110" s="99"/>
      <c r="AM110" s="99"/>
      <c r="AN110" s="99">
        <v>0</v>
      </c>
      <c r="AO110" s="11">
        <v>0</v>
      </c>
      <c r="AP110" s="11">
        <v>0</v>
      </c>
      <c r="AQ110" s="99"/>
      <c r="AR110" s="11"/>
      <c r="AS110" s="99"/>
      <c r="AT110" s="99"/>
      <c r="AU110" s="99">
        <v>0</v>
      </c>
      <c r="AV110" s="11">
        <v>0</v>
      </c>
      <c r="AW110" s="11"/>
      <c r="AX110" s="99"/>
      <c r="AY110" s="11"/>
      <c r="AZ110" s="99"/>
      <c r="BA110" s="99"/>
      <c r="BB110" s="99">
        <v>0</v>
      </c>
      <c r="BC110" s="11">
        <v>0</v>
      </c>
      <c r="BD110" s="11"/>
      <c r="BE110" s="99"/>
      <c r="BF110" s="11"/>
      <c r="BG110" s="99"/>
      <c r="BH110" s="99"/>
      <c r="BI110" s="99"/>
      <c r="BJ110" s="99"/>
      <c r="BK110" s="99"/>
      <c r="BL110" s="99"/>
      <c r="BM110" s="99"/>
      <c r="BN110" s="99"/>
      <c r="BO110" s="99"/>
      <c r="BP110" s="99"/>
      <c r="BQ110" s="99"/>
      <c r="BR110" s="99"/>
      <c r="BS110" s="99"/>
      <c r="BT110" s="99"/>
      <c r="BU110" s="99"/>
      <c r="BV110" s="99"/>
      <c r="BW110" s="106">
        <f t="shared" si="68"/>
        <v>0</v>
      </c>
      <c r="BX110" s="107" t="s">
        <v>34</v>
      </c>
      <c r="BY110" s="106">
        <f t="shared" si="69"/>
        <v>0</v>
      </c>
      <c r="BZ110" s="105" t="s">
        <v>34</v>
      </c>
      <c r="CA110" s="30" t="s">
        <v>229</v>
      </c>
    </row>
    <row r="111" spans="1:79" ht="47.25">
      <c r="A111" s="91" t="s">
        <v>655</v>
      </c>
      <c r="B111" s="2" t="s">
        <v>101</v>
      </c>
      <c r="C111" s="34" t="s">
        <v>4</v>
      </c>
      <c r="D111" s="8" t="s">
        <v>447</v>
      </c>
      <c r="E111" s="99">
        <v>0</v>
      </c>
      <c r="F111" s="11">
        <v>2.0952711864406783</v>
      </c>
      <c r="G111" s="11">
        <v>0</v>
      </c>
      <c r="H111" s="99"/>
      <c r="I111" s="11">
        <v>1.04</v>
      </c>
      <c r="J111" s="99"/>
      <c r="K111" s="99"/>
      <c r="L111" s="99">
        <v>0</v>
      </c>
      <c r="M111" s="11">
        <v>0</v>
      </c>
      <c r="N111" s="11"/>
      <c r="O111" s="99"/>
      <c r="P111" s="11"/>
      <c r="Q111" s="99"/>
      <c r="R111" s="99"/>
      <c r="S111" s="99">
        <v>0</v>
      </c>
      <c r="T111" s="11">
        <v>0</v>
      </c>
      <c r="U111" s="11"/>
      <c r="V111" s="99"/>
      <c r="W111" s="11"/>
      <c r="X111" s="99"/>
      <c r="Y111" s="99"/>
      <c r="Z111" s="99">
        <v>0</v>
      </c>
      <c r="AA111" s="11">
        <v>0</v>
      </c>
      <c r="AB111" s="11"/>
      <c r="AC111" s="99"/>
      <c r="AD111" s="11"/>
      <c r="AE111" s="99"/>
      <c r="AF111" s="99"/>
      <c r="AG111" s="99"/>
      <c r="AH111" s="11">
        <v>2095.2711864406783</v>
      </c>
      <c r="AI111" s="11"/>
      <c r="AJ111" s="99"/>
      <c r="AK111" s="11">
        <v>1.04</v>
      </c>
      <c r="AL111" s="99"/>
      <c r="AM111" s="99"/>
      <c r="AN111" s="99">
        <v>0</v>
      </c>
      <c r="AO111" s="11">
        <v>0</v>
      </c>
      <c r="AP111" s="11">
        <v>0</v>
      </c>
      <c r="AQ111" s="99"/>
      <c r="AR111" s="11">
        <v>0</v>
      </c>
      <c r="AS111" s="99"/>
      <c r="AT111" s="99"/>
      <c r="AU111" s="99">
        <v>0</v>
      </c>
      <c r="AV111" s="11">
        <v>0</v>
      </c>
      <c r="AW111" s="11"/>
      <c r="AX111" s="99"/>
      <c r="AY111" s="11"/>
      <c r="AZ111" s="99"/>
      <c r="BA111" s="99"/>
      <c r="BB111" s="99">
        <v>0</v>
      </c>
      <c r="BC111" s="11">
        <v>0</v>
      </c>
      <c r="BD111" s="11"/>
      <c r="BE111" s="99"/>
      <c r="BF111" s="11"/>
      <c r="BG111" s="99"/>
      <c r="BH111" s="99"/>
      <c r="BI111" s="99"/>
      <c r="BJ111" s="99"/>
      <c r="BK111" s="99"/>
      <c r="BL111" s="99"/>
      <c r="BM111" s="99"/>
      <c r="BN111" s="99"/>
      <c r="BO111" s="99"/>
      <c r="BP111" s="99"/>
      <c r="BQ111" s="99"/>
      <c r="BR111" s="99"/>
      <c r="BS111" s="99"/>
      <c r="BT111" s="99"/>
      <c r="BU111" s="99"/>
      <c r="BV111" s="99"/>
      <c r="BW111" s="106">
        <f t="shared" si="68"/>
        <v>0</v>
      </c>
      <c r="BX111" s="107" t="s">
        <v>34</v>
      </c>
      <c r="BY111" s="106">
        <f t="shared" si="69"/>
        <v>0</v>
      </c>
      <c r="BZ111" s="105" t="s">
        <v>34</v>
      </c>
      <c r="CA111" s="30" t="s">
        <v>229</v>
      </c>
    </row>
    <row r="112" spans="1:79" ht="63">
      <c r="A112" s="91" t="s">
        <v>656</v>
      </c>
      <c r="B112" s="2" t="s">
        <v>102</v>
      </c>
      <c r="C112" s="34" t="s">
        <v>4</v>
      </c>
      <c r="D112" s="8" t="s">
        <v>448</v>
      </c>
      <c r="E112" s="99">
        <v>0</v>
      </c>
      <c r="F112" s="11">
        <v>0.362635593220339</v>
      </c>
      <c r="G112" s="11">
        <v>0</v>
      </c>
      <c r="H112" s="99"/>
      <c r="I112" s="11">
        <v>0.18</v>
      </c>
      <c r="J112" s="99"/>
      <c r="K112" s="99"/>
      <c r="L112" s="99">
        <v>0</v>
      </c>
      <c r="M112" s="11">
        <v>0</v>
      </c>
      <c r="N112" s="11"/>
      <c r="O112" s="99"/>
      <c r="P112" s="11"/>
      <c r="Q112" s="99"/>
      <c r="R112" s="99"/>
      <c r="S112" s="99">
        <v>0</v>
      </c>
      <c r="T112" s="11">
        <v>0</v>
      </c>
      <c r="U112" s="11"/>
      <c r="V112" s="99"/>
      <c r="W112" s="11"/>
      <c r="X112" s="99"/>
      <c r="Y112" s="99"/>
      <c r="Z112" s="99">
        <v>0</v>
      </c>
      <c r="AA112" s="11">
        <v>0</v>
      </c>
      <c r="AB112" s="11"/>
      <c r="AC112" s="99"/>
      <c r="AD112" s="11"/>
      <c r="AE112" s="99"/>
      <c r="AF112" s="99"/>
      <c r="AG112" s="99"/>
      <c r="AH112" s="11">
        <v>362.63559322033899</v>
      </c>
      <c r="AI112" s="11"/>
      <c r="AJ112" s="99"/>
      <c r="AK112" s="11">
        <v>0.18</v>
      </c>
      <c r="AL112" s="99"/>
      <c r="AM112" s="99"/>
      <c r="AN112" s="99">
        <v>0</v>
      </c>
      <c r="AO112" s="11">
        <v>0</v>
      </c>
      <c r="AP112" s="11">
        <v>0</v>
      </c>
      <c r="AQ112" s="99"/>
      <c r="AR112" s="11">
        <v>0</v>
      </c>
      <c r="AS112" s="99"/>
      <c r="AT112" s="99"/>
      <c r="AU112" s="99">
        <v>0</v>
      </c>
      <c r="AV112" s="11">
        <v>0</v>
      </c>
      <c r="AW112" s="11"/>
      <c r="AX112" s="99"/>
      <c r="AY112" s="11"/>
      <c r="AZ112" s="99"/>
      <c r="BA112" s="99"/>
      <c r="BB112" s="99">
        <v>0</v>
      </c>
      <c r="BC112" s="11">
        <v>0</v>
      </c>
      <c r="BD112" s="11"/>
      <c r="BE112" s="99"/>
      <c r="BF112" s="11"/>
      <c r="BG112" s="99"/>
      <c r="BH112" s="99"/>
      <c r="BI112" s="99"/>
      <c r="BJ112" s="99"/>
      <c r="BK112" s="99"/>
      <c r="BL112" s="99"/>
      <c r="BM112" s="99"/>
      <c r="BN112" s="99"/>
      <c r="BO112" s="99"/>
      <c r="BP112" s="99"/>
      <c r="BQ112" s="99"/>
      <c r="BR112" s="99"/>
      <c r="BS112" s="99"/>
      <c r="BT112" s="99"/>
      <c r="BU112" s="99"/>
      <c r="BV112" s="99"/>
      <c r="BW112" s="106">
        <f t="shared" si="68"/>
        <v>0</v>
      </c>
      <c r="BX112" s="107" t="s">
        <v>34</v>
      </c>
      <c r="BY112" s="106">
        <f t="shared" si="69"/>
        <v>0</v>
      </c>
      <c r="BZ112" s="105" t="s">
        <v>34</v>
      </c>
      <c r="CA112" s="30" t="s">
        <v>229</v>
      </c>
    </row>
    <row r="113" spans="1:79" ht="63">
      <c r="A113" s="91" t="s">
        <v>657</v>
      </c>
      <c r="B113" s="2" t="s">
        <v>191</v>
      </c>
      <c r="C113" s="34" t="s">
        <v>4</v>
      </c>
      <c r="D113" s="8">
        <v>1501940</v>
      </c>
      <c r="E113" s="99">
        <v>0</v>
      </c>
      <c r="F113" s="11">
        <v>0</v>
      </c>
      <c r="G113" s="11"/>
      <c r="H113" s="99"/>
      <c r="I113" s="11"/>
      <c r="J113" s="99"/>
      <c r="K113" s="99"/>
      <c r="L113" s="99">
        <v>0</v>
      </c>
      <c r="M113" s="11">
        <v>0</v>
      </c>
      <c r="N113" s="11"/>
      <c r="O113" s="99"/>
      <c r="P113" s="11"/>
      <c r="Q113" s="99"/>
      <c r="R113" s="99"/>
      <c r="S113" s="99">
        <v>0</v>
      </c>
      <c r="T113" s="11">
        <v>0</v>
      </c>
      <c r="U113" s="11"/>
      <c r="V113" s="99"/>
      <c r="W113" s="11"/>
      <c r="X113" s="99"/>
      <c r="Y113" s="99"/>
      <c r="Z113" s="99">
        <v>0</v>
      </c>
      <c r="AA113" s="11">
        <v>0</v>
      </c>
      <c r="AB113" s="11"/>
      <c r="AC113" s="99"/>
      <c r="AD113" s="11"/>
      <c r="AE113" s="99"/>
      <c r="AF113" s="99"/>
      <c r="AG113" s="99"/>
      <c r="AH113" s="11"/>
      <c r="AI113" s="11"/>
      <c r="AJ113" s="99"/>
      <c r="AK113" s="11"/>
      <c r="AL113" s="99"/>
      <c r="AM113" s="99"/>
      <c r="AN113" s="99">
        <v>0</v>
      </c>
      <c r="AO113" s="11">
        <v>12.970619999999998</v>
      </c>
      <c r="AP113" s="11">
        <v>0.88</v>
      </c>
      <c r="AQ113" s="99"/>
      <c r="AR113" s="11">
        <v>7.1959999999999997</v>
      </c>
      <c r="AS113" s="99"/>
      <c r="AT113" s="99"/>
      <c r="AU113" s="99">
        <v>0</v>
      </c>
      <c r="AV113" s="11">
        <v>0</v>
      </c>
      <c r="AW113" s="11"/>
      <c r="AX113" s="99"/>
      <c r="AY113" s="11"/>
      <c r="AZ113" s="99"/>
      <c r="BA113" s="99"/>
      <c r="BB113" s="99">
        <v>0</v>
      </c>
      <c r="BC113" s="11">
        <v>12.970619999999998</v>
      </c>
      <c r="BD113" s="11">
        <v>0.88</v>
      </c>
      <c r="BE113" s="99"/>
      <c r="BF113" s="11">
        <v>7.1959999999999997</v>
      </c>
      <c r="BG113" s="99"/>
      <c r="BH113" s="99"/>
      <c r="BI113" s="99"/>
      <c r="BJ113" s="99"/>
      <c r="BK113" s="99"/>
      <c r="BL113" s="99"/>
      <c r="BM113" s="99"/>
      <c r="BN113" s="99"/>
      <c r="BO113" s="99"/>
      <c r="BP113" s="99"/>
      <c r="BQ113" s="99"/>
      <c r="BR113" s="99"/>
      <c r="BS113" s="99"/>
      <c r="BT113" s="99"/>
      <c r="BU113" s="99"/>
      <c r="BV113" s="99"/>
      <c r="BW113" s="106">
        <f t="shared" si="68"/>
        <v>12.970619999999998</v>
      </c>
      <c r="BX113" s="107" t="s">
        <v>34</v>
      </c>
      <c r="BY113" s="106">
        <f t="shared" si="69"/>
        <v>0</v>
      </c>
      <c r="BZ113" s="105" t="s">
        <v>34</v>
      </c>
      <c r="CA113" s="30" t="s">
        <v>821</v>
      </c>
    </row>
    <row r="114" spans="1:79" ht="31.5">
      <c r="A114" s="91" t="s">
        <v>658</v>
      </c>
      <c r="B114" s="2" t="s">
        <v>103</v>
      </c>
      <c r="C114" s="34" t="s">
        <v>1</v>
      </c>
      <c r="D114" s="8" t="s">
        <v>449</v>
      </c>
      <c r="E114" s="99">
        <v>0</v>
      </c>
      <c r="F114" s="11">
        <v>3.9823813559322034</v>
      </c>
      <c r="G114" s="11">
        <v>0</v>
      </c>
      <c r="H114" s="99"/>
      <c r="I114" s="11">
        <v>2</v>
      </c>
      <c r="J114" s="99"/>
      <c r="K114" s="99"/>
      <c r="L114" s="99">
        <v>0</v>
      </c>
      <c r="M114" s="11">
        <v>0</v>
      </c>
      <c r="N114" s="11"/>
      <c r="O114" s="99"/>
      <c r="P114" s="11"/>
      <c r="Q114" s="99"/>
      <c r="R114" s="99"/>
      <c r="S114" s="99">
        <v>0</v>
      </c>
      <c r="T114" s="11">
        <v>0</v>
      </c>
      <c r="U114" s="11"/>
      <c r="V114" s="99"/>
      <c r="W114" s="11"/>
      <c r="X114" s="99"/>
      <c r="Y114" s="99"/>
      <c r="Z114" s="99">
        <v>0</v>
      </c>
      <c r="AA114" s="11">
        <v>0</v>
      </c>
      <c r="AB114" s="11"/>
      <c r="AC114" s="99"/>
      <c r="AD114" s="11"/>
      <c r="AE114" s="99"/>
      <c r="AF114" s="99"/>
      <c r="AG114" s="99"/>
      <c r="AH114" s="11">
        <v>3982.3813559322034</v>
      </c>
      <c r="AI114" s="11"/>
      <c r="AJ114" s="99"/>
      <c r="AK114" s="11">
        <v>2</v>
      </c>
      <c r="AL114" s="99"/>
      <c r="AM114" s="99"/>
      <c r="AN114" s="99">
        <v>0</v>
      </c>
      <c r="AO114" s="11">
        <v>0</v>
      </c>
      <c r="AP114" s="11">
        <v>0</v>
      </c>
      <c r="AQ114" s="99"/>
      <c r="AR114" s="11">
        <v>0</v>
      </c>
      <c r="AS114" s="99"/>
      <c r="AT114" s="99"/>
      <c r="AU114" s="99">
        <v>0</v>
      </c>
      <c r="AV114" s="11">
        <v>0</v>
      </c>
      <c r="AW114" s="11"/>
      <c r="AX114" s="99"/>
      <c r="AY114" s="11"/>
      <c r="AZ114" s="99"/>
      <c r="BA114" s="99"/>
      <c r="BB114" s="99">
        <v>0</v>
      </c>
      <c r="BC114" s="11">
        <v>0</v>
      </c>
      <c r="BD114" s="11"/>
      <c r="BE114" s="99"/>
      <c r="BF114" s="11"/>
      <c r="BG114" s="99"/>
      <c r="BH114" s="99"/>
      <c r="BI114" s="99"/>
      <c r="BJ114" s="99"/>
      <c r="BK114" s="99"/>
      <c r="BL114" s="99"/>
      <c r="BM114" s="99"/>
      <c r="BN114" s="99"/>
      <c r="BO114" s="99"/>
      <c r="BP114" s="99"/>
      <c r="BQ114" s="99"/>
      <c r="BR114" s="99"/>
      <c r="BS114" s="99"/>
      <c r="BT114" s="99"/>
      <c r="BU114" s="99"/>
      <c r="BV114" s="99"/>
      <c r="BW114" s="106">
        <f t="shared" si="68"/>
        <v>0</v>
      </c>
      <c r="BX114" s="107" t="s">
        <v>34</v>
      </c>
      <c r="BY114" s="106">
        <f t="shared" si="69"/>
        <v>0</v>
      </c>
      <c r="BZ114" s="105" t="s">
        <v>34</v>
      </c>
      <c r="CA114" s="30" t="s">
        <v>229</v>
      </c>
    </row>
    <row r="115" spans="1:79" ht="78.75">
      <c r="A115" s="91" t="s">
        <v>659</v>
      </c>
      <c r="B115" s="2" t="s">
        <v>290</v>
      </c>
      <c r="C115" s="34" t="s">
        <v>56</v>
      </c>
      <c r="D115" s="8">
        <v>1503222</v>
      </c>
      <c r="E115" s="99">
        <v>0</v>
      </c>
      <c r="F115" s="11">
        <v>0</v>
      </c>
      <c r="G115" s="11"/>
      <c r="H115" s="99"/>
      <c r="I115" s="11"/>
      <c r="J115" s="99"/>
      <c r="K115" s="99"/>
      <c r="L115" s="99">
        <v>0</v>
      </c>
      <c r="M115" s="11">
        <v>0</v>
      </c>
      <c r="N115" s="11"/>
      <c r="O115" s="99"/>
      <c r="P115" s="11"/>
      <c r="Q115" s="99"/>
      <c r="R115" s="99"/>
      <c r="S115" s="99">
        <v>0</v>
      </c>
      <c r="T115" s="11">
        <v>0</v>
      </c>
      <c r="U115" s="11"/>
      <c r="V115" s="99"/>
      <c r="W115" s="11"/>
      <c r="X115" s="99"/>
      <c r="Y115" s="99"/>
      <c r="Z115" s="99">
        <v>0</v>
      </c>
      <c r="AA115" s="11">
        <v>0</v>
      </c>
      <c r="AB115" s="11"/>
      <c r="AC115" s="99"/>
      <c r="AD115" s="11"/>
      <c r="AE115" s="99"/>
      <c r="AF115" s="99"/>
      <c r="AG115" s="99"/>
      <c r="AH115" s="11"/>
      <c r="AI115" s="11"/>
      <c r="AJ115" s="99"/>
      <c r="AK115" s="11"/>
      <c r="AL115" s="99"/>
      <c r="AM115" s="99"/>
      <c r="AN115" s="99">
        <v>0</v>
      </c>
      <c r="AO115" s="11">
        <v>0</v>
      </c>
      <c r="AP115" s="11">
        <v>0</v>
      </c>
      <c r="AQ115" s="99"/>
      <c r="AR115" s="11"/>
      <c r="AS115" s="99"/>
      <c r="AT115" s="99"/>
      <c r="AU115" s="99">
        <v>0</v>
      </c>
      <c r="AV115" s="11">
        <v>0</v>
      </c>
      <c r="AW115" s="11"/>
      <c r="AX115" s="99"/>
      <c r="AY115" s="11"/>
      <c r="AZ115" s="99"/>
      <c r="BA115" s="99"/>
      <c r="BB115" s="99">
        <v>0</v>
      </c>
      <c r="BC115" s="11">
        <v>0</v>
      </c>
      <c r="BD115" s="11"/>
      <c r="BE115" s="99"/>
      <c r="BF115" s="11"/>
      <c r="BG115" s="99"/>
      <c r="BH115" s="99"/>
      <c r="BI115" s="99"/>
      <c r="BJ115" s="99"/>
      <c r="BK115" s="99"/>
      <c r="BL115" s="99"/>
      <c r="BM115" s="99"/>
      <c r="BN115" s="99"/>
      <c r="BO115" s="99"/>
      <c r="BP115" s="99"/>
      <c r="BQ115" s="99"/>
      <c r="BR115" s="99"/>
      <c r="BS115" s="99"/>
      <c r="BT115" s="99"/>
      <c r="BU115" s="99"/>
      <c r="BV115" s="99"/>
      <c r="BW115" s="106">
        <f t="shared" si="68"/>
        <v>0</v>
      </c>
      <c r="BX115" s="107" t="s">
        <v>34</v>
      </c>
      <c r="BY115" s="106">
        <f t="shared" si="69"/>
        <v>0</v>
      </c>
      <c r="BZ115" s="105" t="s">
        <v>34</v>
      </c>
      <c r="CA115" s="30" t="s">
        <v>229</v>
      </c>
    </row>
    <row r="116" spans="1:79" ht="63">
      <c r="A116" s="91" t="s">
        <v>660</v>
      </c>
      <c r="B116" s="2" t="s">
        <v>291</v>
      </c>
      <c r="C116" s="34" t="s">
        <v>56</v>
      </c>
      <c r="D116" s="8" t="s">
        <v>295</v>
      </c>
      <c r="E116" s="99">
        <v>0</v>
      </c>
      <c r="F116" s="11">
        <v>0</v>
      </c>
      <c r="G116" s="11"/>
      <c r="H116" s="99"/>
      <c r="I116" s="11"/>
      <c r="J116" s="99"/>
      <c r="K116" s="99"/>
      <c r="L116" s="99">
        <v>0</v>
      </c>
      <c r="M116" s="11">
        <v>0</v>
      </c>
      <c r="N116" s="11"/>
      <c r="O116" s="99"/>
      <c r="P116" s="11"/>
      <c r="Q116" s="99"/>
      <c r="R116" s="99"/>
      <c r="S116" s="99">
        <v>0</v>
      </c>
      <c r="T116" s="11">
        <v>0</v>
      </c>
      <c r="U116" s="11"/>
      <c r="V116" s="99"/>
      <c r="W116" s="11"/>
      <c r="X116" s="99"/>
      <c r="Y116" s="99"/>
      <c r="Z116" s="99">
        <v>0</v>
      </c>
      <c r="AA116" s="11">
        <v>0</v>
      </c>
      <c r="AB116" s="11"/>
      <c r="AC116" s="99"/>
      <c r="AD116" s="11"/>
      <c r="AE116" s="99"/>
      <c r="AF116" s="99"/>
      <c r="AG116" s="99"/>
      <c r="AH116" s="11"/>
      <c r="AI116" s="11"/>
      <c r="AJ116" s="99"/>
      <c r="AK116" s="11"/>
      <c r="AL116" s="99"/>
      <c r="AM116" s="99"/>
      <c r="AN116" s="99">
        <v>0</v>
      </c>
      <c r="AO116" s="11">
        <v>0</v>
      </c>
      <c r="AP116" s="11">
        <v>0</v>
      </c>
      <c r="AQ116" s="99"/>
      <c r="AR116" s="11"/>
      <c r="AS116" s="99"/>
      <c r="AT116" s="99"/>
      <c r="AU116" s="99">
        <v>0</v>
      </c>
      <c r="AV116" s="11">
        <v>0</v>
      </c>
      <c r="AW116" s="11"/>
      <c r="AX116" s="99"/>
      <c r="AY116" s="11"/>
      <c r="AZ116" s="99"/>
      <c r="BA116" s="99"/>
      <c r="BB116" s="99">
        <v>0</v>
      </c>
      <c r="BC116" s="11">
        <v>0</v>
      </c>
      <c r="BD116" s="11"/>
      <c r="BE116" s="99"/>
      <c r="BF116" s="11"/>
      <c r="BG116" s="99"/>
      <c r="BH116" s="99"/>
      <c r="BI116" s="99"/>
      <c r="BJ116" s="99"/>
      <c r="BK116" s="99"/>
      <c r="BL116" s="99"/>
      <c r="BM116" s="99"/>
      <c r="BN116" s="99"/>
      <c r="BO116" s="99"/>
      <c r="BP116" s="99"/>
      <c r="BQ116" s="99"/>
      <c r="BR116" s="99"/>
      <c r="BS116" s="99"/>
      <c r="BT116" s="99"/>
      <c r="BU116" s="99"/>
      <c r="BV116" s="99"/>
      <c r="BW116" s="106">
        <f t="shared" si="68"/>
        <v>0</v>
      </c>
      <c r="BX116" s="107" t="s">
        <v>34</v>
      </c>
      <c r="BY116" s="106">
        <f t="shared" si="69"/>
        <v>0</v>
      </c>
      <c r="BZ116" s="105" t="s">
        <v>34</v>
      </c>
      <c r="CA116" s="30" t="s">
        <v>229</v>
      </c>
    </row>
    <row r="117" spans="1:79" ht="157.5">
      <c r="A117" s="91" t="s">
        <v>661</v>
      </c>
      <c r="B117" s="2" t="s">
        <v>292</v>
      </c>
      <c r="C117" s="34" t="s">
        <v>56</v>
      </c>
      <c r="D117" s="8">
        <v>1601093</v>
      </c>
      <c r="E117" s="99">
        <v>0</v>
      </c>
      <c r="F117" s="11">
        <v>0</v>
      </c>
      <c r="G117" s="11"/>
      <c r="H117" s="99"/>
      <c r="I117" s="11"/>
      <c r="J117" s="99"/>
      <c r="K117" s="99"/>
      <c r="L117" s="99">
        <v>0</v>
      </c>
      <c r="M117" s="11">
        <v>0</v>
      </c>
      <c r="N117" s="11"/>
      <c r="O117" s="99"/>
      <c r="P117" s="11"/>
      <c r="Q117" s="99"/>
      <c r="R117" s="99"/>
      <c r="S117" s="99">
        <v>0</v>
      </c>
      <c r="T117" s="11">
        <v>0</v>
      </c>
      <c r="U117" s="11"/>
      <c r="V117" s="99"/>
      <c r="W117" s="11"/>
      <c r="X117" s="99"/>
      <c r="Y117" s="99"/>
      <c r="Z117" s="99">
        <v>0</v>
      </c>
      <c r="AA117" s="11">
        <v>0</v>
      </c>
      <c r="AB117" s="11"/>
      <c r="AC117" s="99"/>
      <c r="AD117" s="11"/>
      <c r="AE117" s="99"/>
      <c r="AF117" s="99"/>
      <c r="AG117" s="99"/>
      <c r="AH117" s="11"/>
      <c r="AI117" s="11"/>
      <c r="AJ117" s="99"/>
      <c r="AK117" s="11"/>
      <c r="AL117" s="99"/>
      <c r="AM117" s="99"/>
      <c r="AN117" s="99">
        <v>0</v>
      </c>
      <c r="AO117" s="11">
        <v>0</v>
      </c>
      <c r="AP117" s="11">
        <v>0</v>
      </c>
      <c r="AQ117" s="99"/>
      <c r="AR117" s="11"/>
      <c r="AS117" s="99"/>
      <c r="AT117" s="99"/>
      <c r="AU117" s="99">
        <v>0</v>
      </c>
      <c r="AV117" s="11">
        <v>0</v>
      </c>
      <c r="AW117" s="11"/>
      <c r="AX117" s="99"/>
      <c r="AY117" s="11"/>
      <c r="AZ117" s="99"/>
      <c r="BA117" s="99"/>
      <c r="BB117" s="99">
        <v>0</v>
      </c>
      <c r="BC117" s="11">
        <v>0</v>
      </c>
      <c r="BD117" s="11"/>
      <c r="BE117" s="99"/>
      <c r="BF117" s="11"/>
      <c r="BG117" s="99"/>
      <c r="BH117" s="99"/>
      <c r="BI117" s="99"/>
      <c r="BJ117" s="99"/>
      <c r="BK117" s="99"/>
      <c r="BL117" s="99"/>
      <c r="BM117" s="99"/>
      <c r="BN117" s="99"/>
      <c r="BO117" s="99"/>
      <c r="BP117" s="99"/>
      <c r="BQ117" s="99"/>
      <c r="BR117" s="99"/>
      <c r="BS117" s="99"/>
      <c r="BT117" s="99"/>
      <c r="BU117" s="99"/>
      <c r="BV117" s="99"/>
      <c r="BW117" s="106">
        <f t="shared" si="68"/>
        <v>0</v>
      </c>
      <c r="BX117" s="107" t="s">
        <v>34</v>
      </c>
      <c r="BY117" s="106">
        <f t="shared" si="69"/>
        <v>0</v>
      </c>
      <c r="BZ117" s="105" t="s">
        <v>34</v>
      </c>
      <c r="CA117" s="30" t="s">
        <v>229</v>
      </c>
    </row>
    <row r="118" spans="1:79" ht="94.5">
      <c r="A118" s="91" t="s">
        <v>662</v>
      </c>
      <c r="B118" s="2" t="s">
        <v>293</v>
      </c>
      <c r="C118" s="34" t="s">
        <v>56</v>
      </c>
      <c r="D118" s="8">
        <v>1503223</v>
      </c>
      <c r="E118" s="99">
        <v>0</v>
      </c>
      <c r="F118" s="11">
        <v>0</v>
      </c>
      <c r="G118" s="11"/>
      <c r="H118" s="99"/>
      <c r="I118" s="11"/>
      <c r="J118" s="99"/>
      <c r="K118" s="99"/>
      <c r="L118" s="99">
        <v>0</v>
      </c>
      <c r="M118" s="11">
        <v>0</v>
      </c>
      <c r="N118" s="11"/>
      <c r="O118" s="99"/>
      <c r="P118" s="11"/>
      <c r="Q118" s="99"/>
      <c r="R118" s="99"/>
      <c r="S118" s="99">
        <v>0</v>
      </c>
      <c r="T118" s="11">
        <v>0</v>
      </c>
      <c r="U118" s="11"/>
      <c r="V118" s="99"/>
      <c r="W118" s="11"/>
      <c r="X118" s="99"/>
      <c r="Y118" s="99"/>
      <c r="Z118" s="99">
        <v>0</v>
      </c>
      <c r="AA118" s="11">
        <v>0</v>
      </c>
      <c r="AB118" s="11"/>
      <c r="AC118" s="99"/>
      <c r="AD118" s="11"/>
      <c r="AE118" s="99"/>
      <c r="AF118" s="99"/>
      <c r="AG118" s="99"/>
      <c r="AH118" s="11"/>
      <c r="AI118" s="11"/>
      <c r="AJ118" s="99"/>
      <c r="AK118" s="11"/>
      <c r="AL118" s="99"/>
      <c r="AM118" s="99"/>
      <c r="AN118" s="99">
        <v>0</v>
      </c>
      <c r="AO118" s="11">
        <v>0</v>
      </c>
      <c r="AP118" s="11">
        <v>0</v>
      </c>
      <c r="AQ118" s="99"/>
      <c r="AR118" s="11"/>
      <c r="AS118" s="99"/>
      <c r="AT118" s="99"/>
      <c r="AU118" s="99">
        <v>0</v>
      </c>
      <c r="AV118" s="11">
        <v>0</v>
      </c>
      <c r="AW118" s="11"/>
      <c r="AX118" s="99"/>
      <c r="AY118" s="11"/>
      <c r="AZ118" s="99"/>
      <c r="BA118" s="99"/>
      <c r="BB118" s="99">
        <v>0</v>
      </c>
      <c r="BC118" s="11">
        <v>0</v>
      </c>
      <c r="BD118" s="11"/>
      <c r="BE118" s="99"/>
      <c r="BF118" s="11"/>
      <c r="BG118" s="99"/>
      <c r="BH118" s="99"/>
      <c r="BI118" s="99"/>
      <c r="BJ118" s="99"/>
      <c r="BK118" s="99"/>
      <c r="BL118" s="99"/>
      <c r="BM118" s="99"/>
      <c r="BN118" s="99"/>
      <c r="BO118" s="99"/>
      <c r="BP118" s="99"/>
      <c r="BQ118" s="99"/>
      <c r="BR118" s="99"/>
      <c r="BS118" s="99"/>
      <c r="BT118" s="99"/>
      <c r="BU118" s="99"/>
      <c r="BV118" s="99"/>
      <c r="BW118" s="106">
        <f t="shared" si="68"/>
        <v>0</v>
      </c>
      <c r="BX118" s="107" t="s">
        <v>34</v>
      </c>
      <c r="BY118" s="106">
        <f t="shared" si="69"/>
        <v>0</v>
      </c>
      <c r="BZ118" s="105" t="s">
        <v>34</v>
      </c>
      <c r="CA118" s="30" t="s">
        <v>229</v>
      </c>
    </row>
    <row r="119" spans="1:79" ht="78.75">
      <c r="A119" s="91" t="s">
        <v>663</v>
      </c>
      <c r="B119" s="2" t="s">
        <v>290</v>
      </c>
      <c r="C119" s="34" t="s">
        <v>56</v>
      </c>
      <c r="D119" s="8" t="s">
        <v>294</v>
      </c>
      <c r="E119" s="99">
        <v>0</v>
      </c>
      <c r="F119" s="11">
        <v>0</v>
      </c>
      <c r="G119" s="11"/>
      <c r="H119" s="99"/>
      <c r="I119" s="11"/>
      <c r="J119" s="99"/>
      <c r="K119" s="99"/>
      <c r="L119" s="99">
        <v>0</v>
      </c>
      <c r="M119" s="11">
        <v>0</v>
      </c>
      <c r="N119" s="11"/>
      <c r="O119" s="99"/>
      <c r="P119" s="11"/>
      <c r="Q119" s="99"/>
      <c r="R119" s="99"/>
      <c r="S119" s="99">
        <v>0</v>
      </c>
      <c r="T119" s="11">
        <v>0</v>
      </c>
      <c r="U119" s="11"/>
      <c r="V119" s="99"/>
      <c r="W119" s="11"/>
      <c r="X119" s="99"/>
      <c r="Y119" s="99"/>
      <c r="Z119" s="99">
        <v>0</v>
      </c>
      <c r="AA119" s="11">
        <v>0</v>
      </c>
      <c r="AB119" s="11"/>
      <c r="AC119" s="99"/>
      <c r="AD119" s="11"/>
      <c r="AE119" s="99"/>
      <c r="AF119" s="99"/>
      <c r="AG119" s="99"/>
      <c r="AH119" s="11"/>
      <c r="AI119" s="11"/>
      <c r="AJ119" s="99"/>
      <c r="AK119" s="11"/>
      <c r="AL119" s="99"/>
      <c r="AM119" s="99"/>
      <c r="AN119" s="99">
        <v>0</v>
      </c>
      <c r="AO119" s="11">
        <v>0</v>
      </c>
      <c r="AP119" s="11">
        <v>0</v>
      </c>
      <c r="AQ119" s="99"/>
      <c r="AR119" s="11"/>
      <c r="AS119" s="99"/>
      <c r="AT119" s="99"/>
      <c r="AU119" s="99">
        <v>0</v>
      </c>
      <c r="AV119" s="11">
        <v>0</v>
      </c>
      <c r="AW119" s="11"/>
      <c r="AX119" s="99"/>
      <c r="AY119" s="11"/>
      <c r="AZ119" s="99"/>
      <c r="BA119" s="99"/>
      <c r="BB119" s="99">
        <v>0</v>
      </c>
      <c r="BC119" s="11">
        <v>0</v>
      </c>
      <c r="BD119" s="11"/>
      <c r="BE119" s="99"/>
      <c r="BF119" s="11"/>
      <c r="BG119" s="99"/>
      <c r="BH119" s="99"/>
      <c r="BI119" s="99"/>
      <c r="BJ119" s="99"/>
      <c r="BK119" s="99"/>
      <c r="BL119" s="99"/>
      <c r="BM119" s="99"/>
      <c r="BN119" s="99"/>
      <c r="BO119" s="99"/>
      <c r="BP119" s="99"/>
      <c r="BQ119" s="99"/>
      <c r="BR119" s="99"/>
      <c r="BS119" s="99"/>
      <c r="BT119" s="99"/>
      <c r="BU119" s="99"/>
      <c r="BV119" s="99"/>
      <c r="BW119" s="106">
        <f t="shared" si="68"/>
        <v>0</v>
      </c>
      <c r="BX119" s="107" t="s">
        <v>34</v>
      </c>
      <c r="BY119" s="106">
        <f t="shared" si="69"/>
        <v>0</v>
      </c>
      <c r="BZ119" s="105" t="s">
        <v>34</v>
      </c>
      <c r="CA119" s="30" t="s">
        <v>229</v>
      </c>
    </row>
    <row r="120" spans="1:79" ht="63">
      <c r="A120" s="91" t="s">
        <v>664</v>
      </c>
      <c r="B120" s="2" t="s">
        <v>284</v>
      </c>
      <c r="C120" s="34" t="s">
        <v>4</v>
      </c>
      <c r="D120" s="8">
        <v>1500494</v>
      </c>
      <c r="E120" s="99">
        <v>0</v>
      </c>
      <c r="F120" s="11">
        <v>0</v>
      </c>
      <c r="G120" s="11"/>
      <c r="H120" s="99"/>
      <c r="I120" s="11"/>
      <c r="J120" s="99"/>
      <c r="K120" s="99"/>
      <c r="L120" s="99">
        <v>0</v>
      </c>
      <c r="M120" s="11">
        <v>0</v>
      </c>
      <c r="N120" s="11"/>
      <c r="O120" s="99"/>
      <c r="P120" s="11"/>
      <c r="Q120" s="99"/>
      <c r="R120" s="99"/>
      <c r="S120" s="99">
        <v>0</v>
      </c>
      <c r="T120" s="11">
        <v>0</v>
      </c>
      <c r="U120" s="11"/>
      <c r="V120" s="99"/>
      <c r="W120" s="11"/>
      <c r="X120" s="99"/>
      <c r="Y120" s="99"/>
      <c r="Z120" s="99">
        <v>0</v>
      </c>
      <c r="AA120" s="11">
        <v>0</v>
      </c>
      <c r="AB120" s="11"/>
      <c r="AC120" s="99"/>
      <c r="AD120" s="11"/>
      <c r="AE120" s="99"/>
      <c r="AF120" s="99"/>
      <c r="AG120" s="99"/>
      <c r="AH120" s="11"/>
      <c r="AI120" s="11"/>
      <c r="AJ120" s="99"/>
      <c r="AK120" s="11"/>
      <c r="AL120" s="99"/>
      <c r="AM120" s="99"/>
      <c r="AN120" s="99">
        <v>0</v>
      </c>
      <c r="AO120" s="11">
        <v>0</v>
      </c>
      <c r="AP120" s="11">
        <v>0</v>
      </c>
      <c r="AQ120" s="99"/>
      <c r="AR120" s="11"/>
      <c r="AS120" s="99"/>
      <c r="AT120" s="99"/>
      <c r="AU120" s="99">
        <v>0</v>
      </c>
      <c r="AV120" s="11">
        <v>0</v>
      </c>
      <c r="AW120" s="11"/>
      <c r="AX120" s="99"/>
      <c r="AY120" s="11"/>
      <c r="AZ120" s="99"/>
      <c r="BA120" s="99"/>
      <c r="BB120" s="99">
        <v>0</v>
      </c>
      <c r="BC120" s="11">
        <v>0</v>
      </c>
      <c r="BD120" s="11"/>
      <c r="BE120" s="99"/>
      <c r="BF120" s="11"/>
      <c r="BG120" s="99"/>
      <c r="BH120" s="99"/>
      <c r="BI120" s="99"/>
      <c r="BJ120" s="99"/>
      <c r="BK120" s="99"/>
      <c r="BL120" s="99"/>
      <c r="BM120" s="99"/>
      <c r="BN120" s="99"/>
      <c r="BO120" s="99"/>
      <c r="BP120" s="99"/>
      <c r="BQ120" s="99"/>
      <c r="BR120" s="99"/>
      <c r="BS120" s="99"/>
      <c r="BT120" s="99"/>
      <c r="BU120" s="99"/>
      <c r="BV120" s="99"/>
      <c r="BW120" s="106">
        <f t="shared" si="68"/>
        <v>0</v>
      </c>
      <c r="BX120" s="107" t="s">
        <v>34</v>
      </c>
      <c r="BY120" s="106">
        <f t="shared" si="69"/>
        <v>0</v>
      </c>
      <c r="BZ120" s="105" t="s">
        <v>34</v>
      </c>
      <c r="CA120" s="30" t="s">
        <v>229</v>
      </c>
    </row>
    <row r="121" spans="1:79" ht="47.25">
      <c r="A121" s="91" t="s">
        <v>665</v>
      </c>
      <c r="B121" s="2" t="s">
        <v>200</v>
      </c>
      <c r="C121" s="34" t="s">
        <v>56</v>
      </c>
      <c r="D121" s="8">
        <v>1503240</v>
      </c>
      <c r="E121" s="99">
        <v>0</v>
      </c>
      <c r="F121" s="11">
        <v>0</v>
      </c>
      <c r="G121" s="11"/>
      <c r="H121" s="99"/>
      <c r="I121" s="11"/>
      <c r="J121" s="99"/>
      <c r="K121" s="99"/>
      <c r="L121" s="99">
        <v>0</v>
      </c>
      <c r="M121" s="11">
        <v>0</v>
      </c>
      <c r="N121" s="11"/>
      <c r="O121" s="99"/>
      <c r="P121" s="11"/>
      <c r="Q121" s="99"/>
      <c r="R121" s="99"/>
      <c r="S121" s="99">
        <v>0</v>
      </c>
      <c r="T121" s="11">
        <v>0</v>
      </c>
      <c r="U121" s="11"/>
      <c r="V121" s="99"/>
      <c r="W121" s="11"/>
      <c r="X121" s="99"/>
      <c r="Y121" s="99"/>
      <c r="Z121" s="99">
        <v>0</v>
      </c>
      <c r="AA121" s="11">
        <v>0</v>
      </c>
      <c r="AB121" s="11"/>
      <c r="AC121" s="99"/>
      <c r="AD121" s="11"/>
      <c r="AE121" s="99"/>
      <c r="AF121" s="99"/>
      <c r="AG121" s="99"/>
      <c r="AH121" s="11"/>
      <c r="AI121" s="11"/>
      <c r="AJ121" s="99"/>
      <c r="AK121" s="11"/>
      <c r="AL121" s="99"/>
      <c r="AM121" s="99"/>
      <c r="AN121" s="99">
        <v>0</v>
      </c>
      <c r="AO121" s="11">
        <v>0</v>
      </c>
      <c r="AP121" s="11">
        <v>0</v>
      </c>
      <c r="AQ121" s="99"/>
      <c r="AR121" s="11"/>
      <c r="AS121" s="99"/>
      <c r="AT121" s="99"/>
      <c r="AU121" s="99">
        <v>0</v>
      </c>
      <c r="AV121" s="11">
        <v>0</v>
      </c>
      <c r="AW121" s="11"/>
      <c r="AX121" s="99"/>
      <c r="AY121" s="11"/>
      <c r="AZ121" s="99"/>
      <c r="BA121" s="99"/>
      <c r="BB121" s="99">
        <v>0</v>
      </c>
      <c r="BC121" s="11">
        <v>0</v>
      </c>
      <c r="BD121" s="11"/>
      <c r="BE121" s="99"/>
      <c r="BF121" s="11"/>
      <c r="BG121" s="99"/>
      <c r="BH121" s="99"/>
      <c r="BI121" s="99"/>
      <c r="BJ121" s="99"/>
      <c r="BK121" s="99"/>
      <c r="BL121" s="99"/>
      <c r="BM121" s="99"/>
      <c r="BN121" s="99"/>
      <c r="BO121" s="99"/>
      <c r="BP121" s="99"/>
      <c r="BQ121" s="99"/>
      <c r="BR121" s="99"/>
      <c r="BS121" s="99"/>
      <c r="BT121" s="99"/>
      <c r="BU121" s="99"/>
      <c r="BV121" s="99"/>
      <c r="BW121" s="106">
        <f t="shared" si="68"/>
        <v>0</v>
      </c>
      <c r="BX121" s="107" t="s">
        <v>34</v>
      </c>
      <c r="BY121" s="106">
        <f t="shared" si="69"/>
        <v>0</v>
      </c>
      <c r="BZ121" s="105" t="s">
        <v>34</v>
      </c>
      <c r="CA121" s="30" t="s">
        <v>229</v>
      </c>
    </row>
    <row r="122" spans="1:79" ht="47.25">
      <c r="A122" s="91" t="s">
        <v>666</v>
      </c>
      <c r="B122" s="2" t="s">
        <v>104</v>
      </c>
      <c r="C122" s="34" t="s">
        <v>6</v>
      </c>
      <c r="D122" s="8" t="s">
        <v>450</v>
      </c>
      <c r="E122" s="99">
        <v>0</v>
      </c>
      <c r="F122" s="11">
        <v>0.70505932203389832</v>
      </c>
      <c r="G122" s="11">
        <v>0</v>
      </c>
      <c r="H122" s="99"/>
      <c r="I122" s="11">
        <v>0.35</v>
      </c>
      <c r="J122" s="99"/>
      <c r="K122" s="99"/>
      <c r="L122" s="99">
        <v>0</v>
      </c>
      <c r="M122" s="11">
        <v>0</v>
      </c>
      <c r="N122" s="11"/>
      <c r="O122" s="99"/>
      <c r="P122" s="11"/>
      <c r="Q122" s="99"/>
      <c r="R122" s="99"/>
      <c r="S122" s="99">
        <v>0</v>
      </c>
      <c r="T122" s="11">
        <v>0</v>
      </c>
      <c r="U122" s="11"/>
      <c r="V122" s="99"/>
      <c r="W122" s="11"/>
      <c r="X122" s="99"/>
      <c r="Y122" s="99"/>
      <c r="Z122" s="99">
        <v>0</v>
      </c>
      <c r="AA122" s="11">
        <v>0</v>
      </c>
      <c r="AB122" s="11"/>
      <c r="AC122" s="99"/>
      <c r="AD122" s="11"/>
      <c r="AE122" s="99"/>
      <c r="AF122" s="99"/>
      <c r="AG122" s="99"/>
      <c r="AH122" s="11">
        <v>705.0593220338983</v>
      </c>
      <c r="AI122" s="11"/>
      <c r="AJ122" s="99"/>
      <c r="AK122" s="11">
        <v>0.35</v>
      </c>
      <c r="AL122" s="99"/>
      <c r="AM122" s="99"/>
      <c r="AN122" s="99">
        <v>0</v>
      </c>
      <c r="AO122" s="11">
        <v>0</v>
      </c>
      <c r="AP122" s="11">
        <v>0</v>
      </c>
      <c r="AQ122" s="99"/>
      <c r="AR122" s="11">
        <v>0</v>
      </c>
      <c r="AS122" s="99"/>
      <c r="AT122" s="99"/>
      <c r="AU122" s="99">
        <v>0</v>
      </c>
      <c r="AV122" s="11">
        <v>0</v>
      </c>
      <c r="AW122" s="11"/>
      <c r="AX122" s="99"/>
      <c r="AY122" s="11"/>
      <c r="AZ122" s="99"/>
      <c r="BA122" s="99"/>
      <c r="BB122" s="99">
        <v>0</v>
      </c>
      <c r="BC122" s="11">
        <v>0</v>
      </c>
      <c r="BD122" s="11"/>
      <c r="BE122" s="99"/>
      <c r="BF122" s="11"/>
      <c r="BG122" s="99"/>
      <c r="BH122" s="99"/>
      <c r="BI122" s="99"/>
      <c r="BJ122" s="99"/>
      <c r="BK122" s="99"/>
      <c r="BL122" s="99"/>
      <c r="BM122" s="99"/>
      <c r="BN122" s="99"/>
      <c r="BO122" s="99"/>
      <c r="BP122" s="99"/>
      <c r="BQ122" s="99"/>
      <c r="BR122" s="99"/>
      <c r="BS122" s="99"/>
      <c r="BT122" s="99"/>
      <c r="BU122" s="99"/>
      <c r="BV122" s="99"/>
      <c r="BW122" s="106">
        <f t="shared" si="68"/>
        <v>0</v>
      </c>
      <c r="BX122" s="107" t="s">
        <v>34</v>
      </c>
      <c r="BY122" s="106">
        <f t="shared" si="69"/>
        <v>0</v>
      </c>
      <c r="BZ122" s="105" t="s">
        <v>34</v>
      </c>
      <c r="CA122" s="30" t="s">
        <v>229</v>
      </c>
    </row>
    <row r="123" spans="1:79" ht="31.5">
      <c r="A123" s="91" t="s">
        <v>667</v>
      </c>
      <c r="B123" s="2" t="s">
        <v>105</v>
      </c>
      <c r="C123" s="34" t="s">
        <v>6</v>
      </c>
      <c r="D123" s="8" t="s">
        <v>451</v>
      </c>
      <c r="E123" s="99">
        <v>0</v>
      </c>
      <c r="F123" s="11">
        <v>9.4689067796610171</v>
      </c>
      <c r="G123" s="11">
        <v>0</v>
      </c>
      <c r="H123" s="99"/>
      <c r="I123" s="11">
        <v>4.7</v>
      </c>
      <c r="J123" s="99"/>
      <c r="K123" s="99"/>
      <c r="L123" s="99">
        <v>0</v>
      </c>
      <c r="M123" s="11">
        <v>0</v>
      </c>
      <c r="N123" s="11"/>
      <c r="O123" s="99"/>
      <c r="P123" s="11"/>
      <c r="Q123" s="99"/>
      <c r="R123" s="99"/>
      <c r="S123" s="99">
        <v>0</v>
      </c>
      <c r="T123" s="11">
        <v>0</v>
      </c>
      <c r="U123" s="11"/>
      <c r="V123" s="99"/>
      <c r="W123" s="11"/>
      <c r="X123" s="99"/>
      <c r="Y123" s="99"/>
      <c r="Z123" s="99">
        <v>0</v>
      </c>
      <c r="AA123" s="11">
        <v>0</v>
      </c>
      <c r="AB123" s="11"/>
      <c r="AC123" s="99"/>
      <c r="AD123" s="11"/>
      <c r="AE123" s="99"/>
      <c r="AF123" s="99"/>
      <c r="AG123" s="99"/>
      <c r="AH123" s="11">
        <v>9468.9067796610179</v>
      </c>
      <c r="AI123" s="11"/>
      <c r="AJ123" s="99"/>
      <c r="AK123" s="11">
        <v>4.7</v>
      </c>
      <c r="AL123" s="99"/>
      <c r="AM123" s="99"/>
      <c r="AN123" s="99">
        <v>0</v>
      </c>
      <c r="AO123" s="11">
        <v>0</v>
      </c>
      <c r="AP123" s="11">
        <v>0</v>
      </c>
      <c r="AQ123" s="99"/>
      <c r="AR123" s="11">
        <v>0</v>
      </c>
      <c r="AS123" s="99"/>
      <c r="AT123" s="99"/>
      <c r="AU123" s="99">
        <v>0</v>
      </c>
      <c r="AV123" s="11">
        <v>0</v>
      </c>
      <c r="AW123" s="11"/>
      <c r="AX123" s="99"/>
      <c r="AY123" s="11"/>
      <c r="AZ123" s="99"/>
      <c r="BA123" s="99"/>
      <c r="BB123" s="99">
        <v>0</v>
      </c>
      <c r="BC123" s="11">
        <v>0</v>
      </c>
      <c r="BD123" s="11"/>
      <c r="BE123" s="99"/>
      <c r="BF123" s="11"/>
      <c r="BG123" s="99"/>
      <c r="BH123" s="99"/>
      <c r="BI123" s="99"/>
      <c r="BJ123" s="99"/>
      <c r="BK123" s="99"/>
      <c r="BL123" s="99"/>
      <c r="BM123" s="99"/>
      <c r="BN123" s="99"/>
      <c r="BO123" s="99"/>
      <c r="BP123" s="99"/>
      <c r="BQ123" s="99"/>
      <c r="BR123" s="99"/>
      <c r="BS123" s="99"/>
      <c r="BT123" s="99"/>
      <c r="BU123" s="99"/>
      <c r="BV123" s="99"/>
      <c r="BW123" s="106">
        <f t="shared" si="68"/>
        <v>0</v>
      </c>
      <c r="BX123" s="107" t="s">
        <v>34</v>
      </c>
      <c r="BY123" s="106">
        <f t="shared" si="69"/>
        <v>0</v>
      </c>
      <c r="BZ123" s="105" t="s">
        <v>34</v>
      </c>
      <c r="CA123" s="30" t="s">
        <v>229</v>
      </c>
    </row>
    <row r="124" spans="1:79" ht="63">
      <c r="A124" s="91" t="s">
        <v>668</v>
      </c>
      <c r="B124" s="2" t="s">
        <v>107</v>
      </c>
      <c r="C124" s="34" t="s">
        <v>6</v>
      </c>
      <c r="D124" s="8" t="s">
        <v>452</v>
      </c>
      <c r="E124" s="99">
        <v>0</v>
      </c>
      <c r="F124" s="11">
        <v>2.6190338983050849</v>
      </c>
      <c r="G124" s="11">
        <v>0</v>
      </c>
      <c r="H124" s="99"/>
      <c r="I124" s="11">
        <v>1.3</v>
      </c>
      <c r="J124" s="99"/>
      <c r="K124" s="99"/>
      <c r="L124" s="99">
        <v>0</v>
      </c>
      <c r="M124" s="11">
        <v>0</v>
      </c>
      <c r="N124" s="11"/>
      <c r="O124" s="99"/>
      <c r="P124" s="11"/>
      <c r="Q124" s="99"/>
      <c r="R124" s="99"/>
      <c r="S124" s="99">
        <v>0</v>
      </c>
      <c r="T124" s="11">
        <v>0</v>
      </c>
      <c r="U124" s="11"/>
      <c r="V124" s="99"/>
      <c r="W124" s="11"/>
      <c r="X124" s="99"/>
      <c r="Y124" s="99"/>
      <c r="Z124" s="99">
        <v>0</v>
      </c>
      <c r="AA124" s="11">
        <v>0</v>
      </c>
      <c r="AB124" s="11"/>
      <c r="AC124" s="99"/>
      <c r="AD124" s="11"/>
      <c r="AE124" s="99"/>
      <c r="AF124" s="99"/>
      <c r="AG124" s="99"/>
      <c r="AH124" s="11">
        <v>2619.0338983050851</v>
      </c>
      <c r="AI124" s="11"/>
      <c r="AJ124" s="99"/>
      <c r="AK124" s="11">
        <v>1.3</v>
      </c>
      <c r="AL124" s="99"/>
      <c r="AM124" s="99"/>
      <c r="AN124" s="99">
        <v>0</v>
      </c>
      <c r="AO124" s="11">
        <v>0</v>
      </c>
      <c r="AP124" s="11">
        <v>0</v>
      </c>
      <c r="AQ124" s="99"/>
      <c r="AR124" s="11">
        <v>0</v>
      </c>
      <c r="AS124" s="99"/>
      <c r="AT124" s="99"/>
      <c r="AU124" s="99">
        <v>0</v>
      </c>
      <c r="AV124" s="11">
        <v>0</v>
      </c>
      <c r="AW124" s="11"/>
      <c r="AX124" s="99"/>
      <c r="AY124" s="11"/>
      <c r="AZ124" s="99"/>
      <c r="BA124" s="99"/>
      <c r="BB124" s="99">
        <v>0</v>
      </c>
      <c r="BC124" s="11">
        <v>0</v>
      </c>
      <c r="BD124" s="11"/>
      <c r="BE124" s="99"/>
      <c r="BF124" s="11"/>
      <c r="BG124" s="99"/>
      <c r="BH124" s="99"/>
      <c r="BI124" s="99"/>
      <c r="BJ124" s="99"/>
      <c r="BK124" s="99"/>
      <c r="BL124" s="99"/>
      <c r="BM124" s="99"/>
      <c r="BN124" s="99"/>
      <c r="BO124" s="99"/>
      <c r="BP124" s="99"/>
      <c r="BQ124" s="99"/>
      <c r="BR124" s="99"/>
      <c r="BS124" s="99"/>
      <c r="BT124" s="99"/>
      <c r="BU124" s="99"/>
      <c r="BV124" s="99"/>
      <c r="BW124" s="106">
        <f t="shared" si="68"/>
        <v>0</v>
      </c>
      <c r="BX124" s="107" t="s">
        <v>34</v>
      </c>
      <c r="BY124" s="106">
        <f t="shared" si="69"/>
        <v>0</v>
      </c>
      <c r="BZ124" s="105" t="s">
        <v>34</v>
      </c>
      <c r="CA124" s="30" t="s">
        <v>229</v>
      </c>
    </row>
    <row r="125" spans="1:79" ht="78.75">
      <c r="A125" s="91" t="s">
        <v>669</v>
      </c>
      <c r="B125" s="2" t="s">
        <v>321</v>
      </c>
      <c r="C125" s="34" t="s">
        <v>7</v>
      </c>
      <c r="D125" s="8">
        <v>1601811</v>
      </c>
      <c r="E125" s="99">
        <v>0</v>
      </c>
      <c r="F125" s="11">
        <v>0</v>
      </c>
      <c r="G125" s="11"/>
      <c r="H125" s="99"/>
      <c r="I125" s="11"/>
      <c r="J125" s="99"/>
      <c r="K125" s="99"/>
      <c r="L125" s="99">
        <v>0</v>
      </c>
      <c r="M125" s="11">
        <v>0</v>
      </c>
      <c r="N125" s="11"/>
      <c r="O125" s="99"/>
      <c r="P125" s="11"/>
      <c r="Q125" s="99"/>
      <c r="R125" s="99"/>
      <c r="S125" s="99">
        <v>0</v>
      </c>
      <c r="T125" s="11">
        <v>0</v>
      </c>
      <c r="U125" s="11"/>
      <c r="V125" s="99"/>
      <c r="W125" s="11"/>
      <c r="X125" s="99"/>
      <c r="Y125" s="99"/>
      <c r="Z125" s="99">
        <v>0</v>
      </c>
      <c r="AA125" s="11">
        <v>0</v>
      </c>
      <c r="AB125" s="11"/>
      <c r="AC125" s="99"/>
      <c r="AD125" s="11"/>
      <c r="AE125" s="99"/>
      <c r="AF125" s="99"/>
      <c r="AG125" s="99"/>
      <c r="AH125" s="11"/>
      <c r="AI125" s="11"/>
      <c r="AJ125" s="99"/>
      <c r="AK125" s="11"/>
      <c r="AL125" s="99"/>
      <c r="AM125" s="99"/>
      <c r="AN125" s="99">
        <v>0</v>
      </c>
      <c r="AO125" s="11">
        <v>0</v>
      </c>
      <c r="AP125" s="11">
        <v>0</v>
      </c>
      <c r="AQ125" s="99"/>
      <c r="AR125" s="11"/>
      <c r="AS125" s="99"/>
      <c r="AT125" s="99"/>
      <c r="AU125" s="99">
        <v>0</v>
      </c>
      <c r="AV125" s="11">
        <v>0</v>
      </c>
      <c r="AW125" s="11"/>
      <c r="AX125" s="99"/>
      <c r="AY125" s="11"/>
      <c r="AZ125" s="99"/>
      <c r="BA125" s="99"/>
      <c r="BB125" s="99">
        <v>0</v>
      </c>
      <c r="BC125" s="11">
        <v>0</v>
      </c>
      <c r="BD125" s="11"/>
      <c r="BE125" s="99"/>
      <c r="BF125" s="11"/>
      <c r="BG125" s="99"/>
      <c r="BH125" s="99"/>
      <c r="BI125" s="99"/>
      <c r="BJ125" s="99"/>
      <c r="BK125" s="99"/>
      <c r="BL125" s="99"/>
      <c r="BM125" s="99"/>
      <c r="BN125" s="99"/>
      <c r="BO125" s="99"/>
      <c r="BP125" s="99"/>
      <c r="BQ125" s="99"/>
      <c r="BR125" s="99"/>
      <c r="BS125" s="99"/>
      <c r="BT125" s="99"/>
      <c r="BU125" s="99"/>
      <c r="BV125" s="99"/>
      <c r="BW125" s="106">
        <f t="shared" si="68"/>
        <v>0</v>
      </c>
      <c r="BX125" s="107" t="s">
        <v>34</v>
      </c>
      <c r="BY125" s="106">
        <f t="shared" si="69"/>
        <v>0</v>
      </c>
      <c r="BZ125" s="105" t="s">
        <v>34</v>
      </c>
      <c r="CA125" s="30" t="s">
        <v>229</v>
      </c>
    </row>
    <row r="126" spans="1:79" ht="47.25">
      <c r="A126" s="91" t="s">
        <v>670</v>
      </c>
      <c r="B126" s="2" t="s">
        <v>108</v>
      </c>
      <c r="C126" s="34" t="s">
        <v>7</v>
      </c>
      <c r="D126" s="8" t="s">
        <v>453</v>
      </c>
      <c r="E126" s="99">
        <v>0</v>
      </c>
      <c r="F126" s="11">
        <v>0.23872881355932205</v>
      </c>
      <c r="G126" s="11">
        <v>0</v>
      </c>
      <c r="H126" s="99"/>
      <c r="I126" s="11">
        <v>0.12</v>
      </c>
      <c r="J126" s="99"/>
      <c r="K126" s="99"/>
      <c r="L126" s="99">
        <v>0</v>
      </c>
      <c r="M126" s="11">
        <v>0</v>
      </c>
      <c r="N126" s="11"/>
      <c r="O126" s="99"/>
      <c r="P126" s="11"/>
      <c r="Q126" s="99"/>
      <c r="R126" s="99"/>
      <c r="S126" s="99">
        <v>0</v>
      </c>
      <c r="T126" s="11">
        <v>0</v>
      </c>
      <c r="U126" s="11"/>
      <c r="V126" s="99"/>
      <c r="W126" s="11"/>
      <c r="X126" s="99"/>
      <c r="Y126" s="99"/>
      <c r="Z126" s="99">
        <v>0</v>
      </c>
      <c r="AA126" s="11">
        <v>0</v>
      </c>
      <c r="AB126" s="11"/>
      <c r="AC126" s="99"/>
      <c r="AD126" s="11"/>
      <c r="AE126" s="99"/>
      <c r="AF126" s="99"/>
      <c r="AG126" s="99"/>
      <c r="AH126" s="11">
        <v>238.72881355932205</v>
      </c>
      <c r="AI126" s="11"/>
      <c r="AJ126" s="99"/>
      <c r="AK126" s="11">
        <v>0.12</v>
      </c>
      <c r="AL126" s="99"/>
      <c r="AM126" s="99"/>
      <c r="AN126" s="99">
        <v>0</v>
      </c>
      <c r="AO126" s="11">
        <v>0</v>
      </c>
      <c r="AP126" s="11">
        <v>0</v>
      </c>
      <c r="AQ126" s="99"/>
      <c r="AR126" s="11">
        <v>0</v>
      </c>
      <c r="AS126" s="99"/>
      <c r="AT126" s="99"/>
      <c r="AU126" s="99">
        <v>0</v>
      </c>
      <c r="AV126" s="11">
        <v>0</v>
      </c>
      <c r="AW126" s="11"/>
      <c r="AX126" s="99"/>
      <c r="AY126" s="11"/>
      <c r="AZ126" s="99"/>
      <c r="BA126" s="99"/>
      <c r="BB126" s="99">
        <v>0</v>
      </c>
      <c r="BC126" s="11">
        <v>0</v>
      </c>
      <c r="BD126" s="11"/>
      <c r="BE126" s="99"/>
      <c r="BF126" s="11"/>
      <c r="BG126" s="99"/>
      <c r="BH126" s="99"/>
      <c r="BI126" s="99"/>
      <c r="BJ126" s="99"/>
      <c r="BK126" s="99"/>
      <c r="BL126" s="99"/>
      <c r="BM126" s="99"/>
      <c r="BN126" s="99"/>
      <c r="BO126" s="99"/>
      <c r="BP126" s="99"/>
      <c r="BQ126" s="99"/>
      <c r="BR126" s="99"/>
      <c r="BS126" s="99"/>
      <c r="BT126" s="99"/>
      <c r="BU126" s="99"/>
      <c r="BV126" s="99"/>
      <c r="BW126" s="106">
        <f t="shared" si="68"/>
        <v>0</v>
      </c>
      <c r="BX126" s="107" t="s">
        <v>34</v>
      </c>
      <c r="BY126" s="106">
        <f t="shared" si="69"/>
        <v>0</v>
      </c>
      <c r="BZ126" s="105" t="s">
        <v>34</v>
      </c>
      <c r="CA126" s="30" t="s">
        <v>229</v>
      </c>
    </row>
    <row r="127" spans="1:79" ht="47.25">
      <c r="A127" s="91" t="s">
        <v>671</v>
      </c>
      <c r="B127" s="2" t="s">
        <v>109</v>
      </c>
      <c r="C127" s="34" t="s">
        <v>7</v>
      </c>
      <c r="D127" s="8" t="s">
        <v>454</v>
      </c>
      <c r="E127" s="99">
        <v>0</v>
      </c>
      <c r="F127" s="11">
        <v>0.71617796610169493</v>
      </c>
      <c r="G127" s="11">
        <v>0</v>
      </c>
      <c r="H127" s="99"/>
      <c r="I127" s="11">
        <v>0.36</v>
      </c>
      <c r="J127" s="99"/>
      <c r="K127" s="99"/>
      <c r="L127" s="99">
        <v>0</v>
      </c>
      <c r="M127" s="11">
        <v>0</v>
      </c>
      <c r="N127" s="11"/>
      <c r="O127" s="99"/>
      <c r="P127" s="11"/>
      <c r="Q127" s="99"/>
      <c r="R127" s="99"/>
      <c r="S127" s="99">
        <v>0</v>
      </c>
      <c r="T127" s="11">
        <v>0</v>
      </c>
      <c r="U127" s="11"/>
      <c r="V127" s="99"/>
      <c r="W127" s="11"/>
      <c r="X127" s="99"/>
      <c r="Y127" s="99"/>
      <c r="Z127" s="99">
        <v>0</v>
      </c>
      <c r="AA127" s="11">
        <v>0</v>
      </c>
      <c r="AB127" s="11"/>
      <c r="AC127" s="99"/>
      <c r="AD127" s="11"/>
      <c r="AE127" s="99"/>
      <c r="AF127" s="99"/>
      <c r="AG127" s="99"/>
      <c r="AH127" s="11">
        <v>716.17796610169489</v>
      </c>
      <c r="AI127" s="11"/>
      <c r="AJ127" s="99"/>
      <c r="AK127" s="11">
        <v>0.36</v>
      </c>
      <c r="AL127" s="99"/>
      <c r="AM127" s="99"/>
      <c r="AN127" s="99">
        <v>0</v>
      </c>
      <c r="AO127" s="11">
        <v>0</v>
      </c>
      <c r="AP127" s="11">
        <v>0</v>
      </c>
      <c r="AQ127" s="99"/>
      <c r="AR127" s="11">
        <v>0</v>
      </c>
      <c r="AS127" s="99"/>
      <c r="AT127" s="99"/>
      <c r="AU127" s="99">
        <v>0</v>
      </c>
      <c r="AV127" s="11">
        <v>0</v>
      </c>
      <c r="AW127" s="11"/>
      <c r="AX127" s="99"/>
      <c r="AY127" s="11"/>
      <c r="AZ127" s="99"/>
      <c r="BA127" s="99"/>
      <c r="BB127" s="99">
        <v>0</v>
      </c>
      <c r="BC127" s="11">
        <v>0</v>
      </c>
      <c r="BD127" s="11"/>
      <c r="BE127" s="99"/>
      <c r="BF127" s="11"/>
      <c r="BG127" s="99"/>
      <c r="BH127" s="99"/>
      <c r="BI127" s="99"/>
      <c r="BJ127" s="99"/>
      <c r="BK127" s="99"/>
      <c r="BL127" s="99"/>
      <c r="BM127" s="99"/>
      <c r="BN127" s="99"/>
      <c r="BO127" s="99"/>
      <c r="BP127" s="99"/>
      <c r="BQ127" s="99"/>
      <c r="BR127" s="99"/>
      <c r="BS127" s="99"/>
      <c r="BT127" s="99"/>
      <c r="BU127" s="99"/>
      <c r="BV127" s="99"/>
      <c r="BW127" s="106">
        <f t="shared" si="68"/>
        <v>0</v>
      </c>
      <c r="BX127" s="107" t="s">
        <v>34</v>
      </c>
      <c r="BY127" s="106">
        <f t="shared" si="69"/>
        <v>0</v>
      </c>
      <c r="BZ127" s="105" t="s">
        <v>34</v>
      </c>
      <c r="CA127" s="30" t="s">
        <v>229</v>
      </c>
    </row>
    <row r="128" spans="1:79" ht="47.25">
      <c r="A128" s="91" t="s">
        <v>672</v>
      </c>
      <c r="B128" s="2" t="s">
        <v>110</v>
      </c>
      <c r="C128" s="34" t="s">
        <v>7</v>
      </c>
      <c r="D128" s="8" t="s">
        <v>455</v>
      </c>
      <c r="E128" s="99">
        <v>0</v>
      </c>
      <c r="F128" s="11">
        <v>0.49732203389830515</v>
      </c>
      <c r="G128" s="11">
        <v>0</v>
      </c>
      <c r="H128" s="99"/>
      <c r="I128" s="11">
        <v>0.25</v>
      </c>
      <c r="J128" s="99"/>
      <c r="K128" s="99"/>
      <c r="L128" s="99">
        <v>0</v>
      </c>
      <c r="M128" s="11">
        <v>0</v>
      </c>
      <c r="N128" s="11"/>
      <c r="O128" s="99"/>
      <c r="P128" s="11"/>
      <c r="Q128" s="99"/>
      <c r="R128" s="99"/>
      <c r="S128" s="99">
        <v>0</v>
      </c>
      <c r="T128" s="11">
        <v>0</v>
      </c>
      <c r="U128" s="11"/>
      <c r="V128" s="99"/>
      <c r="W128" s="11"/>
      <c r="X128" s="99"/>
      <c r="Y128" s="99"/>
      <c r="Z128" s="99">
        <v>0</v>
      </c>
      <c r="AA128" s="11">
        <v>0</v>
      </c>
      <c r="AB128" s="11"/>
      <c r="AC128" s="99"/>
      <c r="AD128" s="11"/>
      <c r="AE128" s="99"/>
      <c r="AF128" s="99"/>
      <c r="AG128" s="99"/>
      <c r="AH128" s="11">
        <v>497.32203389830516</v>
      </c>
      <c r="AI128" s="11"/>
      <c r="AJ128" s="99"/>
      <c r="AK128" s="11">
        <v>0.25</v>
      </c>
      <c r="AL128" s="99"/>
      <c r="AM128" s="99"/>
      <c r="AN128" s="99">
        <v>0</v>
      </c>
      <c r="AO128" s="11">
        <v>0</v>
      </c>
      <c r="AP128" s="11">
        <v>0</v>
      </c>
      <c r="AQ128" s="99"/>
      <c r="AR128" s="11">
        <v>0</v>
      </c>
      <c r="AS128" s="99"/>
      <c r="AT128" s="99"/>
      <c r="AU128" s="99">
        <v>0</v>
      </c>
      <c r="AV128" s="11">
        <v>0</v>
      </c>
      <c r="AW128" s="11"/>
      <c r="AX128" s="99"/>
      <c r="AY128" s="11"/>
      <c r="AZ128" s="99"/>
      <c r="BA128" s="99"/>
      <c r="BB128" s="99">
        <v>0</v>
      </c>
      <c r="BC128" s="11">
        <v>0</v>
      </c>
      <c r="BD128" s="11"/>
      <c r="BE128" s="99"/>
      <c r="BF128" s="11"/>
      <c r="BG128" s="99"/>
      <c r="BH128" s="99"/>
      <c r="BI128" s="99"/>
      <c r="BJ128" s="99"/>
      <c r="BK128" s="99"/>
      <c r="BL128" s="99"/>
      <c r="BM128" s="99"/>
      <c r="BN128" s="99"/>
      <c r="BO128" s="99"/>
      <c r="BP128" s="99"/>
      <c r="BQ128" s="99"/>
      <c r="BR128" s="99"/>
      <c r="BS128" s="99"/>
      <c r="BT128" s="99"/>
      <c r="BU128" s="99"/>
      <c r="BV128" s="99"/>
      <c r="BW128" s="106">
        <f t="shared" si="68"/>
        <v>0</v>
      </c>
      <c r="BX128" s="107" t="s">
        <v>34</v>
      </c>
      <c r="BY128" s="106">
        <f t="shared" si="69"/>
        <v>0</v>
      </c>
      <c r="BZ128" s="105" t="s">
        <v>34</v>
      </c>
      <c r="CA128" s="30" t="s">
        <v>229</v>
      </c>
    </row>
    <row r="129" spans="1:79" ht="63">
      <c r="A129" s="91" t="s">
        <v>673</v>
      </c>
      <c r="B129" s="2" t="s">
        <v>19</v>
      </c>
      <c r="C129" s="34" t="s">
        <v>6</v>
      </c>
      <c r="D129" s="8" t="s">
        <v>456</v>
      </c>
      <c r="E129" s="99">
        <v>0</v>
      </c>
      <c r="F129" s="11">
        <v>9.4082850120153552</v>
      </c>
      <c r="G129" s="11">
        <v>0</v>
      </c>
      <c r="H129" s="99"/>
      <c r="I129" s="11">
        <v>2.1</v>
      </c>
      <c r="J129" s="99"/>
      <c r="K129" s="99"/>
      <c r="L129" s="99">
        <v>0</v>
      </c>
      <c r="M129" s="11">
        <v>0</v>
      </c>
      <c r="N129" s="11"/>
      <c r="O129" s="99"/>
      <c r="P129" s="11"/>
      <c r="Q129" s="99"/>
      <c r="R129" s="99"/>
      <c r="S129" s="99">
        <v>0</v>
      </c>
      <c r="T129" s="11">
        <v>0</v>
      </c>
      <c r="U129" s="11"/>
      <c r="V129" s="99"/>
      <c r="W129" s="11"/>
      <c r="X129" s="99"/>
      <c r="Y129" s="99"/>
      <c r="Z129" s="99">
        <v>0</v>
      </c>
      <c r="AA129" s="11">
        <v>0</v>
      </c>
      <c r="AB129" s="11"/>
      <c r="AC129" s="99"/>
      <c r="AD129" s="11"/>
      <c r="AE129" s="99"/>
      <c r="AF129" s="99"/>
      <c r="AG129" s="99"/>
      <c r="AH129" s="11">
        <v>9408.2850120153544</v>
      </c>
      <c r="AI129" s="11"/>
      <c r="AJ129" s="99"/>
      <c r="AK129" s="11">
        <v>2.1</v>
      </c>
      <c r="AL129" s="99"/>
      <c r="AM129" s="99"/>
      <c r="AN129" s="99">
        <v>0</v>
      </c>
      <c r="AO129" s="11">
        <v>0</v>
      </c>
      <c r="AP129" s="11">
        <v>0</v>
      </c>
      <c r="AQ129" s="99"/>
      <c r="AR129" s="11">
        <v>0</v>
      </c>
      <c r="AS129" s="99"/>
      <c r="AT129" s="99"/>
      <c r="AU129" s="99">
        <v>0</v>
      </c>
      <c r="AV129" s="11">
        <v>0</v>
      </c>
      <c r="AW129" s="11"/>
      <c r="AX129" s="99"/>
      <c r="AY129" s="11"/>
      <c r="AZ129" s="99"/>
      <c r="BA129" s="99"/>
      <c r="BB129" s="99">
        <v>0</v>
      </c>
      <c r="BC129" s="11">
        <v>0</v>
      </c>
      <c r="BD129" s="11"/>
      <c r="BE129" s="99"/>
      <c r="BF129" s="11"/>
      <c r="BG129" s="99"/>
      <c r="BH129" s="99"/>
      <c r="BI129" s="99"/>
      <c r="BJ129" s="99"/>
      <c r="BK129" s="99"/>
      <c r="BL129" s="99"/>
      <c r="BM129" s="99"/>
      <c r="BN129" s="99"/>
      <c r="BO129" s="99"/>
      <c r="BP129" s="99"/>
      <c r="BQ129" s="99"/>
      <c r="BR129" s="99"/>
      <c r="BS129" s="99"/>
      <c r="BT129" s="99"/>
      <c r="BU129" s="99"/>
      <c r="BV129" s="99"/>
      <c r="BW129" s="106">
        <f t="shared" si="68"/>
        <v>0</v>
      </c>
      <c r="BX129" s="107" t="s">
        <v>34</v>
      </c>
      <c r="BY129" s="106">
        <f t="shared" si="69"/>
        <v>0</v>
      </c>
      <c r="BZ129" s="105" t="s">
        <v>34</v>
      </c>
      <c r="CA129" s="30" t="s">
        <v>229</v>
      </c>
    </row>
    <row r="130" spans="1:79" ht="31.5">
      <c r="A130" s="91" t="s">
        <v>674</v>
      </c>
      <c r="B130" s="2" t="s">
        <v>111</v>
      </c>
      <c r="C130" s="34" t="s">
        <v>62</v>
      </c>
      <c r="D130" s="8" t="s">
        <v>457</v>
      </c>
      <c r="E130" s="99">
        <v>0</v>
      </c>
      <c r="F130" s="11">
        <v>0.94259322033898307</v>
      </c>
      <c r="G130" s="11">
        <v>0</v>
      </c>
      <c r="H130" s="99"/>
      <c r="I130" s="11">
        <v>0.66</v>
      </c>
      <c r="J130" s="99"/>
      <c r="K130" s="99"/>
      <c r="L130" s="99">
        <v>0</v>
      </c>
      <c r="M130" s="11">
        <v>0</v>
      </c>
      <c r="N130" s="11"/>
      <c r="O130" s="99"/>
      <c r="P130" s="11"/>
      <c r="Q130" s="99"/>
      <c r="R130" s="99"/>
      <c r="S130" s="99">
        <v>0</v>
      </c>
      <c r="T130" s="11">
        <v>0</v>
      </c>
      <c r="U130" s="11"/>
      <c r="V130" s="99"/>
      <c r="W130" s="11"/>
      <c r="X130" s="99"/>
      <c r="Y130" s="99"/>
      <c r="Z130" s="99">
        <v>0</v>
      </c>
      <c r="AA130" s="11">
        <v>0</v>
      </c>
      <c r="AB130" s="11"/>
      <c r="AC130" s="99"/>
      <c r="AD130" s="11"/>
      <c r="AE130" s="99"/>
      <c r="AF130" s="99"/>
      <c r="AG130" s="99"/>
      <c r="AH130" s="11">
        <v>942.59322033898309</v>
      </c>
      <c r="AI130" s="11"/>
      <c r="AJ130" s="99"/>
      <c r="AK130" s="11">
        <v>0.66</v>
      </c>
      <c r="AL130" s="99"/>
      <c r="AM130" s="99"/>
      <c r="AN130" s="99">
        <v>0</v>
      </c>
      <c r="AO130" s="11">
        <v>0</v>
      </c>
      <c r="AP130" s="11">
        <v>0</v>
      </c>
      <c r="AQ130" s="99"/>
      <c r="AR130" s="11">
        <v>0</v>
      </c>
      <c r="AS130" s="99"/>
      <c r="AT130" s="99"/>
      <c r="AU130" s="99">
        <v>0</v>
      </c>
      <c r="AV130" s="11">
        <v>0</v>
      </c>
      <c r="AW130" s="11"/>
      <c r="AX130" s="99"/>
      <c r="AY130" s="11"/>
      <c r="AZ130" s="99"/>
      <c r="BA130" s="99"/>
      <c r="BB130" s="99">
        <v>0</v>
      </c>
      <c r="BC130" s="11">
        <v>0</v>
      </c>
      <c r="BD130" s="11"/>
      <c r="BE130" s="99"/>
      <c r="BF130" s="11"/>
      <c r="BG130" s="99"/>
      <c r="BH130" s="99"/>
      <c r="BI130" s="99"/>
      <c r="BJ130" s="99"/>
      <c r="BK130" s="99"/>
      <c r="BL130" s="99"/>
      <c r="BM130" s="99"/>
      <c r="BN130" s="99"/>
      <c r="BO130" s="99"/>
      <c r="BP130" s="99"/>
      <c r="BQ130" s="99"/>
      <c r="BR130" s="99"/>
      <c r="BS130" s="99"/>
      <c r="BT130" s="99"/>
      <c r="BU130" s="99"/>
      <c r="BV130" s="99"/>
      <c r="BW130" s="106">
        <f t="shared" si="68"/>
        <v>0</v>
      </c>
      <c r="BX130" s="107" t="s">
        <v>34</v>
      </c>
      <c r="BY130" s="106">
        <f t="shared" si="69"/>
        <v>0</v>
      </c>
      <c r="BZ130" s="105" t="s">
        <v>34</v>
      </c>
      <c r="CA130" s="30" t="s">
        <v>229</v>
      </c>
    </row>
    <row r="131" spans="1:79" ht="47.25">
      <c r="A131" s="91" t="s">
        <v>675</v>
      </c>
      <c r="B131" s="2" t="s">
        <v>112</v>
      </c>
      <c r="C131" s="34" t="s">
        <v>6</v>
      </c>
      <c r="D131" s="8" t="s">
        <v>458</v>
      </c>
      <c r="E131" s="99">
        <v>0</v>
      </c>
      <c r="F131" s="11">
        <v>0.5352457627118643</v>
      </c>
      <c r="G131" s="11">
        <v>0</v>
      </c>
      <c r="H131" s="99"/>
      <c r="I131" s="11">
        <v>0.37</v>
      </c>
      <c r="J131" s="99"/>
      <c r="K131" s="99"/>
      <c r="L131" s="99">
        <v>0</v>
      </c>
      <c r="M131" s="11">
        <v>0</v>
      </c>
      <c r="N131" s="11"/>
      <c r="O131" s="99"/>
      <c r="P131" s="11"/>
      <c r="Q131" s="99"/>
      <c r="R131" s="99"/>
      <c r="S131" s="99">
        <v>0</v>
      </c>
      <c r="T131" s="11">
        <v>0</v>
      </c>
      <c r="U131" s="11"/>
      <c r="V131" s="99"/>
      <c r="W131" s="11"/>
      <c r="X131" s="99"/>
      <c r="Y131" s="99"/>
      <c r="Z131" s="99">
        <v>0</v>
      </c>
      <c r="AA131" s="11">
        <v>0</v>
      </c>
      <c r="AB131" s="11"/>
      <c r="AC131" s="99"/>
      <c r="AD131" s="11"/>
      <c r="AE131" s="99"/>
      <c r="AF131" s="99"/>
      <c r="AG131" s="99"/>
      <c r="AH131" s="11">
        <v>535.24576271186436</v>
      </c>
      <c r="AI131" s="11"/>
      <c r="AJ131" s="99"/>
      <c r="AK131" s="11">
        <v>0.37</v>
      </c>
      <c r="AL131" s="99"/>
      <c r="AM131" s="99"/>
      <c r="AN131" s="99">
        <v>0</v>
      </c>
      <c r="AO131" s="11">
        <v>0</v>
      </c>
      <c r="AP131" s="11">
        <v>0</v>
      </c>
      <c r="AQ131" s="99"/>
      <c r="AR131" s="11">
        <v>0</v>
      </c>
      <c r="AS131" s="99"/>
      <c r="AT131" s="99"/>
      <c r="AU131" s="99">
        <v>0</v>
      </c>
      <c r="AV131" s="11">
        <v>0</v>
      </c>
      <c r="AW131" s="11"/>
      <c r="AX131" s="99"/>
      <c r="AY131" s="11"/>
      <c r="AZ131" s="99"/>
      <c r="BA131" s="99"/>
      <c r="BB131" s="99">
        <v>0</v>
      </c>
      <c r="BC131" s="11">
        <v>0</v>
      </c>
      <c r="BD131" s="11"/>
      <c r="BE131" s="99"/>
      <c r="BF131" s="11"/>
      <c r="BG131" s="99"/>
      <c r="BH131" s="99"/>
      <c r="BI131" s="99"/>
      <c r="BJ131" s="99"/>
      <c r="BK131" s="99"/>
      <c r="BL131" s="99"/>
      <c r="BM131" s="99"/>
      <c r="BN131" s="99"/>
      <c r="BO131" s="99"/>
      <c r="BP131" s="99"/>
      <c r="BQ131" s="99"/>
      <c r="BR131" s="99"/>
      <c r="BS131" s="99"/>
      <c r="BT131" s="99"/>
      <c r="BU131" s="99"/>
      <c r="BV131" s="99"/>
      <c r="BW131" s="106">
        <f t="shared" si="68"/>
        <v>0</v>
      </c>
      <c r="BX131" s="107" t="s">
        <v>34</v>
      </c>
      <c r="BY131" s="106">
        <f t="shared" si="69"/>
        <v>0</v>
      </c>
      <c r="BZ131" s="105" t="s">
        <v>34</v>
      </c>
      <c r="CA131" s="30" t="s">
        <v>229</v>
      </c>
    </row>
    <row r="132" spans="1:79" ht="47.25">
      <c r="A132" s="91" t="s">
        <v>676</v>
      </c>
      <c r="B132" s="2" t="s">
        <v>113</v>
      </c>
      <c r="C132" s="34" t="s">
        <v>7</v>
      </c>
      <c r="D132" s="8" t="s">
        <v>459</v>
      </c>
      <c r="E132" s="99">
        <v>0</v>
      </c>
      <c r="F132" s="11">
        <v>0.17138135593220338</v>
      </c>
      <c r="G132" s="11">
        <v>0</v>
      </c>
      <c r="H132" s="99"/>
      <c r="I132" s="11">
        <v>0.12</v>
      </c>
      <c r="J132" s="99"/>
      <c r="K132" s="99"/>
      <c r="L132" s="99">
        <v>0</v>
      </c>
      <c r="M132" s="11">
        <v>0</v>
      </c>
      <c r="N132" s="11"/>
      <c r="O132" s="99"/>
      <c r="P132" s="11"/>
      <c r="Q132" s="99"/>
      <c r="R132" s="99"/>
      <c r="S132" s="99">
        <v>0</v>
      </c>
      <c r="T132" s="11">
        <v>0</v>
      </c>
      <c r="U132" s="11"/>
      <c r="V132" s="99"/>
      <c r="W132" s="11"/>
      <c r="X132" s="99"/>
      <c r="Y132" s="99"/>
      <c r="Z132" s="99">
        <v>0</v>
      </c>
      <c r="AA132" s="11">
        <v>0</v>
      </c>
      <c r="AB132" s="11"/>
      <c r="AC132" s="99"/>
      <c r="AD132" s="11"/>
      <c r="AE132" s="99"/>
      <c r="AF132" s="99"/>
      <c r="AG132" s="99"/>
      <c r="AH132" s="11">
        <v>171.38135593220338</v>
      </c>
      <c r="AI132" s="11"/>
      <c r="AJ132" s="99"/>
      <c r="AK132" s="11">
        <v>0.12</v>
      </c>
      <c r="AL132" s="99"/>
      <c r="AM132" s="99"/>
      <c r="AN132" s="99">
        <v>0</v>
      </c>
      <c r="AO132" s="11">
        <v>0</v>
      </c>
      <c r="AP132" s="11">
        <v>0</v>
      </c>
      <c r="AQ132" s="99"/>
      <c r="AR132" s="11">
        <v>0</v>
      </c>
      <c r="AS132" s="99"/>
      <c r="AT132" s="99"/>
      <c r="AU132" s="99">
        <v>0</v>
      </c>
      <c r="AV132" s="11">
        <v>0</v>
      </c>
      <c r="AW132" s="11"/>
      <c r="AX132" s="99"/>
      <c r="AY132" s="11"/>
      <c r="AZ132" s="99"/>
      <c r="BA132" s="99"/>
      <c r="BB132" s="99">
        <v>0</v>
      </c>
      <c r="BC132" s="11">
        <v>0</v>
      </c>
      <c r="BD132" s="11"/>
      <c r="BE132" s="99"/>
      <c r="BF132" s="11"/>
      <c r="BG132" s="99"/>
      <c r="BH132" s="99"/>
      <c r="BI132" s="99"/>
      <c r="BJ132" s="99"/>
      <c r="BK132" s="99"/>
      <c r="BL132" s="99"/>
      <c r="BM132" s="99"/>
      <c r="BN132" s="99"/>
      <c r="BO132" s="99"/>
      <c r="BP132" s="99"/>
      <c r="BQ132" s="99"/>
      <c r="BR132" s="99"/>
      <c r="BS132" s="99"/>
      <c r="BT132" s="99"/>
      <c r="BU132" s="99"/>
      <c r="BV132" s="99"/>
      <c r="BW132" s="106">
        <f t="shared" si="68"/>
        <v>0</v>
      </c>
      <c r="BX132" s="107" t="s">
        <v>34</v>
      </c>
      <c r="BY132" s="106">
        <f t="shared" si="69"/>
        <v>0</v>
      </c>
      <c r="BZ132" s="105" t="s">
        <v>34</v>
      </c>
      <c r="CA132" s="30" t="s">
        <v>229</v>
      </c>
    </row>
    <row r="133" spans="1:79" ht="47.25">
      <c r="A133" s="91" t="s">
        <v>677</v>
      </c>
      <c r="B133" s="2" t="s">
        <v>114</v>
      </c>
      <c r="C133" s="34" t="s">
        <v>7</v>
      </c>
      <c r="D133" s="8" t="s">
        <v>460</v>
      </c>
      <c r="E133" s="99">
        <v>0</v>
      </c>
      <c r="F133" s="11">
        <v>0.28568644067796611</v>
      </c>
      <c r="G133" s="11">
        <v>0</v>
      </c>
      <c r="H133" s="99"/>
      <c r="I133" s="11">
        <v>0.2</v>
      </c>
      <c r="J133" s="99"/>
      <c r="K133" s="99"/>
      <c r="L133" s="99">
        <v>0</v>
      </c>
      <c r="M133" s="11">
        <v>0</v>
      </c>
      <c r="N133" s="11"/>
      <c r="O133" s="99"/>
      <c r="P133" s="11"/>
      <c r="Q133" s="99"/>
      <c r="R133" s="99"/>
      <c r="S133" s="99">
        <v>0</v>
      </c>
      <c r="T133" s="11">
        <v>0</v>
      </c>
      <c r="U133" s="11"/>
      <c r="V133" s="99"/>
      <c r="W133" s="11"/>
      <c r="X133" s="99"/>
      <c r="Y133" s="99"/>
      <c r="Z133" s="99">
        <v>0</v>
      </c>
      <c r="AA133" s="11">
        <v>0</v>
      </c>
      <c r="AB133" s="11"/>
      <c r="AC133" s="99"/>
      <c r="AD133" s="11"/>
      <c r="AE133" s="99"/>
      <c r="AF133" s="99"/>
      <c r="AG133" s="99"/>
      <c r="AH133" s="11">
        <v>285.68644067796612</v>
      </c>
      <c r="AI133" s="11"/>
      <c r="AJ133" s="99"/>
      <c r="AK133" s="11">
        <v>0.2</v>
      </c>
      <c r="AL133" s="99"/>
      <c r="AM133" s="99"/>
      <c r="AN133" s="99">
        <v>0</v>
      </c>
      <c r="AO133" s="11">
        <v>0</v>
      </c>
      <c r="AP133" s="11">
        <v>0</v>
      </c>
      <c r="AQ133" s="99"/>
      <c r="AR133" s="11">
        <v>0</v>
      </c>
      <c r="AS133" s="99"/>
      <c r="AT133" s="99"/>
      <c r="AU133" s="99">
        <v>0</v>
      </c>
      <c r="AV133" s="11">
        <v>0</v>
      </c>
      <c r="AW133" s="11"/>
      <c r="AX133" s="99"/>
      <c r="AY133" s="11"/>
      <c r="AZ133" s="99"/>
      <c r="BA133" s="99"/>
      <c r="BB133" s="99">
        <v>0</v>
      </c>
      <c r="BC133" s="11">
        <v>0</v>
      </c>
      <c r="BD133" s="11"/>
      <c r="BE133" s="99"/>
      <c r="BF133" s="11"/>
      <c r="BG133" s="99"/>
      <c r="BH133" s="99"/>
      <c r="BI133" s="99"/>
      <c r="BJ133" s="99"/>
      <c r="BK133" s="99"/>
      <c r="BL133" s="99"/>
      <c r="BM133" s="99"/>
      <c r="BN133" s="99"/>
      <c r="BO133" s="99"/>
      <c r="BP133" s="99"/>
      <c r="BQ133" s="99"/>
      <c r="BR133" s="99"/>
      <c r="BS133" s="99"/>
      <c r="BT133" s="99"/>
      <c r="BU133" s="99"/>
      <c r="BV133" s="99"/>
      <c r="BW133" s="106">
        <f t="shared" si="68"/>
        <v>0</v>
      </c>
      <c r="BX133" s="107" t="s">
        <v>34</v>
      </c>
      <c r="BY133" s="106">
        <f t="shared" si="69"/>
        <v>0</v>
      </c>
      <c r="BZ133" s="105" t="s">
        <v>34</v>
      </c>
      <c r="CA133" s="30" t="s">
        <v>229</v>
      </c>
    </row>
    <row r="134" spans="1:79" ht="47.25">
      <c r="A134" s="91" t="s">
        <v>678</v>
      </c>
      <c r="B134" s="2" t="s">
        <v>115</v>
      </c>
      <c r="C134" s="34" t="s">
        <v>7</v>
      </c>
      <c r="D134" s="8" t="s">
        <v>453</v>
      </c>
      <c r="E134" s="99">
        <v>0</v>
      </c>
      <c r="F134" s="11">
        <v>0.28568644067796611</v>
      </c>
      <c r="G134" s="11">
        <v>0</v>
      </c>
      <c r="H134" s="99"/>
      <c r="I134" s="11">
        <v>0.2</v>
      </c>
      <c r="J134" s="99"/>
      <c r="K134" s="99"/>
      <c r="L134" s="99">
        <v>0</v>
      </c>
      <c r="M134" s="11">
        <v>0</v>
      </c>
      <c r="N134" s="11"/>
      <c r="O134" s="99"/>
      <c r="P134" s="11"/>
      <c r="Q134" s="99"/>
      <c r="R134" s="99"/>
      <c r="S134" s="99">
        <v>0</v>
      </c>
      <c r="T134" s="11">
        <v>0</v>
      </c>
      <c r="U134" s="11"/>
      <c r="V134" s="99"/>
      <c r="W134" s="11"/>
      <c r="X134" s="99"/>
      <c r="Y134" s="99"/>
      <c r="Z134" s="99">
        <v>0</v>
      </c>
      <c r="AA134" s="11">
        <v>0</v>
      </c>
      <c r="AB134" s="11"/>
      <c r="AC134" s="99"/>
      <c r="AD134" s="11"/>
      <c r="AE134" s="99"/>
      <c r="AF134" s="99"/>
      <c r="AG134" s="99"/>
      <c r="AH134" s="11">
        <v>285.68644067796612</v>
      </c>
      <c r="AI134" s="11"/>
      <c r="AJ134" s="99"/>
      <c r="AK134" s="11">
        <v>0.2</v>
      </c>
      <c r="AL134" s="99"/>
      <c r="AM134" s="99"/>
      <c r="AN134" s="99">
        <v>0</v>
      </c>
      <c r="AO134" s="11">
        <v>0</v>
      </c>
      <c r="AP134" s="11">
        <v>0</v>
      </c>
      <c r="AQ134" s="99"/>
      <c r="AR134" s="11">
        <v>0</v>
      </c>
      <c r="AS134" s="99"/>
      <c r="AT134" s="99"/>
      <c r="AU134" s="99">
        <v>0</v>
      </c>
      <c r="AV134" s="11">
        <v>0</v>
      </c>
      <c r="AW134" s="11"/>
      <c r="AX134" s="99"/>
      <c r="AY134" s="11"/>
      <c r="AZ134" s="99"/>
      <c r="BA134" s="99"/>
      <c r="BB134" s="99">
        <v>0</v>
      </c>
      <c r="BC134" s="11">
        <v>0</v>
      </c>
      <c r="BD134" s="11"/>
      <c r="BE134" s="99"/>
      <c r="BF134" s="11"/>
      <c r="BG134" s="99"/>
      <c r="BH134" s="99"/>
      <c r="BI134" s="99"/>
      <c r="BJ134" s="99"/>
      <c r="BK134" s="99"/>
      <c r="BL134" s="99"/>
      <c r="BM134" s="99"/>
      <c r="BN134" s="99"/>
      <c r="BO134" s="99"/>
      <c r="BP134" s="99"/>
      <c r="BQ134" s="99"/>
      <c r="BR134" s="99"/>
      <c r="BS134" s="99"/>
      <c r="BT134" s="99"/>
      <c r="BU134" s="99"/>
      <c r="BV134" s="99"/>
      <c r="BW134" s="106">
        <f t="shared" si="68"/>
        <v>0</v>
      </c>
      <c r="BX134" s="107" t="s">
        <v>34</v>
      </c>
      <c r="BY134" s="106">
        <f t="shared" si="69"/>
        <v>0</v>
      </c>
      <c r="BZ134" s="105" t="s">
        <v>34</v>
      </c>
      <c r="CA134" s="30" t="s">
        <v>229</v>
      </c>
    </row>
    <row r="135" spans="1:79" ht="47.25">
      <c r="A135" s="91" t="s">
        <v>679</v>
      </c>
      <c r="B135" s="2" t="s">
        <v>116</v>
      </c>
      <c r="C135" s="34" t="s">
        <v>7</v>
      </c>
      <c r="D135" s="8" t="s">
        <v>461</v>
      </c>
      <c r="E135" s="99">
        <v>0</v>
      </c>
      <c r="F135" s="11">
        <v>0.14277118644067799</v>
      </c>
      <c r="G135" s="11">
        <v>0</v>
      </c>
      <c r="H135" s="99"/>
      <c r="I135" s="11">
        <v>0.1</v>
      </c>
      <c r="J135" s="99"/>
      <c r="K135" s="99"/>
      <c r="L135" s="99">
        <v>0</v>
      </c>
      <c r="M135" s="11">
        <v>0</v>
      </c>
      <c r="N135" s="11"/>
      <c r="O135" s="99"/>
      <c r="P135" s="11"/>
      <c r="Q135" s="99"/>
      <c r="R135" s="99"/>
      <c r="S135" s="99">
        <v>0</v>
      </c>
      <c r="T135" s="11">
        <v>0</v>
      </c>
      <c r="U135" s="11"/>
      <c r="V135" s="99"/>
      <c r="W135" s="11"/>
      <c r="X135" s="99"/>
      <c r="Y135" s="99"/>
      <c r="Z135" s="99">
        <v>0</v>
      </c>
      <c r="AA135" s="11">
        <v>0</v>
      </c>
      <c r="AB135" s="11"/>
      <c r="AC135" s="99"/>
      <c r="AD135" s="11"/>
      <c r="AE135" s="99"/>
      <c r="AF135" s="99"/>
      <c r="AG135" s="99"/>
      <c r="AH135" s="11">
        <v>142.77118644067798</v>
      </c>
      <c r="AI135" s="11"/>
      <c r="AJ135" s="99"/>
      <c r="AK135" s="11">
        <v>0.1</v>
      </c>
      <c r="AL135" s="99"/>
      <c r="AM135" s="99"/>
      <c r="AN135" s="99">
        <v>0</v>
      </c>
      <c r="AO135" s="11">
        <v>0</v>
      </c>
      <c r="AP135" s="11">
        <v>0</v>
      </c>
      <c r="AQ135" s="99"/>
      <c r="AR135" s="11">
        <v>0</v>
      </c>
      <c r="AS135" s="99"/>
      <c r="AT135" s="99"/>
      <c r="AU135" s="99">
        <v>0</v>
      </c>
      <c r="AV135" s="11">
        <v>0</v>
      </c>
      <c r="AW135" s="11"/>
      <c r="AX135" s="99"/>
      <c r="AY135" s="11"/>
      <c r="AZ135" s="99"/>
      <c r="BA135" s="99"/>
      <c r="BB135" s="99">
        <v>0</v>
      </c>
      <c r="BC135" s="11">
        <v>0</v>
      </c>
      <c r="BD135" s="11"/>
      <c r="BE135" s="99"/>
      <c r="BF135" s="11"/>
      <c r="BG135" s="99"/>
      <c r="BH135" s="99"/>
      <c r="BI135" s="99"/>
      <c r="BJ135" s="99"/>
      <c r="BK135" s="99"/>
      <c r="BL135" s="99"/>
      <c r="BM135" s="99"/>
      <c r="BN135" s="99"/>
      <c r="BO135" s="99"/>
      <c r="BP135" s="99"/>
      <c r="BQ135" s="99"/>
      <c r="BR135" s="99"/>
      <c r="BS135" s="99"/>
      <c r="BT135" s="99"/>
      <c r="BU135" s="99"/>
      <c r="BV135" s="99"/>
      <c r="BW135" s="106">
        <f t="shared" si="68"/>
        <v>0</v>
      </c>
      <c r="BX135" s="107" t="s">
        <v>34</v>
      </c>
      <c r="BY135" s="106">
        <f t="shared" si="69"/>
        <v>0</v>
      </c>
      <c r="BZ135" s="105" t="s">
        <v>34</v>
      </c>
      <c r="CA135" s="30" t="s">
        <v>229</v>
      </c>
    </row>
    <row r="136" spans="1:79" ht="47.25">
      <c r="A136" s="91" t="s">
        <v>680</v>
      </c>
      <c r="B136" s="2" t="s">
        <v>117</v>
      </c>
      <c r="C136" s="34" t="s">
        <v>7</v>
      </c>
      <c r="D136" s="8" t="s">
        <v>462</v>
      </c>
      <c r="E136" s="99">
        <v>0</v>
      </c>
      <c r="F136" s="11">
        <v>0.28568644067796611</v>
      </c>
      <c r="G136" s="11">
        <v>0</v>
      </c>
      <c r="H136" s="99"/>
      <c r="I136" s="11">
        <v>0.2</v>
      </c>
      <c r="J136" s="99"/>
      <c r="K136" s="99"/>
      <c r="L136" s="99">
        <v>0</v>
      </c>
      <c r="M136" s="11">
        <v>0</v>
      </c>
      <c r="N136" s="11"/>
      <c r="O136" s="99"/>
      <c r="P136" s="11"/>
      <c r="Q136" s="99"/>
      <c r="R136" s="99"/>
      <c r="S136" s="99">
        <v>0</v>
      </c>
      <c r="T136" s="11">
        <v>0</v>
      </c>
      <c r="U136" s="11"/>
      <c r="V136" s="99"/>
      <c r="W136" s="11"/>
      <c r="X136" s="99"/>
      <c r="Y136" s="99"/>
      <c r="Z136" s="99">
        <v>0</v>
      </c>
      <c r="AA136" s="11">
        <v>0</v>
      </c>
      <c r="AB136" s="11"/>
      <c r="AC136" s="99"/>
      <c r="AD136" s="11"/>
      <c r="AE136" s="99"/>
      <c r="AF136" s="99"/>
      <c r="AG136" s="99"/>
      <c r="AH136" s="11">
        <v>285.68644067796612</v>
      </c>
      <c r="AI136" s="11"/>
      <c r="AJ136" s="99"/>
      <c r="AK136" s="11">
        <v>0.2</v>
      </c>
      <c r="AL136" s="99"/>
      <c r="AM136" s="99"/>
      <c r="AN136" s="99">
        <v>0</v>
      </c>
      <c r="AO136" s="11">
        <v>0</v>
      </c>
      <c r="AP136" s="11">
        <v>0</v>
      </c>
      <c r="AQ136" s="99"/>
      <c r="AR136" s="11">
        <v>0</v>
      </c>
      <c r="AS136" s="99"/>
      <c r="AT136" s="99"/>
      <c r="AU136" s="99">
        <v>0</v>
      </c>
      <c r="AV136" s="11">
        <v>0</v>
      </c>
      <c r="AW136" s="11"/>
      <c r="AX136" s="99"/>
      <c r="AY136" s="11"/>
      <c r="AZ136" s="99"/>
      <c r="BA136" s="99"/>
      <c r="BB136" s="99">
        <v>0</v>
      </c>
      <c r="BC136" s="11">
        <v>0</v>
      </c>
      <c r="BD136" s="11"/>
      <c r="BE136" s="99"/>
      <c r="BF136" s="11"/>
      <c r="BG136" s="99"/>
      <c r="BH136" s="99"/>
      <c r="BI136" s="99"/>
      <c r="BJ136" s="99"/>
      <c r="BK136" s="99"/>
      <c r="BL136" s="99"/>
      <c r="BM136" s="99"/>
      <c r="BN136" s="99"/>
      <c r="BO136" s="99"/>
      <c r="BP136" s="99"/>
      <c r="BQ136" s="99"/>
      <c r="BR136" s="99"/>
      <c r="BS136" s="99"/>
      <c r="BT136" s="99"/>
      <c r="BU136" s="99"/>
      <c r="BV136" s="99"/>
      <c r="BW136" s="106">
        <f t="shared" si="68"/>
        <v>0</v>
      </c>
      <c r="BX136" s="107" t="s">
        <v>34</v>
      </c>
      <c r="BY136" s="106">
        <f t="shared" si="69"/>
        <v>0</v>
      </c>
      <c r="BZ136" s="105" t="s">
        <v>34</v>
      </c>
      <c r="CA136" s="30" t="s">
        <v>229</v>
      </c>
    </row>
    <row r="137" spans="1:79" ht="47.25">
      <c r="A137" s="91" t="s">
        <v>681</v>
      </c>
      <c r="B137" s="2" t="s">
        <v>118</v>
      </c>
      <c r="C137" s="34" t="s">
        <v>7</v>
      </c>
      <c r="D137" s="8" t="s">
        <v>463</v>
      </c>
      <c r="E137" s="99">
        <v>0</v>
      </c>
      <c r="F137" s="11">
        <v>0.21423728813559326</v>
      </c>
      <c r="G137" s="11">
        <v>0</v>
      </c>
      <c r="H137" s="99"/>
      <c r="I137" s="11">
        <v>0.15</v>
      </c>
      <c r="J137" s="99"/>
      <c r="K137" s="99"/>
      <c r="L137" s="99">
        <v>0</v>
      </c>
      <c r="M137" s="11">
        <v>0</v>
      </c>
      <c r="N137" s="11"/>
      <c r="O137" s="99"/>
      <c r="P137" s="11"/>
      <c r="Q137" s="99"/>
      <c r="R137" s="99"/>
      <c r="S137" s="99">
        <v>0</v>
      </c>
      <c r="T137" s="11">
        <v>0</v>
      </c>
      <c r="U137" s="11"/>
      <c r="V137" s="99"/>
      <c r="W137" s="11"/>
      <c r="X137" s="99"/>
      <c r="Y137" s="99"/>
      <c r="Z137" s="99">
        <v>0</v>
      </c>
      <c r="AA137" s="11">
        <v>0</v>
      </c>
      <c r="AB137" s="11"/>
      <c r="AC137" s="99"/>
      <c r="AD137" s="11"/>
      <c r="AE137" s="99"/>
      <c r="AF137" s="99"/>
      <c r="AG137" s="99"/>
      <c r="AH137" s="11">
        <v>214.23728813559325</v>
      </c>
      <c r="AI137" s="11"/>
      <c r="AJ137" s="99"/>
      <c r="AK137" s="11">
        <v>0.15</v>
      </c>
      <c r="AL137" s="99"/>
      <c r="AM137" s="99"/>
      <c r="AN137" s="99">
        <v>0</v>
      </c>
      <c r="AO137" s="11">
        <v>0</v>
      </c>
      <c r="AP137" s="11">
        <v>0</v>
      </c>
      <c r="AQ137" s="99"/>
      <c r="AR137" s="11">
        <v>0</v>
      </c>
      <c r="AS137" s="99"/>
      <c r="AT137" s="99"/>
      <c r="AU137" s="99">
        <v>0</v>
      </c>
      <c r="AV137" s="11">
        <v>0</v>
      </c>
      <c r="AW137" s="11"/>
      <c r="AX137" s="99"/>
      <c r="AY137" s="11"/>
      <c r="AZ137" s="99"/>
      <c r="BA137" s="99"/>
      <c r="BB137" s="99">
        <v>0</v>
      </c>
      <c r="BC137" s="11">
        <v>0</v>
      </c>
      <c r="BD137" s="11"/>
      <c r="BE137" s="99"/>
      <c r="BF137" s="11"/>
      <c r="BG137" s="99"/>
      <c r="BH137" s="99"/>
      <c r="BI137" s="99"/>
      <c r="BJ137" s="99"/>
      <c r="BK137" s="99"/>
      <c r="BL137" s="99"/>
      <c r="BM137" s="99"/>
      <c r="BN137" s="99"/>
      <c r="BO137" s="99"/>
      <c r="BP137" s="99"/>
      <c r="BQ137" s="99"/>
      <c r="BR137" s="99"/>
      <c r="BS137" s="99"/>
      <c r="BT137" s="99"/>
      <c r="BU137" s="99"/>
      <c r="BV137" s="99"/>
      <c r="BW137" s="106">
        <f t="shared" si="68"/>
        <v>0</v>
      </c>
      <c r="BX137" s="107" t="s">
        <v>34</v>
      </c>
      <c r="BY137" s="106">
        <f t="shared" si="69"/>
        <v>0</v>
      </c>
      <c r="BZ137" s="105" t="s">
        <v>34</v>
      </c>
      <c r="CA137" s="30" t="s">
        <v>229</v>
      </c>
    </row>
    <row r="138" spans="1:79" ht="47.25">
      <c r="A138" s="91" t="s">
        <v>682</v>
      </c>
      <c r="B138" s="2" t="s">
        <v>119</v>
      </c>
      <c r="C138" s="34" t="s">
        <v>7</v>
      </c>
      <c r="D138" s="8" t="s">
        <v>464</v>
      </c>
      <c r="E138" s="99">
        <v>0</v>
      </c>
      <c r="F138" s="11">
        <v>0.57120338983050845</v>
      </c>
      <c r="G138" s="11">
        <v>0</v>
      </c>
      <c r="H138" s="99"/>
      <c r="I138" s="11">
        <v>0.4</v>
      </c>
      <c r="J138" s="99"/>
      <c r="K138" s="99"/>
      <c r="L138" s="99">
        <v>0</v>
      </c>
      <c r="M138" s="11">
        <v>0</v>
      </c>
      <c r="N138" s="11"/>
      <c r="O138" s="99"/>
      <c r="P138" s="11"/>
      <c r="Q138" s="99"/>
      <c r="R138" s="99"/>
      <c r="S138" s="99">
        <v>0</v>
      </c>
      <c r="T138" s="11">
        <v>0</v>
      </c>
      <c r="U138" s="11"/>
      <c r="V138" s="99"/>
      <c r="W138" s="11"/>
      <c r="X138" s="99"/>
      <c r="Y138" s="99"/>
      <c r="Z138" s="99">
        <v>0</v>
      </c>
      <c r="AA138" s="11">
        <v>0</v>
      </c>
      <c r="AB138" s="11"/>
      <c r="AC138" s="99"/>
      <c r="AD138" s="11"/>
      <c r="AE138" s="99"/>
      <c r="AF138" s="99"/>
      <c r="AG138" s="99"/>
      <c r="AH138" s="11">
        <v>571.2033898305084</v>
      </c>
      <c r="AI138" s="11"/>
      <c r="AJ138" s="99"/>
      <c r="AK138" s="11">
        <v>0.4</v>
      </c>
      <c r="AL138" s="99"/>
      <c r="AM138" s="99"/>
      <c r="AN138" s="99">
        <v>0</v>
      </c>
      <c r="AO138" s="11">
        <v>0</v>
      </c>
      <c r="AP138" s="11">
        <v>0</v>
      </c>
      <c r="AQ138" s="99"/>
      <c r="AR138" s="11">
        <v>0</v>
      </c>
      <c r="AS138" s="99"/>
      <c r="AT138" s="99"/>
      <c r="AU138" s="99">
        <v>0</v>
      </c>
      <c r="AV138" s="11">
        <v>0</v>
      </c>
      <c r="AW138" s="11"/>
      <c r="AX138" s="99"/>
      <c r="AY138" s="11"/>
      <c r="AZ138" s="99"/>
      <c r="BA138" s="99"/>
      <c r="BB138" s="99">
        <v>0</v>
      </c>
      <c r="BC138" s="11">
        <v>0</v>
      </c>
      <c r="BD138" s="11"/>
      <c r="BE138" s="99"/>
      <c r="BF138" s="11"/>
      <c r="BG138" s="99"/>
      <c r="BH138" s="99"/>
      <c r="BI138" s="99"/>
      <c r="BJ138" s="99"/>
      <c r="BK138" s="99"/>
      <c r="BL138" s="99"/>
      <c r="BM138" s="99"/>
      <c r="BN138" s="99"/>
      <c r="BO138" s="99"/>
      <c r="BP138" s="99"/>
      <c r="BQ138" s="99"/>
      <c r="BR138" s="99"/>
      <c r="BS138" s="99"/>
      <c r="BT138" s="99"/>
      <c r="BU138" s="99"/>
      <c r="BV138" s="99"/>
      <c r="BW138" s="106">
        <f t="shared" si="68"/>
        <v>0</v>
      </c>
      <c r="BX138" s="107" t="s">
        <v>34</v>
      </c>
      <c r="BY138" s="106">
        <f t="shared" si="69"/>
        <v>0</v>
      </c>
      <c r="BZ138" s="105" t="s">
        <v>34</v>
      </c>
      <c r="CA138" s="30" t="s">
        <v>229</v>
      </c>
    </row>
    <row r="139" spans="1:79" ht="47.25">
      <c r="A139" s="91" t="s">
        <v>683</v>
      </c>
      <c r="B139" s="2" t="s">
        <v>120</v>
      </c>
      <c r="C139" s="34" t="s">
        <v>7</v>
      </c>
      <c r="D139" s="8" t="s">
        <v>465</v>
      </c>
      <c r="E139" s="99">
        <v>0</v>
      </c>
      <c r="F139" s="11">
        <v>0.28568644067796611</v>
      </c>
      <c r="G139" s="11">
        <v>0</v>
      </c>
      <c r="H139" s="99"/>
      <c r="I139" s="11">
        <v>0.2</v>
      </c>
      <c r="J139" s="99"/>
      <c r="K139" s="99"/>
      <c r="L139" s="99">
        <v>0</v>
      </c>
      <c r="M139" s="11">
        <v>0</v>
      </c>
      <c r="N139" s="11"/>
      <c r="O139" s="99"/>
      <c r="P139" s="11"/>
      <c r="Q139" s="99"/>
      <c r="R139" s="99"/>
      <c r="S139" s="99">
        <v>0</v>
      </c>
      <c r="T139" s="11">
        <v>0</v>
      </c>
      <c r="U139" s="11"/>
      <c r="V139" s="99"/>
      <c r="W139" s="11"/>
      <c r="X139" s="99"/>
      <c r="Y139" s="99"/>
      <c r="Z139" s="99">
        <v>0</v>
      </c>
      <c r="AA139" s="11">
        <v>0</v>
      </c>
      <c r="AB139" s="11"/>
      <c r="AC139" s="99"/>
      <c r="AD139" s="11"/>
      <c r="AE139" s="99"/>
      <c r="AF139" s="99"/>
      <c r="AG139" s="99"/>
      <c r="AH139" s="11">
        <v>285.68644067796612</v>
      </c>
      <c r="AI139" s="11"/>
      <c r="AJ139" s="99"/>
      <c r="AK139" s="11">
        <v>0.2</v>
      </c>
      <c r="AL139" s="99"/>
      <c r="AM139" s="99"/>
      <c r="AN139" s="99">
        <v>0</v>
      </c>
      <c r="AO139" s="11">
        <v>0</v>
      </c>
      <c r="AP139" s="11">
        <v>0</v>
      </c>
      <c r="AQ139" s="99"/>
      <c r="AR139" s="11">
        <v>0</v>
      </c>
      <c r="AS139" s="99"/>
      <c r="AT139" s="99"/>
      <c r="AU139" s="99">
        <v>0</v>
      </c>
      <c r="AV139" s="11">
        <v>0</v>
      </c>
      <c r="AW139" s="11"/>
      <c r="AX139" s="99"/>
      <c r="AY139" s="11"/>
      <c r="AZ139" s="99"/>
      <c r="BA139" s="99"/>
      <c r="BB139" s="99">
        <v>0</v>
      </c>
      <c r="BC139" s="11">
        <v>0</v>
      </c>
      <c r="BD139" s="11"/>
      <c r="BE139" s="99"/>
      <c r="BF139" s="11"/>
      <c r="BG139" s="99"/>
      <c r="BH139" s="99"/>
      <c r="BI139" s="99"/>
      <c r="BJ139" s="99"/>
      <c r="BK139" s="99"/>
      <c r="BL139" s="99"/>
      <c r="BM139" s="99"/>
      <c r="BN139" s="99"/>
      <c r="BO139" s="99"/>
      <c r="BP139" s="99"/>
      <c r="BQ139" s="99"/>
      <c r="BR139" s="99"/>
      <c r="BS139" s="99"/>
      <c r="BT139" s="99"/>
      <c r="BU139" s="99"/>
      <c r="BV139" s="99"/>
      <c r="BW139" s="106">
        <f t="shared" si="68"/>
        <v>0</v>
      </c>
      <c r="BX139" s="107" t="s">
        <v>34</v>
      </c>
      <c r="BY139" s="106">
        <f t="shared" si="69"/>
        <v>0</v>
      </c>
      <c r="BZ139" s="105" t="s">
        <v>34</v>
      </c>
      <c r="CA139" s="30" t="s">
        <v>229</v>
      </c>
    </row>
    <row r="140" spans="1:79" ht="78.75">
      <c r="A140" s="91" t="s">
        <v>684</v>
      </c>
      <c r="B140" s="2" t="s">
        <v>121</v>
      </c>
      <c r="C140" s="34" t="s">
        <v>2</v>
      </c>
      <c r="D140" s="8" t="s">
        <v>466</v>
      </c>
      <c r="E140" s="99">
        <v>0</v>
      </c>
      <c r="F140" s="11">
        <v>0</v>
      </c>
      <c r="G140" s="11">
        <v>0</v>
      </c>
      <c r="H140" s="99"/>
      <c r="I140" s="11">
        <v>0</v>
      </c>
      <c r="J140" s="99"/>
      <c r="K140" s="99"/>
      <c r="L140" s="99">
        <v>0</v>
      </c>
      <c r="M140" s="11">
        <v>0</v>
      </c>
      <c r="N140" s="11"/>
      <c r="O140" s="99"/>
      <c r="P140" s="11"/>
      <c r="Q140" s="99"/>
      <c r="R140" s="99"/>
      <c r="S140" s="99">
        <v>0</v>
      </c>
      <c r="T140" s="11">
        <v>0</v>
      </c>
      <c r="U140" s="11"/>
      <c r="V140" s="99"/>
      <c r="W140" s="11"/>
      <c r="X140" s="99"/>
      <c r="Y140" s="99"/>
      <c r="Z140" s="99">
        <v>0</v>
      </c>
      <c r="AA140" s="11">
        <v>0</v>
      </c>
      <c r="AB140" s="11"/>
      <c r="AC140" s="99"/>
      <c r="AD140" s="11"/>
      <c r="AE140" s="99"/>
      <c r="AF140" s="99"/>
      <c r="AG140" s="99"/>
      <c r="AH140" s="11">
        <v>0</v>
      </c>
      <c r="AI140" s="11"/>
      <c r="AJ140" s="99"/>
      <c r="AK140" s="11"/>
      <c r="AL140" s="99"/>
      <c r="AM140" s="99"/>
      <c r="AN140" s="99">
        <v>0</v>
      </c>
      <c r="AO140" s="11">
        <v>0</v>
      </c>
      <c r="AP140" s="11">
        <v>0</v>
      </c>
      <c r="AQ140" s="99"/>
      <c r="AR140" s="11">
        <v>0</v>
      </c>
      <c r="AS140" s="99"/>
      <c r="AT140" s="99"/>
      <c r="AU140" s="99">
        <v>0</v>
      </c>
      <c r="AV140" s="11">
        <v>0</v>
      </c>
      <c r="AW140" s="11"/>
      <c r="AX140" s="99"/>
      <c r="AY140" s="11"/>
      <c r="AZ140" s="99"/>
      <c r="BA140" s="99"/>
      <c r="BB140" s="99">
        <v>0</v>
      </c>
      <c r="BC140" s="11">
        <v>0</v>
      </c>
      <c r="BD140" s="11"/>
      <c r="BE140" s="99"/>
      <c r="BF140" s="11"/>
      <c r="BG140" s="99"/>
      <c r="BH140" s="99"/>
      <c r="BI140" s="99"/>
      <c r="BJ140" s="99"/>
      <c r="BK140" s="99"/>
      <c r="BL140" s="99"/>
      <c r="BM140" s="99"/>
      <c r="BN140" s="99"/>
      <c r="BO140" s="99"/>
      <c r="BP140" s="99"/>
      <c r="BQ140" s="99"/>
      <c r="BR140" s="99"/>
      <c r="BS140" s="99"/>
      <c r="BT140" s="99"/>
      <c r="BU140" s="99"/>
      <c r="BV140" s="99"/>
      <c r="BW140" s="106">
        <f t="shared" si="68"/>
        <v>0</v>
      </c>
      <c r="BX140" s="107" t="s">
        <v>34</v>
      </c>
      <c r="BY140" s="106">
        <f t="shared" si="69"/>
        <v>0</v>
      </c>
      <c r="BZ140" s="105" t="s">
        <v>34</v>
      </c>
      <c r="CA140" s="30" t="s">
        <v>229</v>
      </c>
    </row>
    <row r="141" spans="1:79" ht="47.25">
      <c r="A141" s="91" t="s">
        <v>685</v>
      </c>
      <c r="B141" s="2" t="s">
        <v>122</v>
      </c>
      <c r="C141" s="34" t="s">
        <v>7</v>
      </c>
      <c r="D141" s="8" t="s">
        <v>467</v>
      </c>
      <c r="E141" s="99">
        <v>0</v>
      </c>
      <c r="F141" s="11">
        <v>0.42855932203389835</v>
      </c>
      <c r="G141" s="11">
        <v>0</v>
      </c>
      <c r="H141" s="99"/>
      <c r="I141" s="11">
        <v>0.3</v>
      </c>
      <c r="J141" s="99"/>
      <c r="K141" s="99"/>
      <c r="L141" s="99">
        <v>0</v>
      </c>
      <c r="M141" s="11">
        <v>0</v>
      </c>
      <c r="N141" s="11"/>
      <c r="O141" s="99"/>
      <c r="P141" s="11"/>
      <c r="Q141" s="99"/>
      <c r="R141" s="99"/>
      <c r="S141" s="99">
        <v>0</v>
      </c>
      <c r="T141" s="11">
        <v>0</v>
      </c>
      <c r="U141" s="11"/>
      <c r="V141" s="99"/>
      <c r="W141" s="11"/>
      <c r="X141" s="99"/>
      <c r="Y141" s="99"/>
      <c r="Z141" s="99">
        <v>0</v>
      </c>
      <c r="AA141" s="11">
        <v>0</v>
      </c>
      <c r="AB141" s="11"/>
      <c r="AC141" s="99"/>
      <c r="AD141" s="11"/>
      <c r="AE141" s="99"/>
      <c r="AF141" s="99"/>
      <c r="AG141" s="99"/>
      <c r="AH141" s="11">
        <v>428.55932203389835</v>
      </c>
      <c r="AI141" s="11"/>
      <c r="AJ141" s="99"/>
      <c r="AK141" s="11">
        <v>0.3</v>
      </c>
      <c r="AL141" s="99"/>
      <c r="AM141" s="99"/>
      <c r="AN141" s="99">
        <v>0</v>
      </c>
      <c r="AO141" s="11">
        <v>0</v>
      </c>
      <c r="AP141" s="11">
        <v>0</v>
      </c>
      <c r="AQ141" s="99"/>
      <c r="AR141" s="11">
        <v>0</v>
      </c>
      <c r="AS141" s="99"/>
      <c r="AT141" s="99"/>
      <c r="AU141" s="99">
        <v>0</v>
      </c>
      <c r="AV141" s="11">
        <v>0</v>
      </c>
      <c r="AW141" s="11"/>
      <c r="AX141" s="99"/>
      <c r="AY141" s="11"/>
      <c r="AZ141" s="99"/>
      <c r="BA141" s="99"/>
      <c r="BB141" s="99">
        <v>0</v>
      </c>
      <c r="BC141" s="11">
        <v>0</v>
      </c>
      <c r="BD141" s="11"/>
      <c r="BE141" s="99"/>
      <c r="BF141" s="11"/>
      <c r="BG141" s="99"/>
      <c r="BH141" s="99"/>
      <c r="BI141" s="99"/>
      <c r="BJ141" s="99"/>
      <c r="BK141" s="99"/>
      <c r="BL141" s="99"/>
      <c r="BM141" s="99"/>
      <c r="BN141" s="99"/>
      <c r="BO141" s="99"/>
      <c r="BP141" s="99"/>
      <c r="BQ141" s="99"/>
      <c r="BR141" s="99"/>
      <c r="BS141" s="99"/>
      <c r="BT141" s="99"/>
      <c r="BU141" s="99"/>
      <c r="BV141" s="99"/>
      <c r="BW141" s="106">
        <f t="shared" si="68"/>
        <v>0</v>
      </c>
      <c r="BX141" s="107" t="s">
        <v>34</v>
      </c>
      <c r="BY141" s="106">
        <f t="shared" si="69"/>
        <v>0</v>
      </c>
      <c r="BZ141" s="105" t="s">
        <v>34</v>
      </c>
      <c r="CA141" s="30" t="s">
        <v>229</v>
      </c>
    </row>
    <row r="142" spans="1:79" ht="47.25">
      <c r="A142" s="91" t="s">
        <v>686</v>
      </c>
      <c r="B142" s="2" t="s">
        <v>123</v>
      </c>
      <c r="C142" s="34" t="s">
        <v>7</v>
      </c>
      <c r="D142" s="8" t="s">
        <v>468</v>
      </c>
      <c r="E142" s="99">
        <v>0</v>
      </c>
      <c r="F142" s="11">
        <v>0.42855932203389835</v>
      </c>
      <c r="G142" s="11">
        <v>0</v>
      </c>
      <c r="H142" s="99"/>
      <c r="I142" s="11">
        <v>0.3</v>
      </c>
      <c r="J142" s="99"/>
      <c r="K142" s="99"/>
      <c r="L142" s="99">
        <v>0</v>
      </c>
      <c r="M142" s="11">
        <v>0</v>
      </c>
      <c r="N142" s="11"/>
      <c r="O142" s="99"/>
      <c r="P142" s="11"/>
      <c r="Q142" s="99"/>
      <c r="R142" s="99"/>
      <c r="S142" s="99">
        <v>0</v>
      </c>
      <c r="T142" s="11">
        <v>0</v>
      </c>
      <c r="U142" s="11"/>
      <c r="V142" s="99"/>
      <c r="W142" s="11"/>
      <c r="X142" s="99"/>
      <c r="Y142" s="99"/>
      <c r="Z142" s="99">
        <v>0</v>
      </c>
      <c r="AA142" s="11">
        <v>0</v>
      </c>
      <c r="AB142" s="11"/>
      <c r="AC142" s="99"/>
      <c r="AD142" s="11"/>
      <c r="AE142" s="99"/>
      <c r="AF142" s="99"/>
      <c r="AG142" s="99"/>
      <c r="AH142" s="11">
        <v>428.55932203389835</v>
      </c>
      <c r="AI142" s="11"/>
      <c r="AJ142" s="99"/>
      <c r="AK142" s="11">
        <v>0.3</v>
      </c>
      <c r="AL142" s="99"/>
      <c r="AM142" s="99"/>
      <c r="AN142" s="99">
        <v>0</v>
      </c>
      <c r="AO142" s="11">
        <v>0</v>
      </c>
      <c r="AP142" s="11">
        <v>0</v>
      </c>
      <c r="AQ142" s="99"/>
      <c r="AR142" s="11">
        <v>0</v>
      </c>
      <c r="AS142" s="99"/>
      <c r="AT142" s="99"/>
      <c r="AU142" s="99">
        <v>0</v>
      </c>
      <c r="AV142" s="11">
        <v>0</v>
      </c>
      <c r="AW142" s="11"/>
      <c r="AX142" s="99"/>
      <c r="AY142" s="11"/>
      <c r="AZ142" s="99"/>
      <c r="BA142" s="99"/>
      <c r="BB142" s="99">
        <v>0</v>
      </c>
      <c r="BC142" s="11">
        <v>0</v>
      </c>
      <c r="BD142" s="11"/>
      <c r="BE142" s="99"/>
      <c r="BF142" s="11"/>
      <c r="BG142" s="99"/>
      <c r="BH142" s="99"/>
      <c r="BI142" s="99"/>
      <c r="BJ142" s="99"/>
      <c r="BK142" s="99"/>
      <c r="BL142" s="99"/>
      <c r="BM142" s="99"/>
      <c r="BN142" s="99"/>
      <c r="BO142" s="99"/>
      <c r="BP142" s="99"/>
      <c r="BQ142" s="99"/>
      <c r="BR142" s="99"/>
      <c r="BS142" s="99"/>
      <c r="BT142" s="99"/>
      <c r="BU142" s="99"/>
      <c r="BV142" s="99"/>
      <c r="BW142" s="106">
        <f t="shared" si="68"/>
        <v>0</v>
      </c>
      <c r="BX142" s="107" t="s">
        <v>34</v>
      </c>
      <c r="BY142" s="106">
        <f t="shared" si="69"/>
        <v>0</v>
      </c>
      <c r="BZ142" s="105" t="s">
        <v>34</v>
      </c>
      <c r="CA142" s="30" t="s">
        <v>229</v>
      </c>
    </row>
    <row r="143" spans="1:79" ht="47.25">
      <c r="A143" s="91" t="s">
        <v>687</v>
      </c>
      <c r="B143" s="2" t="s">
        <v>124</v>
      </c>
      <c r="C143" s="34" t="s">
        <v>7</v>
      </c>
      <c r="D143" s="8" t="s">
        <v>469</v>
      </c>
      <c r="E143" s="99">
        <v>0</v>
      </c>
      <c r="F143" s="11">
        <v>0.42855932203389835</v>
      </c>
      <c r="G143" s="11">
        <v>0</v>
      </c>
      <c r="H143" s="99"/>
      <c r="I143" s="11">
        <v>0.3</v>
      </c>
      <c r="J143" s="99"/>
      <c r="K143" s="99"/>
      <c r="L143" s="99">
        <v>0</v>
      </c>
      <c r="M143" s="11">
        <v>0</v>
      </c>
      <c r="N143" s="11"/>
      <c r="O143" s="99"/>
      <c r="P143" s="11"/>
      <c r="Q143" s="99"/>
      <c r="R143" s="99"/>
      <c r="S143" s="99">
        <v>0</v>
      </c>
      <c r="T143" s="11">
        <v>0</v>
      </c>
      <c r="U143" s="11"/>
      <c r="V143" s="99"/>
      <c r="W143" s="11"/>
      <c r="X143" s="99"/>
      <c r="Y143" s="99"/>
      <c r="Z143" s="99">
        <v>0</v>
      </c>
      <c r="AA143" s="11">
        <v>0</v>
      </c>
      <c r="AB143" s="11"/>
      <c r="AC143" s="99"/>
      <c r="AD143" s="11"/>
      <c r="AE143" s="99"/>
      <c r="AF143" s="99"/>
      <c r="AG143" s="99"/>
      <c r="AH143" s="11">
        <v>428.55932203389835</v>
      </c>
      <c r="AI143" s="11"/>
      <c r="AJ143" s="99"/>
      <c r="AK143" s="11">
        <v>0.3</v>
      </c>
      <c r="AL143" s="99"/>
      <c r="AM143" s="99"/>
      <c r="AN143" s="99">
        <v>0</v>
      </c>
      <c r="AO143" s="11">
        <v>0</v>
      </c>
      <c r="AP143" s="11">
        <v>0</v>
      </c>
      <c r="AQ143" s="99"/>
      <c r="AR143" s="11">
        <v>0</v>
      </c>
      <c r="AS143" s="99"/>
      <c r="AT143" s="99"/>
      <c r="AU143" s="99">
        <v>0</v>
      </c>
      <c r="AV143" s="11">
        <v>0</v>
      </c>
      <c r="AW143" s="11"/>
      <c r="AX143" s="99"/>
      <c r="AY143" s="11"/>
      <c r="AZ143" s="99"/>
      <c r="BA143" s="99"/>
      <c r="BB143" s="99">
        <v>0</v>
      </c>
      <c r="BC143" s="11">
        <v>0</v>
      </c>
      <c r="BD143" s="11"/>
      <c r="BE143" s="99"/>
      <c r="BF143" s="11"/>
      <c r="BG143" s="99"/>
      <c r="BH143" s="99"/>
      <c r="BI143" s="99"/>
      <c r="BJ143" s="99"/>
      <c r="BK143" s="99"/>
      <c r="BL143" s="99"/>
      <c r="BM143" s="99"/>
      <c r="BN143" s="99"/>
      <c r="BO143" s="99"/>
      <c r="BP143" s="99"/>
      <c r="BQ143" s="99"/>
      <c r="BR143" s="99"/>
      <c r="BS143" s="99"/>
      <c r="BT143" s="99"/>
      <c r="BU143" s="99"/>
      <c r="BV143" s="99"/>
      <c r="BW143" s="106">
        <f t="shared" si="68"/>
        <v>0</v>
      </c>
      <c r="BX143" s="107" t="s">
        <v>34</v>
      </c>
      <c r="BY143" s="106">
        <f t="shared" si="69"/>
        <v>0</v>
      </c>
      <c r="BZ143" s="105" t="s">
        <v>34</v>
      </c>
      <c r="CA143" s="30" t="s">
        <v>229</v>
      </c>
    </row>
    <row r="144" spans="1:79" ht="47.25">
      <c r="A144" s="91" t="s">
        <v>688</v>
      </c>
      <c r="B144" s="2" t="s">
        <v>125</v>
      </c>
      <c r="C144" s="34" t="s">
        <v>7</v>
      </c>
      <c r="D144" s="8" t="s">
        <v>470</v>
      </c>
      <c r="E144" s="99">
        <v>0</v>
      </c>
      <c r="F144" s="11">
        <v>0.71423728813559328</v>
      </c>
      <c r="G144" s="11">
        <v>0</v>
      </c>
      <c r="H144" s="99"/>
      <c r="I144" s="11">
        <v>0.5</v>
      </c>
      <c r="J144" s="99"/>
      <c r="K144" s="99"/>
      <c r="L144" s="99">
        <v>0</v>
      </c>
      <c r="M144" s="11">
        <v>0</v>
      </c>
      <c r="N144" s="11"/>
      <c r="O144" s="99"/>
      <c r="P144" s="11"/>
      <c r="Q144" s="99"/>
      <c r="R144" s="99"/>
      <c r="S144" s="99">
        <v>0</v>
      </c>
      <c r="T144" s="11">
        <v>0</v>
      </c>
      <c r="U144" s="11"/>
      <c r="V144" s="99"/>
      <c r="W144" s="11"/>
      <c r="X144" s="99"/>
      <c r="Y144" s="99"/>
      <c r="Z144" s="99">
        <v>0</v>
      </c>
      <c r="AA144" s="11">
        <v>0</v>
      </c>
      <c r="AB144" s="11"/>
      <c r="AC144" s="99"/>
      <c r="AD144" s="11"/>
      <c r="AE144" s="99"/>
      <c r="AF144" s="99"/>
      <c r="AG144" s="99"/>
      <c r="AH144" s="11">
        <v>714.2372881355933</v>
      </c>
      <c r="AI144" s="11"/>
      <c r="AJ144" s="99"/>
      <c r="AK144" s="11">
        <v>0.5</v>
      </c>
      <c r="AL144" s="99"/>
      <c r="AM144" s="99"/>
      <c r="AN144" s="99">
        <v>0</v>
      </c>
      <c r="AO144" s="11">
        <v>0</v>
      </c>
      <c r="AP144" s="11">
        <v>0</v>
      </c>
      <c r="AQ144" s="99"/>
      <c r="AR144" s="11">
        <v>0</v>
      </c>
      <c r="AS144" s="99"/>
      <c r="AT144" s="99"/>
      <c r="AU144" s="99">
        <v>0</v>
      </c>
      <c r="AV144" s="11">
        <v>0</v>
      </c>
      <c r="AW144" s="11"/>
      <c r="AX144" s="99"/>
      <c r="AY144" s="11"/>
      <c r="AZ144" s="99"/>
      <c r="BA144" s="99"/>
      <c r="BB144" s="99">
        <v>0</v>
      </c>
      <c r="BC144" s="11">
        <v>0</v>
      </c>
      <c r="BD144" s="11"/>
      <c r="BE144" s="99"/>
      <c r="BF144" s="11"/>
      <c r="BG144" s="99"/>
      <c r="BH144" s="99"/>
      <c r="BI144" s="99"/>
      <c r="BJ144" s="99"/>
      <c r="BK144" s="99"/>
      <c r="BL144" s="99"/>
      <c r="BM144" s="99"/>
      <c r="BN144" s="99"/>
      <c r="BO144" s="99"/>
      <c r="BP144" s="99"/>
      <c r="BQ144" s="99"/>
      <c r="BR144" s="99"/>
      <c r="BS144" s="99"/>
      <c r="BT144" s="99"/>
      <c r="BU144" s="99"/>
      <c r="BV144" s="99"/>
      <c r="BW144" s="106">
        <f t="shared" si="68"/>
        <v>0</v>
      </c>
      <c r="BX144" s="107" t="s">
        <v>34</v>
      </c>
      <c r="BY144" s="106">
        <f t="shared" si="69"/>
        <v>0</v>
      </c>
      <c r="BZ144" s="105" t="s">
        <v>34</v>
      </c>
      <c r="CA144" s="30" t="s">
        <v>229</v>
      </c>
    </row>
    <row r="145" spans="1:79" ht="47.25">
      <c r="A145" s="91" t="s">
        <v>689</v>
      </c>
      <c r="B145" s="2" t="s">
        <v>126</v>
      </c>
      <c r="C145" s="34" t="s">
        <v>7</v>
      </c>
      <c r="D145" s="8" t="s">
        <v>471</v>
      </c>
      <c r="E145" s="99">
        <v>0</v>
      </c>
      <c r="F145" s="11">
        <v>0.71423728813559328</v>
      </c>
      <c r="G145" s="11">
        <v>0</v>
      </c>
      <c r="H145" s="99"/>
      <c r="I145" s="11">
        <v>0.5</v>
      </c>
      <c r="J145" s="99"/>
      <c r="K145" s="99"/>
      <c r="L145" s="99">
        <v>0</v>
      </c>
      <c r="M145" s="11">
        <v>0</v>
      </c>
      <c r="N145" s="11"/>
      <c r="O145" s="99"/>
      <c r="P145" s="11"/>
      <c r="Q145" s="99"/>
      <c r="R145" s="99"/>
      <c r="S145" s="99">
        <v>0</v>
      </c>
      <c r="T145" s="11">
        <v>0</v>
      </c>
      <c r="U145" s="11"/>
      <c r="V145" s="99"/>
      <c r="W145" s="11"/>
      <c r="X145" s="99"/>
      <c r="Y145" s="99"/>
      <c r="Z145" s="99">
        <v>0</v>
      </c>
      <c r="AA145" s="11">
        <v>0</v>
      </c>
      <c r="AB145" s="11"/>
      <c r="AC145" s="99"/>
      <c r="AD145" s="11"/>
      <c r="AE145" s="99"/>
      <c r="AF145" s="99"/>
      <c r="AG145" s="99"/>
      <c r="AH145" s="11">
        <v>714.2372881355933</v>
      </c>
      <c r="AI145" s="11"/>
      <c r="AJ145" s="99"/>
      <c r="AK145" s="11">
        <v>0.5</v>
      </c>
      <c r="AL145" s="99"/>
      <c r="AM145" s="99"/>
      <c r="AN145" s="99">
        <v>0</v>
      </c>
      <c r="AO145" s="11">
        <v>0</v>
      </c>
      <c r="AP145" s="11">
        <v>0</v>
      </c>
      <c r="AQ145" s="99"/>
      <c r="AR145" s="11">
        <v>0</v>
      </c>
      <c r="AS145" s="99"/>
      <c r="AT145" s="99"/>
      <c r="AU145" s="99">
        <v>0</v>
      </c>
      <c r="AV145" s="11">
        <v>0</v>
      </c>
      <c r="AW145" s="11"/>
      <c r="AX145" s="99"/>
      <c r="AY145" s="11"/>
      <c r="AZ145" s="99"/>
      <c r="BA145" s="99"/>
      <c r="BB145" s="99">
        <v>0</v>
      </c>
      <c r="BC145" s="11">
        <v>0</v>
      </c>
      <c r="BD145" s="11"/>
      <c r="BE145" s="99"/>
      <c r="BF145" s="11"/>
      <c r="BG145" s="99"/>
      <c r="BH145" s="99"/>
      <c r="BI145" s="99"/>
      <c r="BJ145" s="99"/>
      <c r="BK145" s="99"/>
      <c r="BL145" s="99"/>
      <c r="BM145" s="99"/>
      <c r="BN145" s="99"/>
      <c r="BO145" s="99"/>
      <c r="BP145" s="99"/>
      <c r="BQ145" s="99"/>
      <c r="BR145" s="99"/>
      <c r="BS145" s="99"/>
      <c r="BT145" s="99"/>
      <c r="BU145" s="99"/>
      <c r="BV145" s="99"/>
      <c r="BW145" s="106">
        <f t="shared" si="68"/>
        <v>0</v>
      </c>
      <c r="BX145" s="107" t="s">
        <v>34</v>
      </c>
      <c r="BY145" s="106">
        <f t="shared" si="69"/>
        <v>0</v>
      </c>
      <c r="BZ145" s="105" t="s">
        <v>34</v>
      </c>
      <c r="CA145" s="30" t="s">
        <v>229</v>
      </c>
    </row>
    <row r="146" spans="1:79" ht="47.25">
      <c r="A146" s="91" t="s">
        <v>690</v>
      </c>
      <c r="B146" s="2" t="s">
        <v>127</v>
      </c>
      <c r="C146" s="34" t="s">
        <v>7</v>
      </c>
      <c r="D146" s="8" t="s">
        <v>472</v>
      </c>
      <c r="E146" s="99">
        <v>0</v>
      </c>
      <c r="F146" s="11">
        <v>0.42855932203389835</v>
      </c>
      <c r="G146" s="11">
        <v>0</v>
      </c>
      <c r="H146" s="99"/>
      <c r="I146" s="11">
        <v>0.3</v>
      </c>
      <c r="J146" s="99"/>
      <c r="K146" s="99"/>
      <c r="L146" s="99">
        <v>0</v>
      </c>
      <c r="M146" s="11">
        <v>0</v>
      </c>
      <c r="N146" s="11"/>
      <c r="O146" s="99"/>
      <c r="P146" s="11"/>
      <c r="Q146" s="99"/>
      <c r="R146" s="99"/>
      <c r="S146" s="99">
        <v>0</v>
      </c>
      <c r="T146" s="11">
        <v>0</v>
      </c>
      <c r="U146" s="11"/>
      <c r="V146" s="99"/>
      <c r="W146" s="11"/>
      <c r="X146" s="99"/>
      <c r="Y146" s="99"/>
      <c r="Z146" s="99">
        <v>0</v>
      </c>
      <c r="AA146" s="11">
        <v>0</v>
      </c>
      <c r="AB146" s="11"/>
      <c r="AC146" s="99"/>
      <c r="AD146" s="11"/>
      <c r="AE146" s="99"/>
      <c r="AF146" s="99"/>
      <c r="AG146" s="99"/>
      <c r="AH146" s="11">
        <v>428.55932203389835</v>
      </c>
      <c r="AI146" s="11"/>
      <c r="AJ146" s="99"/>
      <c r="AK146" s="11">
        <v>0.3</v>
      </c>
      <c r="AL146" s="99"/>
      <c r="AM146" s="99"/>
      <c r="AN146" s="99">
        <v>0</v>
      </c>
      <c r="AO146" s="11">
        <v>0</v>
      </c>
      <c r="AP146" s="11">
        <v>0</v>
      </c>
      <c r="AQ146" s="99"/>
      <c r="AR146" s="11">
        <v>0</v>
      </c>
      <c r="AS146" s="99"/>
      <c r="AT146" s="99"/>
      <c r="AU146" s="99">
        <v>0</v>
      </c>
      <c r="AV146" s="11">
        <v>0</v>
      </c>
      <c r="AW146" s="11"/>
      <c r="AX146" s="99"/>
      <c r="AY146" s="11"/>
      <c r="AZ146" s="99"/>
      <c r="BA146" s="99"/>
      <c r="BB146" s="99">
        <v>0</v>
      </c>
      <c r="BC146" s="11">
        <v>0</v>
      </c>
      <c r="BD146" s="11"/>
      <c r="BE146" s="99"/>
      <c r="BF146" s="11"/>
      <c r="BG146" s="99"/>
      <c r="BH146" s="99"/>
      <c r="BI146" s="99"/>
      <c r="BJ146" s="99"/>
      <c r="BK146" s="99"/>
      <c r="BL146" s="99"/>
      <c r="BM146" s="99"/>
      <c r="BN146" s="99"/>
      <c r="BO146" s="99"/>
      <c r="BP146" s="99"/>
      <c r="BQ146" s="99"/>
      <c r="BR146" s="99"/>
      <c r="BS146" s="99"/>
      <c r="BT146" s="99"/>
      <c r="BU146" s="99"/>
      <c r="BV146" s="99"/>
      <c r="BW146" s="106">
        <f t="shared" si="68"/>
        <v>0</v>
      </c>
      <c r="BX146" s="107" t="s">
        <v>34</v>
      </c>
      <c r="BY146" s="106">
        <f t="shared" si="69"/>
        <v>0</v>
      </c>
      <c r="BZ146" s="105" t="s">
        <v>34</v>
      </c>
      <c r="CA146" s="30" t="s">
        <v>229</v>
      </c>
    </row>
    <row r="147" spans="1:79" ht="63">
      <c r="A147" s="91" t="s">
        <v>691</v>
      </c>
      <c r="B147" s="2" t="s">
        <v>239</v>
      </c>
      <c r="C147" s="34" t="s">
        <v>5</v>
      </c>
      <c r="D147" s="8" t="s">
        <v>240</v>
      </c>
      <c r="E147" s="99">
        <v>0</v>
      </c>
      <c r="F147" s="11">
        <v>0</v>
      </c>
      <c r="G147" s="11"/>
      <c r="H147" s="99"/>
      <c r="I147" s="11"/>
      <c r="J147" s="99"/>
      <c r="K147" s="99"/>
      <c r="L147" s="99">
        <v>0</v>
      </c>
      <c r="M147" s="11">
        <v>0</v>
      </c>
      <c r="N147" s="11"/>
      <c r="O147" s="99"/>
      <c r="P147" s="11"/>
      <c r="Q147" s="99"/>
      <c r="R147" s="99"/>
      <c r="S147" s="99">
        <v>0</v>
      </c>
      <c r="T147" s="11">
        <v>0</v>
      </c>
      <c r="U147" s="11"/>
      <c r="V147" s="99"/>
      <c r="W147" s="11"/>
      <c r="X147" s="99"/>
      <c r="Y147" s="99"/>
      <c r="Z147" s="99">
        <v>0</v>
      </c>
      <c r="AA147" s="11">
        <v>0</v>
      </c>
      <c r="AB147" s="11"/>
      <c r="AC147" s="99"/>
      <c r="AD147" s="11"/>
      <c r="AE147" s="99"/>
      <c r="AF147" s="99"/>
      <c r="AG147" s="99"/>
      <c r="AH147" s="11"/>
      <c r="AI147" s="11"/>
      <c r="AJ147" s="99"/>
      <c r="AK147" s="11"/>
      <c r="AL147" s="99"/>
      <c r="AM147" s="99"/>
      <c r="AN147" s="99">
        <v>0</v>
      </c>
      <c r="AO147" s="11">
        <v>0</v>
      </c>
      <c r="AP147" s="11">
        <v>0</v>
      </c>
      <c r="AQ147" s="99"/>
      <c r="AR147" s="11"/>
      <c r="AS147" s="99"/>
      <c r="AT147" s="99"/>
      <c r="AU147" s="99">
        <v>0</v>
      </c>
      <c r="AV147" s="11">
        <v>0</v>
      </c>
      <c r="AW147" s="11"/>
      <c r="AX147" s="99"/>
      <c r="AY147" s="11"/>
      <c r="AZ147" s="99"/>
      <c r="BA147" s="99"/>
      <c r="BB147" s="99">
        <v>0</v>
      </c>
      <c r="BC147" s="11">
        <v>0</v>
      </c>
      <c r="BD147" s="11"/>
      <c r="BE147" s="99"/>
      <c r="BF147" s="11"/>
      <c r="BG147" s="99"/>
      <c r="BH147" s="99"/>
      <c r="BI147" s="99"/>
      <c r="BJ147" s="99"/>
      <c r="BK147" s="99"/>
      <c r="BL147" s="99"/>
      <c r="BM147" s="99"/>
      <c r="BN147" s="99"/>
      <c r="BO147" s="99"/>
      <c r="BP147" s="99"/>
      <c r="BQ147" s="99"/>
      <c r="BR147" s="99"/>
      <c r="BS147" s="99"/>
      <c r="BT147" s="99"/>
      <c r="BU147" s="99"/>
      <c r="BV147" s="99"/>
      <c r="BW147" s="106">
        <f t="shared" si="68"/>
        <v>0</v>
      </c>
      <c r="BX147" s="107" t="s">
        <v>34</v>
      </c>
      <c r="BY147" s="106">
        <f t="shared" si="69"/>
        <v>0</v>
      </c>
      <c r="BZ147" s="105" t="s">
        <v>34</v>
      </c>
      <c r="CA147" s="30" t="s">
        <v>229</v>
      </c>
    </row>
    <row r="148" spans="1:79" ht="94.5">
      <c r="A148" s="91" t="s">
        <v>692</v>
      </c>
      <c r="B148" s="2" t="s">
        <v>128</v>
      </c>
      <c r="C148" s="34" t="s">
        <v>4</v>
      </c>
      <c r="D148" s="8" t="s">
        <v>473</v>
      </c>
      <c r="E148" s="99">
        <v>0</v>
      </c>
      <c r="F148" s="11">
        <v>15.948713122096951</v>
      </c>
      <c r="G148" s="11">
        <v>6.25</v>
      </c>
      <c r="H148" s="99"/>
      <c r="I148" s="11">
        <v>4.71</v>
      </c>
      <c r="J148" s="99"/>
      <c r="K148" s="99"/>
      <c r="L148" s="99">
        <v>0</v>
      </c>
      <c r="M148" s="11">
        <v>0</v>
      </c>
      <c r="N148" s="11"/>
      <c r="O148" s="99"/>
      <c r="P148" s="11"/>
      <c r="Q148" s="99"/>
      <c r="R148" s="99"/>
      <c r="S148" s="99">
        <v>0</v>
      </c>
      <c r="T148" s="11">
        <v>0</v>
      </c>
      <c r="U148" s="11"/>
      <c r="V148" s="99"/>
      <c r="W148" s="11"/>
      <c r="X148" s="99"/>
      <c r="Y148" s="99"/>
      <c r="Z148" s="99">
        <v>0</v>
      </c>
      <c r="AA148" s="11">
        <v>0</v>
      </c>
      <c r="AB148" s="11"/>
      <c r="AC148" s="99"/>
      <c r="AD148" s="11"/>
      <c r="AE148" s="99"/>
      <c r="AF148" s="99"/>
      <c r="AG148" s="99"/>
      <c r="AH148" s="11">
        <v>15948.713122096951</v>
      </c>
      <c r="AI148" s="11">
        <v>6.25</v>
      </c>
      <c r="AJ148" s="99"/>
      <c r="AK148" s="11">
        <v>4.71</v>
      </c>
      <c r="AL148" s="99"/>
      <c r="AM148" s="99"/>
      <c r="AN148" s="99">
        <v>0</v>
      </c>
      <c r="AO148" s="11">
        <v>0</v>
      </c>
      <c r="AP148" s="11">
        <v>0</v>
      </c>
      <c r="AQ148" s="99"/>
      <c r="AR148" s="11">
        <v>0</v>
      </c>
      <c r="AS148" s="99"/>
      <c r="AT148" s="99"/>
      <c r="AU148" s="99">
        <v>0</v>
      </c>
      <c r="AV148" s="11">
        <v>0</v>
      </c>
      <c r="AW148" s="11"/>
      <c r="AX148" s="99"/>
      <c r="AY148" s="11"/>
      <c r="AZ148" s="99"/>
      <c r="BA148" s="99"/>
      <c r="BB148" s="99">
        <v>0</v>
      </c>
      <c r="BC148" s="11">
        <v>0</v>
      </c>
      <c r="BD148" s="11"/>
      <c r="BE148" s="99"/>
      <c r="BF148" s="11"/>
      <c r="BG148" s="99"/>
      <c r="BH148" s="99"/>
      <c r="BI148" s="99"/>
      <c r="BJ148" s="99"/>
      <c r="BK148" s="99"/>
      <c r="BL148" s="99"/>
      <c r="BM148" s="99"/>
      <c r="BN148" s="99"/>
      <c r="BO148" s="99"/>
      <c r="BP148" s="99"/>
      <c r="BQ148" s="99"/>
      <c r="BR148" s="99"/>
      <c r="BS148" s="99"/>
      <c r="BT148" s="99"/>
      <c r="BU148" s="99"/>
      <c r="BV148" s="99"/>
      <c r="BW148" s="106">
        <f t="shared" si="68"/>
        <v>0</v>
      </c>
      <c r="BX148" s="107" t="s">
        <v>34</v>
      </c>
      <c r="BY148" s="106">
        <f t="shared" si="69"/>
        <v>0</v>
      </c>
      <c r="BZ148" s="105" t="s">
        <v>34</v>
      </c>
      <c r="CA148" s="30" t="s">
        <v>229</v>
      </c>
    </row>
    <row r="149" spans="1:79" ht="47.25">
      <c r="A149" s="91" t="s">
        <v>693</v>
      </c>
      <c r="B149" s="2" t="s">
        <v>218</v>
      </c>
      <c r="C149" s="1" t="s">
        <v>1</v>
      </c>
      <c r="D149" s="8" t="s">
        <v>219</v>
      </c>
      <c r="E149" s="99">
        <v>0</v>
      </c>
      <c r="F149" s="11">
        <v>0</v>
      </c>
      <c r="G149" s="11"/>
      <c r="H149" s="99"/>
      <c r="I149" s="11"/>
      <c r="J149" s="99"/>
      <c r="K149" s="99"/>
      <c r="L149" s="99">
        <v>0</v>
      </c>
      <c r="M149" s="11">
        <v>0</v>
      </c>
      <c r="N149" s="11"/>
      <c r="O149" s="99"/>
      <c r="P149" s="11"/>
      <c r="Q149" s="99"/>
      <c r="R149" s="99"/>
      <c r="S149" s="99">
        <v>0</v>
      </c>
      <c r="T149" s="11">
        <v>0</v>
      </c>
      <c r="U149" s="11"/>
      <c r="V149" s="99"/>
      <c r="W149" s="11"/>
      <c r="X149" s="99"/>
      <c r="Y149" s="99"/>
      <c r="Z149" s="99">
        <v>0</v>
      </c>
      <c r="AA149" s="11">
        <v>0</v>
      </c>
      <c r="AB149" s="11"/>
      <c r="AC149" s="99"/>
      <c r="AD149" s="11"/>
      <c r="AE149" s="99"/>
      <c r="AF149" s="99"/>
      <c r="AG149" s="99"/>
      <c r="AH149" s="11"/>
      <c r="AI149" s="11"/>
      <c r="AJ149" s="99"/>
      <c r="AK149" s="11"/>
      <c r="AL149" s="99"/>
      <c r="AM149" s="99"/>
      <c r="AN149" s="99">
        <v>0</v>
      </c>
      <c r="AO149" s="11">
        <v>0</v>
      </c>
      <c r="AP149" s="11"/>
      <c r="AQ149" s="99"/>
      <c r="AR149" s="11"/>
      <c r="AS149" s="99"/>
      <c r="AT149" s="99"/>
      <c r="AU149" s="99">
        <v>0</v>
      </c>
      <c r="AV149" s="11">
        <v>0</v>
      </c>
      <c r="AW149" s="11"/>
      <c r="AX149" s="99"/>
      <c r="AY149" s="11"/>
      <c r="AZ149" s="99"/>
      <c r="BA149" s="99"/>
      <c r="BB149" s="99">
        <v>0</v>
      </c>
      <c r="BC149" s="11">
        <v>0</v>
      </c>
      <c r="BD149" s="11"/>
      <c r="BE149" s="99"/>
      <c r="BF149" s="11"/>
      <c r="BG149" s="99"/>
      <c r="BH149" s="99"/>
      <c r="BI149" s="99"/>
      <c r="BJ149" s="99"/>
      <c r="BK149" s="99"/>
      <c r="BL149" s="99"/>
      <c r="BM149" s="99"/>
      <c r="BN149" s="99"/>
      <c r="BO149" s="99"/>
      <c r="BP149" s="99"/>
      <c r="BQ149" s="99"/>
      <c r="BR149" s="99"/>
      <c r="BS149" s="99"/>
      <c r="BT149" s="99"/>
      <c r="BU149" s="99"/>
      <c r="BV149" s="99"/>
      <c r="BW149" s="106">
        <f t="shared" si="68"/>
        <v>0</v>
      </c>
      <c r="BX149" s="107" t="s">
        <v>34</v>
      </c>
      <c r="BY149" s="106">
        <f t="shared" si="69"/>
        <v>0</v>
      </c>
      <c r="BZ149" s="105" t="s">
        <v>34</v>
      </c>
      <c r="CA149" s="30" t="s">
        <v>229</v>
      </c>
    </row>
    <row r="150" spans="1:79" ht="47.25">
      <c r="A150" s="91" t="s">
        <v>694</v>
      </c>
      <c r="B150" s="2" t="s">
        <v>220</v>
      </c>
      <c r="C150" s="1" t="s">
        <v>1</v>
      </c>
      <c r="D150" s="8" t="s">
        <v>221</v>
      </c>
      <c r="E150" s="99">
        <v>0</v>
      </c>
      <c r="F150" s="11">
        <v>0</v>
      </c>
      <c r="G150" s="11"/>
      <c r="H150" s="99"/>
      <c r="I150" s="11"/>
      <c r="J150" s="99"/>
      <c r="K150" s="99"/>
      <c r="L150" s="99">
        <v>0</v>
      </c>
      <c r="M150" s="11">
        <v>0</v>
      </c>
      <c r="N150" s="11"/>
      <c r="O150" s="99"/>
      <c r="P150" s="11"/>
      <c r="Q150" s="99"/>
      <c r="R150" s="99"/>
      <c r="S150" s="99">
        <v>0</v>
      </c>
      <c r="T150" s="11">
        <v>0</v>
      </c>
      <c r="U150" s="11"/>
      <c r="V150" s="99"/>
      <c r="W150" s="11"/>
      <c r="X150" s="99"/>
      <c r="Y150" s="99"/>
      <c r="Z150" s="99">
        <v>0</v>
      </c>
      <c r="AA150" s="11">
        <v>0</v>
      </c>
      <c r="AB150" s="11"/>
      <c r="AC150" s="99"/>
      <c r="AD150" s="11"/>
      <c r="AE150" s="99"/>
      <c r="AF150" s="99"/>
      <c r="AG150" s="99"/>
      <c r="AH150" s="11"/>
      <c r="AI150" s="11"/>
      <c r="AJ150" s="99"/>
      <c r="AK150" s="11"/>
      <c r="AL150" s="99"/>
      <c r="AM150" s="99"/>
      <c r="AN150" s="99">
        <v>0</v>
      </c>
      <c r="AO150" s="11">
        <v>0</v>
      </c>
      <c r="AP150" s="11"/>
      <c r="AQ150" s="99"/>
      <c r="AR150" s="11"/>
      <c r="AS150" s="99"/>
      <c r="AT150" s="99"/>
      <c r="AU150" s="99">
        <v>0</v>
      </c>
      <c r="AV150" s="11">
        <v>0</v>
      </c>
      <c r="AW150" s="11"/>
      <c r="AX150" s="99"/>
      <c r="AY150" s="11"/>
      <c r="AZ150" s="99"/>
      <c r="BA150" s="99"/>
      <c r="BB150" s="99">
        <v>0</v>
      </c>
      <c r="BC150" s="11">
        <v>0</v>
      </c>
      <c r="BD150" s="11"/>
      <c r="BE150" s="99"/>
      <c r="BF150" s="11"/>
      <c r="BG150" s="99"/>
      <c r="BH150" s="99"/>
      <c r="BI150" s="99"/>
      <c r="BJ150" s="99"/>
      <c r="BK150" s="99"/>
      <c r="BL150" s="99"/>
      <c r="BM150" s="99"/>
      <c r="BN150" s="99"/>
      <c r="BO150" s="99"/>
      <c r="BP150" s="99"/>
      <c r="BQ150" s="99"/>
      <c r="BR150" s="99"/>
      <c r="BS150" s="99"/>
      <c r="BT150" s="99"/>
      <c r="BU150" s="99"/>
      <c r="BV150" s="99"/>
      <c r="BW150" s="106">
        <f t="shared" si="68"/>
        <v>0</v>
      </c>
      <c r="BX150" s="107" t="s">
        <v>34</v>
      </c>
      <c r="BY150" s="106">
        <f t="shared" si="69"/>
        <v>0</v>
      </c>
      <c r="BZ150" s="105" t="s">
        <v>34</v>
      </c>
      <c r="CA150" s="30" t="s">
        <v>229</v>
      </c>
    </row>
    <row r="151" spans="1:79" ht="31.5">
      <c r="A151" s="91" t="s">
        <v>695</v>
      </c>
      <c r="B151" s="2" t="s">
        <v>222</v>
      </c>
      <c r="C151" s="1" t="s">
        <v>1</v>
      </c>
      <c r="D151" s="8" t="s">
        <v>223</v>
      </c>
      <c r="E151" s="99">
        <v>0</v>
      </c>
      <c r="F151" s="11">
        <v>0</v>
      </c>
      <c r="G151" s="11"/>
      <c r="H151" s="99"/>
      <c r="I151" s="11"/>
      <c r="J151" s="99"/>
      <c r="K151" s="99"/>
      <c r="L151" s="99">
        <v>0</v>
      </c>
      <c r="M151" s="11">
        <v>0</v>
      </c>
      <c r="N151" s="11"/>
      <c r="O151" s="99"/>
      <c r="P151" s="11"/>
      <c r="Q151" s="99"/>
      <c r="R151" s="99"/>
      <c r="S151" s="99">
        <v>0</v>
      </c>
      <c r="T151" s="11">
        <v>0</v>
      </c>
      <c r="U151" s="11"/>
      <c r="V151" s="99"/>
      <c r="W151" s="11"/>
      <c r="X151" s="99"/>
      <c r="Y151" s="99"/>
      <c r="Z151" s="99">
        <v>0</v>
      </c>
      <c r="AA151" s="11">
        <v>0</v>
      </c>
      <c r="AB151" s="11"/>
      <c r="AC151" s="99"/>
      <c r="AD151" s="11"/>
      <c r="AE151" s="99"/>
      <c r="AF151" s="99"/>
      <c r="AG151" s="99"/>
      <c r="AH151" s="11"/>
      <c r="AI151" s="11"/>
      <c r="AJ151" s="99"/>
      <c r="AK151" s="11"/>
      <c r="AL151" s="99"/>
      <c r="AM151" s="99"/>
      <c r="AN151" s="99">
        <v>0</v>
      </c>
      <c r="AO151" s="11">
        <v>0</v>
      </c>
      <c r="AP151" s="11"/>
      <c r="AQ151" s="99"/>
      <c r="AR151" s="11"/>
      <c r="AS151" s="99"/>
      <c r="AT151" s="99"/>
      <c r="AU151" s="99">
        <v>0</v>
      </c>
      <c r="AV151" s="11">
        <v>0</v>
      </c>
      <c r="AW151" s="11"/>
      <c r="AX151" s="99"/>
      <c r="AY151" s="11"/>
      <c r="AZ151" s="99"/>
      <c r="BA151" s="99"/>
      <c r="BB151" s="99">
        <v>0</v>
      </c>
      <c r="BC151" s="11">
        <v>0</v>
      </c>
      <c r="BD151" s="11"/>
      <c r="BE151" s="99"/>
      <c r="BF151" s="11"/>
      <c r="BG151" s="99"/>
      <c r="BH151" s="99"/>
      <c r="BI151" s="99"/>
      <c r="BJ151" s="99"/>
      <c r="BK151" s="99"/>
      <c r="BL151" s="99"/>
      <c r="BM151" s="99"/>
      <c r="BN151" s="99"/>
      <c r="BO151" s="99"/>
      <c r="BP151" s="99"/>
      <c r="BQ151" s="99"/>
      <c r="BR151" s="99"/>
      <c r="BS151" s="99"/>
      <c r="BT151" s="99"/>
      <c r="BU151" s="99"/>
      <c r="BV151" s="99"/>
      <c r="BW151" s="106">
        <f t="shared" ref="BW151:BW214" si="70">AO151-SUM(M151+T151)</f>
        <v>0</v>
      </c>
      <c r="BX151" s="107" t="s">
        <v>34</v>
      </c>
      <c r="BY151" s="106">
        <f t="shared" ref="BY151:BY214" si="71">AN151-SUM(L151+S151)</f>
        <v>0</v>
      </c>
      <c r="BZ151" s="105" t="s">
        <v>34</v>
      </c>
      <c r="CA151" s="30" t="s">
        <v>229</v>
      </c>
    </row>
    <row r="152" spans="1:79" ht="78.75">
      <c r="A152" s="91" t="s">
        <v>696</v>
      </c>
      <c r="B152" s="2" t="s">
        <v>129</v>
      </c>
      <c r="C152" s="34" t="s">
        <v>62</v>
      </c>
      <c r="D152" s="8" t="s">
        <v>474</v>
      </c>
      <c r="E152" s="99">
        <v>0</v>
      </c>
      <c r="F152" s="11">
        <v>0.92281355932203402</v>
      </c>
      <c r="G152" s="11">
        <v>0</v>
      </c>
      <c r="H152" s="99"/>
      <c r="I152" s="11">
        <v>0</v>
      </c>
      <c r="J152" s="99"/>
      <c r="K152" s="99"/>
      <c r="L152" s="99">
        <v>0</v>
      </c>
      <c r="M152" s="11">
        <v>0</v>
      </c>
      <c r="N152" s="11"/>
      <c r="O152" s="99"/>
      <c r="P152" s="11"/>
      <c r="Q152" s="99"/>
      <c r="R152" s="99"/>
      <c r="S152" s="99">
        <v>0</v>
      </c>
      <c r="T152" s="11">
        <v>0</v>
      </c>
      <c r="U152" s="11"/>
      <c r="V152" s="99"/>
      <c r="W152" s="11"/>
      <c r="X152" s="99"/>
      <c r="Y152" s="99"/>
      <c r="Z152" s="99">
        <v>0</v>
      </c>
      <c r="AA152" s="11">
        <v>0</v>
      </c>
      <c r="AB152" s="11"/>
      <c r="AC152" s="99"/>
      <c r="AD152" s="11"/>
      <c r="AE152" s="99"/>
      <c r="AF152" s="99"/>
      <c r="AG152" s="99"/>
      <c r="AH152" s="11">
        <v>922.81355932203405</v>
      </c>
      <c r="AI152" s="11"/>
      <c r="AJ152" s="99"/>
      <c r="AK152" s="11"/>
      <c r="AL152" s="99"/>
      <c r="AM152" s="99"/>
      <c r="AN152" s="99">
        <v>0</v>
      </c>
      <c r="AO152" s="11">
        <v>0</v>
      </c>
      <c r="AP152" s="11">
        <v>0</v>
      </c>
      <c r="AQ152" s="99"/>
      <c r="AR152" s="11">
        <v>0</v>
      </c>
      <c r="AS152" s="99"/>
      <c r="AT152" s="99"/>
      <c r="AU152" s="99">
        <v>0</v>
      </c>
      <c r="AV152" s="11">
        <v>0</v>
      </c>
      <c r="AW152" s="11"/>
      <c r="AX152" s="99"/>
      <c r="AY152" s="11"/>
      <c r="AZ152" s="99"/>
      <c r="BA152" s="99"/>
      <c r="BB152" s="99">
        <v>0</v>
      </c>
      <c r="BC152" s="11">
        <v>0</v>
      </c>
      <c r="BD152" s="11"/>
      <c r="BE152" s="99"/>
      <c r="BF152" s="11"/>
      <c r="BG152" s="99"/>
      <c r="BH152" s="99"/>
      <c r="BI152" s="99"/>
      <c r="BJ152" s="99"/>
      <c r="BK152" s="99"/>
      <c r="BL152" s="99"/>
      <c r="BM152" s="99"/>
      <c r="BN152" s="99"/>
      <c r="BO152" s="99"/>
      <c r="BP152" s="99"/>
      <c r="BQ152" s="99"/>
      <c r="BR152" s="99"/>
      <c r="BS152" s="99"/>
      <c r="BT152" s="99"/>
      <c r="BU152" s="99"/>
      <c r="BV152" s="99"/>
      <c r="BW152" s="106">
        <f t="shared" si="70"/>
        <v>0</v>
      </c>
      <c r="BX152" s="107" t="s">
        <v>34</v>
      </c>
      <c r="BY152" s="106">
        <f t="shared" si="71"/>
        <v>0</v>
      </c>
      <c r="BZ152" s="105" t="s">
        <v>34</v>
      </c>
      <c r="CA152" s="30" t="s">
        <v>229</v>
      </c>
    </row>
    <row r="153" spans="1:79" ht="78.75">
      <c r="A153" s="91" t="s">
        <v>697</v>
      </c>
      <c r="B153" s="2" t="s">
        <v>130</v>
      </c>
      <c r="C153" s="34" t="s">
        <v>0</v>
      </c>
      <c r="D153" s="8" t="s">
        <v>475</v>
      </c>
      <c r="E153" s="99">
        <v>0</v>
      </c>
      <c r="F153" s="11">
        <v>0.92281355932203402</v>
      </c>
      <c r="G153" s="11">
        <v>0</v>
      </c>
      <c r="H153" s="99"/>
      <c r="I153" s="11">
        <v>0</v>
      </c>
      <c r="J153" s="99"/>
      <c r="K153" s="99"/>
      <c r="L153" s="99">
        <v>0</v>
      </c>
      <c r="M153" s="11">
        <v>0</v>
      </c>
      <c r="N153" s="11"/>
      <c r="O153" s="99"/>
      <c r="P153" s="11"/>
      <c r="Q153" s="99"/>
      <c r="R153" s="99"/>
      <c r="S153" s="99">
        <v>0</v>
      </c>
      <c r="T153" s="11">
        <v>0</v>
      </c>
      <c r="U153" s="11"/>
      <c r="V153" s="99"/>
      <c r="W153" s="11"/>
      <c r="X153" s="99"/>
      <c r="Y153" s="99"/>
      <c r="Z153" s="99">
        <v>0</v>
      </c>
      <c r="AA153" s="11">
        <v>0</v>
      </c>
      <c r="AB153" s="11"/>
      <c r="AC153" s="99"/>
      <c r="AD153" s="11"/>
      <c r="AE153" s="99"/>
      <c r="AF153" s="99"/>
      <c r="AG153" s="99"/>
      <c r="AH153" s="11">
        <v>922.81355932203405</v>
      </c>
      <c r="AI153" s="11"/>
      <c r="AJ153" s="99"/>
      <c r="AK153" s="11"/>
      <c r="AL153" s="99"/>
      <c r="AM153" s="99"/>
      <c r="AN153" s="99">
        <v>0</v>
      </c>
      <c r="AO153" s="11">
        <v>0</v>
      </c>
      <c r="AP153" s="11">
        <v>0</v>
      </c>
      <c r="AQ153" s="99"/>
      <c r="AR153" s="11">
        <v>0</v>
      </c>
      <c r="AS153" s="99"/>
      <c r="AT153" s="99"/>
      <c r="AU153" s="99">
        <v>0</v>
      </c>
      <c r="AV153" s="11">
        <v>0</v>
      </c>
      <c r="AW153" s="11"/>
      <c r="AX153" s="99"/>
      <c r="AY153" s="11"/>
      <c r="AZ153" s="99"/>
      <c r="BA153" s="99"/>
      <c r="BB153" s="99">
        <v>0</v>
      </c>
      <c r="BC153" s="11">
        <v>0</v>
      </c>
      <c r="BD153" s="11"/>
      <c r="BE153" s="99"/>
      <c r="BF153" s="11"/>
      <c r="BG153" s="99"/>
      <c r="BH153" s="99"/>
      <c r="BI153" s="99"/>
      <c r="BJ153" s="99"/>
      <c r="BK153" s="99"/>
      <c r="BL153" s="99"/>
      <c r="BM153" s="99"/>
      <c r="BN153" s="99"/>
      <c r="BO153" s="99"/>
      <c r="BP153" s="99"/>
      <c r="BQ153" s="99"/>
      <c r="BR153" s="99"/>
      <c r="BS153" s="99"/>
      <c r="BT153" s="99"/>
      <c r="BU153" s="99"/>
      <c r="BV153" s="99"/>
      <c r="BW153" s="106">
        <f t="shared" si="70"/>
        <v>0</v>
      </c>
      <c r="BX153" s="107" t="s">
        <v>34</v>
      </c>
      <c r="BY153" s="106">
        <f t="shared" si="71"/>
        <v>0</v>
      </c>
      <c r="BZ153" s="105" t="s">
        <v>34</v>
      </c>
      <c r="CA153" s="30" t="s">
        <v>229</v>
      </c>
    </row>
    <row r="154" spans="1:79" ht="63">
      <c r="A154" s="91" t="s">
        <v>698</v>
      </c>
      <c r="B154" s="2" t="s">
        <v>131</v>
      </c>
      <c r="C154" s="34" t="s">
        <v>0</v>
      </c>
      <c r="D154" s="8" t="s">
        <v>476</v>
      </c>
      <c r="E154" s="99">
        <v>0</v>
      </c>
      <c r="F154" s="11">
        <v>0.92281355932203402</v>
      </c>
      <c r="G154" s="11">
        <v>0</v>
      </c>
      <c r="H154" s="99"/>
      <c r="I154" s="11">
        <v>0</v>
      </c>
      <c r="J154" s="99"/>
      <c r="K154" s="99"/>
      <c r="L154" s="99">
        <v>0</v>
      </c>
      <c r="M154" s="11">
        <v>0</v>
      </c>
      <c r="N154" s="11"/>
      <c r="O154" s="99"/>
      <c r="P154" s="11"/>
      <c r="Q154" s="99"/>
      <c r="R154" s="99"/>
      <c r="S154" s="99">
        <v>0</v>
      </c>
      <c r="T154" s="11">
        <v>0</v>
      </c>
      <c r="U154" s="11"/>
      <c r="V154" s="99"/>
      <c r="W154" s="11"/>
      <c r="X154" s="99"/>
      <c r="Y154" s="99"/>
      <c r="Z154" s="99">
        <v>0</v>
      </c>
      <c r="AA154" s="11">
        <v>0</v>
      </c>
      <c r="AB154" s="11"/>
      <c r="AC154" s="99"/>
      <c r="AD154" s="11"/>
      <c r="AE154" s="99"/>
      <c r="AF154" s="99"/>
      <c r="AG154" s="99"/>
      <c r="AH154" s="11">
        <v>922.81355932203405</v>
      </c>
      <c r="AI154" s="11"/>
      <c r="AJ154" s="99"/>
      <c r="AK154" s="11"/>
      <c r="AL154" s="99"/>
      <c r="AM154" s="99"/>
      <c r="AN154" s="99">
        <v>0</v>
      </c>
      <c r="AO154" s="11">
        <v>0</v>
      </c>
      <c r="AP154" s="11">
        <v>0</v>
      </c>
      <c r="AQ154" s="99"/>
      <c r="AR154" s="11">
        <v>0</v>
      </c>
      <c r="AS154" s="99"/>
      <c r="AT154" s="99"/>
      <c r="AU154" s="99">
        <v>0</v>
      </c>
      <c r="AV154" s="11">
        <v>0</v>
      </c>
      <c r="AW154" s="11"/>
      <c r="AX154" s="99"/>
      <c r="AY154" s="11"/>
      <c r="AZ154" s="99"/>
      <c r="BA154" s="99"/>
      <c r="BB154" s="99">
        <v>0</v>
      </c>
      <c r="BC154" s="11">
        <v>0</v>
      </c>
      <c r="BD154" s="11"/>
      <c r="BE154" s="99"/>
      <c r="BF154" s="11"/>
      <c r="BG154" s="99"/>
      <c r="BH154" s="99"/>
      <c r="BI154" s="99"/>
      <c r="BJ154" s="99"/>
      <c r="BK154" s="99"/>
      <c r="BL154" s="99"/>
      <c r="BM154" s="99"/>
      <c r="BN154" s="99"/>
      <c r="BO154" s="99"/>
      <c r="BP154" s="99"/>
      <c r="BQ154" s="99"/>
      <c r="BR154" s="99"/>
      <c r="BS154" s="99"/>
      <c r="BT154" s="99"/>
      <c r="BU154" s="99"/>
      <c r="BV154" s="99"/>
      <c r="BW154" s="106">
        <f t="shared" si="70"/>
        <v>0</v>
      </c>
      <c r="BX154" s="107" t="s">
        <v>34</v>
      </c>
      <c r="BY154" s="106">
        <f t="shared" si="71"/>
        <v>0</v>
      </c>
      <c r="BZ154" s="105" t="s">
        <v>34</v>
      </c>
      <c r="CA154" s="30" t="s">
        <v>229</v>
      </c>
    </row>
    <row r="155" spans="1:79" ht="63">
      <c r="A155" s="91" t="s">
        <v>699</v>
      </c>
      <c r="B155" s="2" t="s">
        <v>132</v>
      </c>
      <c r="C155" s="34" t="s">
        <v>5</v>
      </c>
      <c r="D155" s="8" t="s">
        <v>477</v>
      </c>
      <c r="E155" s="99">
        <v>0</v>
      </c>
      <c r="F155" s="11">
        <v>0.92281355932203402</v>
      </c>
      <c r="G155" s="11">
        <v>0</v>
      </c>
      <c r="H155" s="99"/>
      <c r="I155" s="11">
        <v>0</v>
      </c>
      <c r="J155" s="99"/>
      <c r="K155" s="99"/>
      <c r="L155" s="99">
        <v>0</v>
      </c>
      <c r="M155" s="11">
        <v>0</v>
      </c>
      <c r="N155" s="11"/>
      <c r="O155" s="99"/>
      <c r="P155" s="11"/>
      <c r="Q155" s="99"/>
      <c r="R155" s="99"/>
      <c r="S155" s="99">
        <v>0</v>
      </c>
      <c r="T155" s="11">
        <v>0</v>
      </c>
      <c r="U155" s="11"/>
      <c r="V155" s="99"/>
      <c r="W155" s="11"/>
      <c r="X155" s="99"/>
      <c r="Y155" s="99"/>
      <c r="Z155" s="99">
        <v>0</v>
      </c>
      <c r="AA155" s="11">
        <v>0</v>
      </c>
      <c r="AB155" s="11"/>
      <c r="AC155" s="99"/>
      <c r="AD155" s="11"/>
      <c r="AE155" s="99"/>
      <c r="AF155" s="99"/>
      <c r="AG155" s="99"/>
      <c r="AH155" s="11">
        <v>922.81355932203405</v>
      </c>
      <c r="AI155" s="11"/>
      <c r="AJ155" s="99"/>
      <c r="AK155" s="11"/>
      <c r="AL155" s="99"/>
      <c r="AM155" s="99"/>
      <c r="AN155" s="99">
        <v>0</v>
      </c>
      <c r="AO155" s="11">
        <v>0</v>
      </c>
      <c r="AP155" s="11">
        <v>0</v>
      </c>
      <c r="AQ155" s="99"/>
      <c r="AR155" s="11">
        <v>0</v>
      </c>
      <c r="AS155" s="99"/>
      <c r="AT155" s="99"/>
      <c r="AU155" s="99">
        <v>0</v>
      </c>
      <c r="AV155" s="11">
        <v>0</v>
      </c>
      <c r="AW155" s="11"/>
      <c r="AX155" s="99"/>
      <c r="AY155" s="11"/>
      <c r="AZ155" s="99"/>
      <c r="BA155" s="99"/>
      <c r="BB155" s="99">
        <v>0</v>
      </c>
      <c r="BC155" s="11">
        <v>0</v>
      </c>
      <c r="BD155" s="11"/>
      <c r="BE155" s="99"/>
      <c r="BF155" s="11"/>
      <c r="BG155" s="99"/>
      <c r="BH155" s="99"/>
      <c r="BI155" s="99"/>
      <c r="BJ155" s="99"/>
      <c r="BK155" s="99"/>
      <c r="BL155" s="99"/>
      <c r="BM155" s="99"/>
      <c r="BN155" s="99"/>
      <c r="BO155" s="99"/>
      <c r="BP155" s="99"/>
      <c r="BQ155" s="99"/>
      <c r="BR155" s="99"/>
      <c r="BS155" s="99"/>
      <c r="BT155" s="99"/>
      <c r="BU155" s="99"/>
      <c r="BV155" s="99"/>
      <c r="BW155" s="106">
        <f t="shared" si="70"/>
        <v>0</v>
      </c>
      <c r="BX155" s="107" t="s">
        <v>34</v>
      </c>
      <c r="BY155" s="106">
        <f t="shared" si="71"/>
        <v>0</v>
      </c>
      <c r="BZ155" s="105" t="s">
        <v>34</v>
      </c>
      <c r="CA155" s="30" t="s">
        <v>229</v>
      </c>
    </row>
    <row r="156" spans="1:79" ht="78.75">
      <c r="A156" s="91" t="s">
        <v>700</v>
      </c>
      <c r="B156" s="2" t="s">
        <v>133</v>
      </c>
      <c r="C156" s="34" t="s">
        <v>2</v>
      </c>
      <c r="D156" s="8" t="s">
        <v>478</v>
      </c>
      <c r="E156" s="99">
        <v>0</v>
      </c>
      <c r="F156" s="11">
        <v>0.46144915254237284</v>
      </c>
      <c r="G156" s="11">
        <v>0</v>
      </c>
      <c r="H156" s="99"/>
      <c r="I156" s="11">
        <v>0</v>
      </c>
      <c r="J156" s="99"/>
      <c r="K156" s="99"/>
      <c r="L156" s="99">
        <v>0</v>
      </c>
      <c r="M156" s="11">
        <v>0</v>
      </c>
      <c r="N156" s="11"/>
      <c r="O156" s="99"/>
      <c r="P156" s="11"/>
      <c r="Q156" s="99"/>
      <c r="R156" s="99"/>
      <c r="S156" s="99">
        <v>0</v>
      </c>
      <c r="T156" s="11">
        <v>0</v>
      </c>
      <c r="U156" s="11"/>
      <c r="V156" s="99"/>
      <c r="W156" s="11"/>
      <c r="X156" s="99"/>
      <c r="Y156" s="99"/>
      <c r="Z156" s="99">
        <v>0</v>
      </c>
      <c r="AA156" s="11">
        <v>0</v>
      </c>
      <c r="AB156" s="11"/>
      <c r="AC156" s="99"/>
      <c r="AD156" s="11"/>
      <c r="AE156" s="99"/>
      <c r="AF156" s="99"/>
      <c r="AG156" s="99"/>
      <c r="AH156" s="11">
        <v>461.44915254237281</v>
      </c>
      <c r="AI156" s="11"/>
      <c r="AJ156" s="99"/>
      <c r="AK156" s="11"/>
      <c r="AL156" s="99"/>
      <c r="AM156" s="99"/>
      <c r="AN156" s="99">
        <v>0</v>
      </c>
      <c r="AO156" s="11">
        <v>0</v>
      </c>
      <c r="AP156" s="11">
        <v>0</v>
      </c>
      <c r="AQ156" s="99"/>
      <c r="AR156" s="11">
        <v>0</v>
      </c>
      <c r="AS156" s="99"/>
      <c r="AT156" s="99"/>
      <c r="AU156" s="99">
        <v>0</v>
      </c>
      <c r="AV156" s="11">
        <v>0</v>
      </c>
      <c r="AW156" s="11"/>
      <c r="AX156" s="99"/>
      <c r="AY156" s="11"/>
      <c r="AZ156" s="99"/>
      <c r="BA156" s="99"/>
      <c r="BB156" s="99">
        <v>0</v>
      </c>
      <c r="BC156" s="11">
        <v>0</v>
      </c>
      <c r="BD156" s="11"/>
      <c r="BE156" s="99"/>
      <c r="BF156" s="11"/>
      <c r="BG156" s="99"/>
      <c r="BH156" s="99"/>
      <c r="BI156" s="99"/>
      <c r="BJ156" s="99"/>
      <c r="BK156" s="99"/>
      <c r="BL156" s="99"/>
      <c r="BM156" s="99"/>
      <c r="BN156" s="99"/>
      <c r="BO156" s="99"/>
      <c r="BP156" s="99"/>
      <c r="BQ156" s="99"/>
      <c r="BR156" s="99"/>
      <c r="BS156" s="99"/>
      <c r="BT156" s="99"/>
      <c r="BU156" s="99"/>
      <c r="BV156" s="99"/>
      <c r="BW156" s="106">
        <f t="shared" si="70"/>
        <v>0</v>
      </c>
      <c r="BX156" s="107" t="s">
        <v>34</v>
      </c>
      <c r="BY156" s="106">
        <f t="shared" si="71"/>
        <v>0</v>
      </c>
      <c r="BZ156" s="105" t="s">
        <v>34</v>
      </c>
      <c r="CA156" s="30" t="s">
        <v>229</v>
      </c>
    </row>
    <row r="157" spans="1:79" ht="63">
      <c r="A157" s="91" t="s">
        <v>701</v>
      </c>
      <c r="B157" s="2" t="s">
        <v>134</v>
      </c>
      <c r="C157" s="34" t="s">
        <v>2</v>
      </c>
      <c r="D157" s="8" t="s">
        <v>479</v>
      </c>
      <c r="E157" s="99">
        <v>0</v>
      </c>
      <c r="F157" s="11">
        <v>0.46144915254237284</v>
      </c>
      <c r="G157" s="11">
        <v>0</v>
      </c>
      <c r="H157" s="99"/>
      <c r="I157" s="11">
        <v>0</v>
      </c>
      <c r="J157" s="99"/>
      <c r="K157" s="99"/>
      <c r="L157" s="99">
        <v>0</v>
      </c>
      <c r="M157" s="11">
        <v>0</v>
      </c>
      <c r="N157" s="11"/>
      <c r="O157" s="99"/>
      <c r="P157" s="11"/>
      <c r="Q157" s="99"/>
      <c r="R157" s="99"/>
      <c r="S157" s="99">
        <v>0</v>
      </c>
      <c r="T157" s="11">
        <v>0</v>
      </c>
      <c r="U157" s="11"/>
      <c r="V157" s="99"/>
      <c r="W157" s="11"/>
      <c r="X157" s="99"/>
      <c r="Y157" s="99"/>
      <c r="Z157" s="99">
        <v>0</v>
      </c>
      <c r="AA157" s="11">
        <v>0</v>
      </c>
      <c r="AB157" s="11"/>
      <c r="AC157" s="99"/>
      <c r="AD157" s="11"/>
      <c r="AE157" s="99"/>
      <c r="AF157" s="99"/>
      <c r="AG157" s="99"/>
      <c r="AH157" s="11">
        <v>461.44915254237281</v>
      </c>
      <c r="AI157" s="11"/>
      <c r="AJ157" s="99"/>
      <c r="AK157" s="11"/>
      <c r="AL157" s="99"/>
      <c r="AM157" s="99"/>
      <c r="AN157" s="99">
        <v>0</v>
      </c>
      <c r="AO157" s="11">
        <v>0</v>
      </c>
      <c r="AP157" s="11">
        <v>0</v>
      </c>
      <c r="AQ157" s="99"/>
      <c r="AR157" s="11">
        <v>0</v>
      </c>
      <c r="AS157" s="99"/>
      <c r="AT157" s="99"/>
      <c r="AU157" s="99">
        <v>0</v>
      </c>
      <c r="AV157" s="11">
        <v>0</v>
      </c>
      <c r="AW157" s="11"/>
      <c r="AX157" s="99"/>
      <c r="AY157" s="11"/>
      <c r="AZ157" s="99"/>
      <c r="BA157" s="99"/>
      <c r="BB157" s="99">
        <v>0</v>
      </c>
      <c r="BC157" s="11">
        <v>0</v>
      </c>
      <c r="BD157" s="11"/>
      <c r="BE157" s="99"/>
      <c r="BF157" s="11"/>
      <c r="BG157" s="99"/>
      <c r="BH157" s="99"/>
      <c r="BI157" s="99"/>
      <c r="BJ157" s="99"/>
      <c r="BK157" s="99"/>
      <c r="BL157" s="99"/>
      <c r="BM157" s="99"/>
      <c r="BN157" s="99"/>
      <c r="BO157" s="99"/>
      <c r="BP157" s="99"/>
      <c r="BQ157" s="99"/>
      <c r="BR157" s="99"/>
      <c r="BS157" s="99"/>
      <c r="BT157" s="99"/>
      <c r="BU157" s="99"/>
      <c r="BV157" s="99"/>
      <c r="BW157" s="106">
        <f t="shared" si="70"/>
        <v>0</v>
      </c>
      <c r="BX157" s="107" t="s">
        <v>34</v>
      </c>
      <c r="BY157" s="106">
        <f t="shared" si="71"/>
        <v>0</v>
      </c>
      <c r="BZ157" s="105" t="s">
        <v>34</v>
      </c>
      <c r="CA157" s="30" t="s">
        <v>229</v>
      </c>
    </row>
    <row r="158" spans="1:79" ht="78.75">
      <c r="A158" s="91" t="s">
        <v>702</v>
      </c>
      <c r="B158" s="2" t="s">
        <v>135</v>
      </c>
      <c r="C158" s="34" t="s">
        <v>7</v>
      </c>
      <c r="D158" s="8">
        <v>1501942</v>
      </c>
      <c r="E158" s="99">
        <v>0</v>
      </c>
      <c r="F158" s="11">
        <v>1.2711864406779665</v>
      </c>
      <c r="G158" s="11">
        <v>0</v>
      </c>
      <c r="H158" s="99"/>
      <c r="I158" s="11">
        <v>0</v>
      </c>
      <c r="J158" s="99"/>
      <c r="K158" s="99"/>
      <c r="L158" s="99">
        <v>0</v>
      </c>
      <c r="M158" s="11">
        <v>1.2711864406779665</v>
      </c>
      <c r="N158" s="11"/>
      <c r="O158" s="99"/>
      <c r="P158" s="11"/>
      <c r="Q158" s="99"/>
      <c r="R158" s="99"/>
      <c r="S158" s="99">
        <v>0</v>
      </c>
      <c r="T158" s="11">
        <v>0</v>
      </c>
      <c r="U158" s="11"/>
      <c r="V158" s="99"/>
      <c r="W158" s="11"/>
      <c r="X158" s="99"/>
      <c r="Y158" s="99"/>
      <c r="Z158" s="99">
        <v>0</v>
      </c>
      <c r="AA158" s="11">
        <v>0</v>
      </c>
      <c r="AB158" s="11"/>
      <c r="AC158" s="99"/>
      <c r="AD158" s="11"/>
      <c r="AE158" s="99"/>
      <c r="AF158" s="99"/>
      <c r="AG158" s="99"/>
      <c r="AH158" s="11">
        <v>0</v>
      </c>
      <c r="AI158" s="11"/>
      <c r="AJ158" s="99"/>
      <c r="AK158" s="11"/>
      <c r="AL158" s="99"/>
      <c r="AM158" s="99"/>
      <c r="AN158" s="99">
        <v>0</v>
      </c>
      <c r="AO158" s="11">
        <v>0</v>
      </c>
      <c r="AP158" s="11">
        <v>0</v>
      </c>
      <c r="AQ158" s="99"/>
      <c r="AR158" s="11">
        <v>0</v>
      </c>
      <c r="AS158" s="99"/>
      <c r="AT158" s="99"/>
      <c r="AU158" s="99">
        <v>0</v>
      </c>
      <c r="AV158" s="11">
        <v>0</v>
      </c>
      <c r="AW158" s="11"/>
      <c r="AX158" s="99"/>
      <c r="AY158" s="11"/>
      <c r="AZ158" s="99"/>
      <c r="BA158" s="99"/>
      <c r="BB158" s="99">
        <v>0</v>
      </c>
      <c r="BC158" s="11">
        <v>0</v>
      </c>
      <c r="BD158" s="11"/>
      <c r="BE158" s="99"/>
      <c r="BF158" s="11"/>
      <c r="BG158" s="99"/>
      <c r="BH158" s="99"/>
      <c r="BI158" s="99"/>
      <c r="BJ158" s="99"/>
      <c r="BK158" s="99"/>
      <c r="BL158" s="99"/>
      <c r="BM158" s="99"/>
      <c r="BN158" s="99"/>
      <c r="BO158" s="99"/>
      <c r="BP158" s="99"/>
      <c r="BQ158" s="99"/>
      <c r="BR158" s="99"/>
      <c r="BS158" s="99"/>
      <c r="BT158" s="99"/>
      <c r="BU158" s="99"/>
      <c r="BV158" s="99"/>
      <c r="BW158" s="106">
        <f t="shared" si="70"/>
        <v>-1.2711864406779665</v>
      </c>
      <c r="BX158" s="107">
        <f t="shared" ref="BX158:BX200" si="72">AO158/(SUM(M158+T158))-1</f>
        <v>-1</v>
      </c>
      <c r="BY158" s="106">
        <f t="shared" si="71"/>
        <v>0</v>
      </c>
      <c r="BZ158" s="105" t="s">
        <v>34</v>
      </c>
      <c r="CA158" s="30" t="s">
        <v>229</v>
      </c>
    </row>
    <row r="159" spans="1:79" ht="78.75">
      <c r="A159" s="91" t="s">
        <v>703</v>
      </c>
      <c r="B159" s="2" t="s">
        <v>136</v>
      </c>
      <c r="C159" s="34" t="s">
        <v>7</v>
      </c>
      <c r="D159" s="8">
        <v>1501943</v>
      </c>
      <c r="E159" s="99">
        <v>0</v>
      </c>
      <c r="F159" s="11">
        <v>1.2711864406779665</v>
      </c>
      <c r="G159" s="11">
        <v>0</v>
      </c>
      <c r="H159" s="99"/>
      <c r="I159" s="11">
        <v>0</v>
      </c>
      <c r="J159" s="99"/>
      <c r="K159" s="99"/>
      <c r="L159" s="99">
        <v>0</v>
      </c>
      <c r="M159" s="11">
        <v>1.2711864406779665</v>
      </c>
      <c r="N159" s="11"/>
      <c r="O159" s="99"/>
      <c r="P159" s="11"/>
      <c r="Q159" s="99"/>
      <c r="R159" s="99"/>
      <c r="S159" s="99">
        <v>0</v>
      </c>
      <c r="T159" s="11">
        <v>0</v>
      </c>
      <c r="U159" s="11"/>
      <c r="V159" s="99"/>
      <c r="W159" s="11"/>
      <c r="X159" s="99"/>
      <c r="Y159" s="99"/>
      <c r="Z159" s="99">
        <v>0</v>
      </c>
      <c r="AA159" s="11">
        <v>0</v>
      </c>
      <c r="AB159" s="11"/>
      <c r="AC159" s="99"/>
      <c r="AD159" s="11"/>
      <c r="AE159" s="99"/>
      <c r="AF159" s="99"/>
      <c r="AG159" s="99"/>
      <c r="AH159" s="11">
        <v>0</v>
      </c>
      <c r="AI159" s="11"/>
      <c r="AJ159" s="99"/>
      <c r="AK159" s="11"/>
      <c r="AL159" s="99"/>
      <c r="AM159" s="99"/>
      <c r="AN159" s="99">
        <v>0</v>
      </c>
      <c r="AO159" s="11">
        <v>0</v>
      </c>
      <c r="AP159" s="11">
        <v>0</v>
      </c>
      <c r="AQ159" s="99"/>
      <c r="AR159" s="11">
        <v>0</v>
      </c>
      <c r="AS159" s="99"/>
      <c r="AT159" s="99"/>
      <c r="AU159" s="99">
        <v>0</v>
      </c>
      <c r="AV159" s="11">
        <v>0</v>
      </c>
      <c r="AW159" s="11"/>
      <c r="AX159" s="99"/>
      <c r="AY159" s="11"/>
      <c r="AZ159" s="99"/>
      <c r="BA159" s="99"/>
      <c r="BB159" s="99">
        <v>0</v>
      </c>
      <c r="BC159" s="11">
        <v>0</v>
      </c>
      <c r="BD159" s="11"/>
      <c r="BE159" s="99"/>
      <c r="BF159" s="11"/>
      <c r="BG159" s="99"/>
      <c r="BH159" s="99"/>
      <c r="BI159" s="99"/>
      <c r="BJ159" s="99"/>
      <c r="BK159" s="99"/>
      <c r="BL159" s="99"/>
      <c r="BM159" s="99"/>
      <c r="BN159" s="99"/>
      <c r="BO159" s="99"/>
      <c r="BP159" s="99"/>
      <c r="BQ159" s="99"/>
      <c r="BR159" s="99"/>
      <c r="BS159" s="99"/>
      <c r="BT159" s="99"/>
      <c r="BU159" s="99"/>
      <c r="BV159" s="99"/>
      <c r="BW159" s="106">
        <f t="shared" si="70"/>
        <v>-1.2711864406779665</v>
      </c>
      <c r="BX159" s="107">
        <f t="shared" si="72"/>
        <v>-1</v>
      </c>
      <c r="BY159" s="106">
        <f t="shared" si="71"/>
        <v>0</v>
      </c>
      <c r="BZ159" s="105" t="s">
        <v>34</v>
      </c>
      <c r="CA159" s="30" t="s">
        <v>229</v>
      </c>
    </row>
    <row r="160" spans="1:79" ht="63">
      <c r="A160" s="91" t="s">
        <v>704</v>
      </c>
      <c r="B160" s="2" t="s">
        <v>137</v>
      </c>
      <c r="C160" s="34" t="s">
        <v>1</v>
      </c>
      <c r="D160" s="8" t="s">
        <v>480</v>
      </c>
      <c r="E160" s="99">
        <v>0</v>
      </c>
      <c r="F160" s="11">
        <v>15.170601694915259</v>
      </c>
      <c r="G160" s="11">
        <v>3.4</v>
      </c>
      <c r="H160" s="99"/>
      <c r="I160" s="11">
        <v>0</v>
      </c>
      <c r="J160" s="99"/>
      <c r="K160" s="99"/>
      <c r="L160" s="99">
        <v>0</v>
      </c>
      <c r="M160" s="11">
        <v>0</v>
      </c>
      <c r="N160" s="11"/>
      <c r="O160" s="99"/>
      <c r="P160" s="11"/>
      <c r="Q160" s="99"/>
      <c r="R160" s="99"/>
      <c r="S160" s="99">
        <v>0</v>
      </c>
      <c r="T160" s="11">
        <v>15.170601694915259</v>
      </c>
      <c r="U160" s="11">
        <v>3.4</v>
      </c>
      <c r="V160" s="99"/>
      <c r="W160" s="11"/>
      <c r="X160" s="99"/>
      <c r="Y160" s="99"/>
      <c r="Z160" s="99">
        <v>0</v>
      </c>
      <c r="AA160" s="11">
        <v>0</v>
      </c>
      <c r="AB160" s="11"/>
      <c r="AC160" s="99"/>
      <c r="AD160" s="11"/>
      <c r="AE160" s="99"/>
      <c r="AF160" s="99"/>
      <c r="AG160" s="99"/>
      <c r="AH160" s="11">
        <v>0</v>
      </c>
      <c r="AI160" s="11"/>
      <c r="AJ160" s="99"/>
      <c r="AK160" s="11"/>
      <c r="AL160" s="99"/>
      <c r="AM160" s="99"/>
      <c r="AN160" s="99">
        <v>0</v>
      </c>
      <c r="AO160" s="11">
        <v>16.1233754</v>
      </c>
      <c r="AP160" s="11">
        <v>3.4</v>
      </c>
      <c r="AQ160" s="99"/>
      <c r="AR160" s="11">
        <v>0</v>
      </c>
      <c r="AS160" s="99"/>
      <c r="AT160" s="99"/>
      <c r="AU160" s="99">
        <v>0</v>
      </c>
      <c r="AV160" s="11">
        <v>0</v>
      </c>
      <c r="AW160" s="11"/>
      <c r="AX160" s="99"/>
      <c r="AY160" s="11"/>
      <c r="AZ160" s="99"/>
      <c r="BA160" s="99"/>
      <c r="BB160" s="99">
        <v>0</v>
      </c>
      <c r="BC160" s="11">
        <v>16.1233754</v>
      </c>
      <c r="BD160" s="11">
        <v>3.4</v>
      </c>
      <c r="BE160" s="99"/>
      <c r="BF160" s="11"/>
      <c r="BG160" s="99"/>
      <c r="BH160" s="99"/>
      <c r="BI160" s="99"/>
      <c r="BJ160" s="99"/>
      <c r="BK160" s="99"/>
      <c r="BL160" s="99"/>
      <c r="BM160" s="99"/>
      <c r="BN160" s="99"/>
      <c r="BO160" s="99"/>
      <c r="BP160" s="99"/>
      <c r="BQ160" s="99"/>
      <c r="BR160" s="99"/>
      <c r="BS160" s="99"/>
      <c r="BT160" s="99"/>
      <c r="BU160" s="99"/>
      <c r="BV160" s="99"/>
      <c r="BW160" s="106">
        <f t="shared" si="70"/>
        <v>0.95277370508474135</v>
      </c>
      <c r="BX160" s="107">
        <f t="shared" si="72"/>
        <v>6.2803949655080737E-2</v>
      </c>
      <c r="BY160" s="106">
        <f t="shared" si="71"/>
        <v>0</v>
      </c>
      <c r="BZ160" s="105" t="s">
        <v>34</v>
      </c>
      <c r="CA160" s="60" t="s">
        <v>822</v>
      </c>
    </row>
    <row r="161" spans="1:79" ht="31.5">
      <c r="A161" s="91" t="s">
        <v>705</v>
      </c>
      <c r="B161" s="2" t="s">
        <v>14</v>
      </c>
      <c r="C161" s="34" t="s">
        <v>2</v>
      </c>
      <c r="D161" s="8" t="s">
        <v>481</v>
      </c>
      <c r="E161" s="99">
        <v>0</v>
      </c>
      <c r="F161" s="11">
        <v>0.9938292144447628</v>
      </c>
      <c r="G161" s="11">
        <v>0</v>
      </c>
      <c r="H161" s="99"/>
      <c r="I161" s="11">
        <v>0</v>
      </c>
      <c r="J161" s="99"/>
      <c r="K161" s="99"/>
      <c r="L161" s="99">
        <v>0</v>
      </c>
      <c r="M161" s="11">
        <v>0</v>
      </c>
      <c r="N161" s="11"/>
      <c r="O161" s="99"/>
      <c r="P161" s="11"/>
      <c r="Q161" s="99"/>
      <c r="R161" s="99"/>
      <c r="S161" s="99">
        <v>0</v>
      </c>
      <c r="T161" s="11">
        <v>0</v>
      </c>
      <c r="U161" s="11"/>
      <c r="V161" s="99"/>
      <c r="W161" s="11"/>
      <c r="X161" s="99"/>
      <c r="Y161" s="99"/>
      <c r="Z161" s="99">
        <v>0</v>
      </c>
      <c r="AA161" s="11">
        <v>0.9938292144447628</v>
      </c>
      <c r="AB161" s="11"/>
      <c r="AC161" s="99"/>
      <c r="AD161" s="11"/>
      <c r="AE161" s="99"/>
      <c r="AF161" s="99"/>
      <c r="AG161" s="99"/>
      <c r="AH161" s="11">
        <v>0</v>
      </c>
      <c r="AI161" s="11"/>
      <c r="AJ161" s="99"/>
      <c r="AK161" s="11"/>
      <c r="AL161" s="99"/>
      <c r="AM161" s="99"/>
      <c r="AN161" s="99">
        <v>0</v>
      </c>
      <c r="AO161" s="11">
        <v>0</v>
      </c>
      <c r="AP161" s="11">
        <v>0</v>
      </c>
      <c r="AQ161" s="99"/>
      <c r="AR161" s="11">
        <v>0</v>
      </c>
      <c r="AS161" s="99"/>
      <c r="AT161" s="99"/>
      <c r="AU161" s="99">
        <v>0</v>
      </c>
      <c r="AV161" s="11">
        <v>0</v>
      </c>
      <c r="AW161" s="11"/>
      <c r="AX161" s="99"/>
      <c r="AY161" s="11"/>
      <c r="AZ161" s="99"/>
      <c r="BA161" s="99"/>
      <c r="BB161" s="99">
        <v>0</v>
      </c>
      <c r="BC161" s="11">
        <v>0</v>
      </c>
      <c r="BD161" s="11"/>
      <c r="BE161" s="99"/>
      <c r="BF161" s="11"/>
      <c r="BG161" s="99"/>
      <c r="BH161" s="99"/>
      <c r="BI161" s="99"/>
      <c r="BJ161" s="99"/>
      <c r="BK161" s="99"/>
      <c r="BL161" s="99"/>
      <c r="BM161" s="99"/>
      <c r="BN161" s="99"/>
      <c r="BO161" s="99"/>
      <c r="BP161" s="99"/>
      <c r="BQ161" s="99"/>
      <c r="BR161" s="99"/>
      <c r="BS161" s="99"/>
      <c r="BT161" s="99"/>
      <c r="BU161" s="99"/>
      <c r="BV161" s="99"/>
      <c r="BW161" s="106">
        <f t="shared" si="70"/>
        <v>0</v>
      </c>
      <c r="BX161" s="107" t="s">
        <v>34</v>
      </c>
      <c r="BY161" s="106">
        <f t="shared" si="71"/>
        <v>0</v>
      </c>
      <c r="BZ161" s="105" t="s">
        <v>34</v>
      </c>
      <c r="CA161" s="30" t="s">
        <v>229</v>
      </c>
    </row>
    <row r="162" spans="1:79" ht="15.75">
      <c r="A162" s="91" t="s">
        <v>706</v>
      </c>
      <c r="B162" s="2" t="s">
        <v>148</v>
      </c>
      <c r="C162" s="34" t="s">
        <v>4</v>
      </c>
      <c r="D162" s="8" t="s">
        <v>482</v>
      </c>
      <c r="E162" s="99">
        <v>0</v>
      </c>
      <c r="F162" s="11">
        <v>5.0271124033249741</v>
      </c>
      <c r="G162" s="11">
        <v>0</v>
      </c>
      <c r="H162" s="99"/>
      <c r="I162" s="11">
        <v>0</v>
      </c>
      <c r="J162" s="99"/>
      <c r="K162" s="99"/>
      <c r="L162" s="99">
        <v>0</v>
      </c>
      <c r="M162" s="11">
        <v>0</v>
      </c>
      <c r="N162" s="11"/>
      <c r="O162" s="99"/>
      <c r="P162" s="11"/>
      <c r="Q162" s="99"/>
      <c r="R162" s="99"/>
      <c r="S162" s="99">
        <v>0</v>
      </c>
      <c r="T162" s="11">
        <v>0</v>
      </c>
      <c r="U162" s="11"/>
      <c r="V162" s="99"/>
      <c r="W162" s="11"/>
      <c r="X162" s="99"/>
      <c r="Y162" s="99"/>
      <c r="Z162" s="99">
        <v>0</v>
      </c>
      <c r="AA162" s="11">
        <v>0</v>
      </c>
      <c r="AB162" s="11"/>
      <c r="AC162" s="99"/>
      <c r="AD162" s="11"/>
      <c r="AE162" s="99"/>
      <c r="AF162" s="99"/>
      <c r="AG162" s="99"/>
      <c r="AH162" s="11">
        <v>5027.1124033249744</v>
      </c>
      <c r="AI162" s="11"/>
      <c r="AJ162" s="99"/>
      <c r="AK162" s="11"/>
      <c r="AL162" s="99"/>
      <c r="AM162" s="99"/>
      <c r="AN162" s="99">
        <v>0</v>
      </c>
      <c r="AO162" s="11">
        <v>0</v>
      </c>
      <c r="AP162" s="11">
        <v>0</v>
      </c>
      <c r="AQ162" s="99"/>
      <c r="AR162" s="11">
        <v>0</v>
      </c>
      <c r="AS162" s="99"/>
      <c r="AT162" s="99"/>
      <c r="AU162" s="99">
        <v>0</v>
      </c>
      <c r="AV162" s="11">
        <v>0</v>
      </c>
      <c r="AW162" s="11"/>
      <c r="AX162" s="99"/>
      <c r="AY162" s="11"/>
      <c r="AZ162" s="99"/>
      <c r="BA162" s="99"/>
      <c r="BB162" s="99">
        <v>0</v>
      </c>
      <c r="BC162" s="11">
        <v>0</v>
      </c>
      <c r="BD162" s="11"/>
      <c r="BE162" s="99"/>
      <c r="BF162" s="11"/>
      <c r="BG162" s="99"/>
      <c r="BH162" s="99"/>
      <c r="BI162" s="99"/>
      <c r="BJ162" s="99"/>
      <c r="BK162" s="99"/>
      <c r="BL162" s="99"/>
      <c r="BM162" s="99"/>
      <c r="BN162" s="99"/>
      <c r="BO162" s="99"/>
      <c r="BP162" s="99"/>
      <c r="BQ162" s="99"/>
      <c r="BR162" s="99"/>
      <c r="BS162" s="99"/>
      <c r="BT162" s="99"/>
      <c r="BU162" s="99"/>
      <c r="BV162" s="99"/>
      <c r="BW162" s="106">
        <f t="shared" si="70"/>
        <v>0</v>
      </c>
      <c r="BX162" s="107" t="s">
        <v>34</v>
      </c>
      <c r="BY162" s="106">
        <f t="shared" si="71"/>
        <v>0</v>
      </c>
      <c r="BZ162" s="105" t="s">
        <v>34</v>
      </c>
      <c r="CA162" s="30" t="s">
        <v>229</v>
      </c>
    </row>
    <row r="163" spans="1:79" ht="31.5">
      <c r="A163" s="91" t="s">
        <v>707</v>
      </c>
      <c r="B163" s="2" t="s">
        <v>149</v>
      </c>
      <c r="C163" s="34" t="s">
        <v>2</v>
      </c>
      <c r="D163" s="8" t="s">
        <v>483</v>
      </c>
      <c r="E163" s="99">
        <v>0</v>
      </c>
      <c r="F163" s="11">
        <v>0</v>
      </c>
      <c r="G163" s="11">
        <v>0</v>
      </c>
      <c r="H163" s="99"/>
      <c r="I163" s="11">
        <v>0</v>
      </c>
      <c r="J163" s="99"/>
      <c r="K163" s="99"/>
      <c r="L163" s="99">
        <v>0</v>
      </c>
      <c r="M163" s="11">
        <v>0</v>
      </c>
      <c r="N163" s="11"/>
      <c r="O163" s="99"/>
      <c r="P163" s="11"/>
      <c r="Q163" s="99"/>
      <c r="R163" s="99"/>
      <c r="S163" s="99">
        <v>0</v>
      </c>
      <c r="T163" s="11">
        <v>0</v>
      </c>
      <c r="U163" s="11"/>
      <c r="V163" s="99"/>
      <c r="W163" s="11"/>
      <c r="X163" s="99"/>
      <c r="Y163" s="99"/>
      <c r="Z163" s="99">
        <v>0</v>
      </c>
      <c r="AA163" s="11">
        <v>0</v>
      </c>
      <c r="AB163" s="11"/>
      <c r="AC163" s="99"/>
      <c r="AD163" s="11"/>
      <c r="AE163" s="99"/>
      <c r="AF163" s="99"/>
      <c r="AG163" s="99"/>
      <c r="AH163" s="11">
        <v>0</v>
      </c>
      <c r="AI163" s="11"/>
      <c r="AJ163" s="99"/>
      <c r="AK163" s="11"/>
      <c r="AL163" s="99"/>
      <c r="AM163" s="99"/>
      <c r="AN163" s="99">
        <v>0</v>
      </c>
      <c r="AO163" s="11">
        <v>0</v>
      </c>
      <c r="AP163" s="11">
        <v>0</v>
      </c>
      <c r="AQ163" s="99"/>
      <c r="AR163" s="11">
        <v>0</v>
      </c>
      <c r="AS163" s="99"/>
      <c r="AT163" s="99"/>
      <c r="AU163" s="99">
        <v>0</v>
      </c>
      <c r="AV163" s="11">
        <v>0</v>
      </c>
      <c r="AW163" s="11"/>
      <c r="AX163" s="99"/>
      <c r="AY163" s="11"/>
      <c r="AZ163" s="99"/>
      <c r="BA163" s="99"/>
      <c r="BB163" s="99">
        <v>0</v>
      </c>
      <c r="BC163" s="11">
        <v>0</v>
      </c>
      <c r="BD163" s="11"/>
      <c r="BE163" s="99"/>
      <c r="BF163" s="11"/>
      <c r="BG163" s="99"/>
      <c r="BH163" s="99"/>
      <c r="BI163" s="99"/>
      <c r="BJ163" s="99"/>
      <c r="BK163" s="99"/>
      <c r="BL163" s="99"/>
      <c r="BM163" s="99"/>
      <c r="BN163" s="99"/>
      <c r="BO163" s="99"/>
      <c r="BP163" s="99"/>
      <c r="BQ163" s="99"/>
      <c r="BR163" s="99"/>
      <c r="BS163" s="99"/>
      <c r="BT163" s="99"/>
      <c r="BU163" s="99"/>
      <c r="BV163" s="99"/>
      <c r="BW163" s="106">
        <f t="shared" si="70"/>
        <v>0</v>
      </c>
      <c r="BX163" s="107" t="s">
        <v>34</v>
      </c>
      <c r="BY163" s="106">
        <f t="shared" si="71"/>
        <v>0</v>
      </c>
      <c r="BZ163" s="105" t="s">
        <v>34</v>
      </c>
      <c r="CA163" s="30" t="s">
        <v>229</v>
      </c>
    </row>
    <row r="164" spans="1:79" ht="78.75">
      <c r="A164" s="91" t="s">
        <v>708</v>
      </c>
      <c r="B164" s="2" t="s">
        <v>285</v>
      </c>
      <c r="C164" s="1" t="s">
        <v>5</v>
      </c>
      <c r="D164" s="8">
        <v>1600339</v>
      </c>
      <c r="E164" s="99">
        <v>0</v>
      </c>
      <c r="F164" s="11">
        <v>0</v>
      </c>
      <c r="G164" s="11"/>
      <c r="H164" s="99"/>
      <c r="I164" s="11"/>
      <c r="J164" s="99"/>
      <c r="K164" s="99"/>
      <c r="L164" s="99">
        <v>0</v>
      </c>
      <c r="M164" s="11">
        <v>0</v>
      </c>
      <c r="N164" s="11"/>
      <c r="O164" s="99"/>
      <c r="P164" s="11"/>
      <c r="Q164" s="99"/>
      <c r="R164" s="99"/>
      <c r="S164" s="99">
        <v>0</v>
      </c>
      <c r="T164" s="11">
        <v>0</v>
      </c>
      <c r="U164" s="11"/>
      <c r="V164" s="99"/>
      <c r="W164" s="11"/>
      <c r="X164" s="99"/>
      <c r="Y164" s="99"/>
      <c r="Z164" s="99">
        <v>0</v>
      </c>
      <c r="AA164" s="11">
        <v>0</v>
      </c>
      <c r="AB164" s="11"/>
      <c r="AC164" s="99"/>
      <c r="AD164" s="11"/>
      <c r="AE164" s="99"/>
      <c r="AF164" s="99"/>
      <c r="AG164" s="99"/>
      <c r="AH164" s="11"/>
      <c r="AI164" s="11"/>
      <c r="AJ164" s="99"/>
      <c r="AK164" s="11"/>
      <c r="AL164" s="99"/>
      <c r="AM164" s="99"/>
      <c r="AN164" s="99">
        <v>0</v>
      </c>
      <c r="AO164" s="11">
        <v>0.21186425</v>
      </c>
      <c r="AP164" s="11"/>
      <c r="AQ164" s="99"/>
      <c r="AR164" s="11"/>
      <c r="AS164" s="99"/>
      <c r="AT164" s="99"/>
      <c r="AU164" s="99">
        <v>0</v>
      </c>
      <c r="AV164" s="11">
        <v>0</v>
      </c>
      <c r="AW164" s="11"/>
      <c r="AX164" s="99"/>
      <c r="AY164" s="11"/>
      <c r="AZ164" s="99"/>
      <c r="BA164" s="99"/>
      <c r="BB164" s="99">
        <v>0</v>
      </c>
      <c r="BC164" s="11">
        <v>0.21186425</v>
      </c>
      <c r="BD164" s="11"/>
      <c r="BE164" s="99"/>
      <c r="BF164" s="11"/>
      <c r="BG164" s="99"/>
      <c r="BH164" s="99"/>
      <c r="BI164" s="99"/>
      <c r="BJ164" s="99"/>
      <c r="BK164" s="99"/>
      <c r="BL164" s="99"/>
      <c r="BM164" s="99"/>
      <c r="BN164" s="99"/>
      <c r="BO164" s="99"/>
      <c r="BP164" s="99"/>
      <c r="BQ164" s="99"/>
      <c r="BR164" s="99"/>
      <c r="BS164" s="99"/>
      <c r="BT164" s="99"/>
      <c r="BU164" s="99"/>
      <c r="BV164" s="99"/>
      <c r="BW164" s="106">
        <f t="shared" si="70"/>
        <v>0.21186425</v>
      </c>
      <c r="BX164" s="107" t="s">
        <v>34</v>
      </c>
      <c r="BY164" s="106">
        <f t="shared" si="71"/>
        <v>0</v>
      </c>
      <c r="BZ164" s="105" t="s">
        <v>34</v>
      </c>
      <c r="CA164" s="30" t="s">
        <v>823</v>
      </c>
    </row>
    <row r="165" spans="1:79" ht="47.25">
      <c r="A165" s="91" t="s">
        <v>709</v>
      </c>
      <c r="B165" s="2" t="s">
        <v>206</v>
      </c>
      <c r="C165" s="1" t="s">
        <v>8</v>
      </c>
      <c r="D165" s="8" t="s">
        <v>207</v>
      </c>
      <c r="E165" s="99">
        <v>0</v>
      </c>
      <c r="F165" s="11">
        <v>0</v>
      </c>
      <c r="G165" s="11"/>
      <c r="H165" s="99"/>
      <c r="I165" s="11"/>
      <c r="J165" s="99"/>
      <c r="K165" s="99"/>
      <c r="L165" s="99">
        <v>0</v>
      </c>
      <c r="M165" s="11">
        <v>0</v>
      </c>
      <c r="N165" s="11"/>
      <c r="O165" s="99"/>
      <c r="P165" s="11"/>
      <c r="Q165" s="99"/>
      <c r="R165" s="99"/>
      <c r="S165" s="99">
        <v>0</v>
      </c>
      <c r="T165" s="11">
        <v>0</v>
      </c>
      <c r="U165" s="11"/>
      <c r="V165" s="99"/>
      <c r="W165" s="11"/>
      <c r="X165" s="99"/>
      <c r="Y165" s="99"/>
      <c r="Z165" s="99">
        <v>0</v>
      </c>
      <c r="AA165" s="11">
        <v>0</v>
      </c>
      <c r="AB165" s="11"/>
      <c r="AC165" s="99"/>
      <c r="AD165" s="11"/>
      <c r="AE165" s="99"/>
      <c r="AF165" s="99"/>
      <c r="AG165" s="99"/>
      <c r="AH165" s="11"/>
      <c r="AI165" s="11"/>
      <c r="AJ165" s="99"/>
      <c r="AK165" s="11"/>
      <c r="AL165" s="99"/>
      <c r="AM165" s="99"/>
      <c r="AN165" s="99">
        <v>0</v>
      </c>
      <c r="AO165" s="11">
        <v>12.0352116</v>
      </c>
      <c r="AP165" s="11"/>
      <c r="AQ165" s="99"/>
      <c r="AR165" s="11"/>
      <c r="AS165" s="99"/>
      <c r="AT165" s="99"/>
      <c r="AU165" s="99">
        <v>0</v>
      </c>
      <c r="AV165" s="11">
        <v>6.6164243400000018</v>
      </c>
      <c r="AW165" s="11"/>
      <c r="AX165" s="99"/>
      <c r="AY165" s="11"/>
      <c r="AZ165" s="99"/>
      <c r="BA165" s="99"/>
      <c r="BB165" s="99">
        <v>0</v>
      </c>
      <c r="BC165" s="11">
        <v>5.4187872599999993</v>
      </c>
      <c r="BD165" s="11"/>
      <c r="BE165" s="99"/>
      <c r="BF165" s="11"/>
      <c r="BG165" s="99"/>
      <c r="BH165" s="99"/>
      <c r="BI165" s="99"/>
      <c r="BJ165" s="99"/>
      <c r="BK165" s="99"/>
      <c r="BL165" s="99"/>
      <c r="BM165" s="99"/>
      <c r="BN165" s="99"/>
      <c r="BO165" s="99"/>
      <c r="BP165" s="99"/>
      <c r="BQ165" s="99"/>
      <c r="BR165" s="99"/>
      <c r="BS165" s="99"/>
      <c r="BT165" s="99"/>
      <c r="BU165" s="99"/>
      <c r="BV165" s="99"/>
      <c r="BW165" s="106">
        <f t="shared" si="70"/>
        <v>12.0352116</v>
      </c>
      <c r="BX165" s="107" t="s">
        <v>34</v>
      </c>
      <c r="BY165" s="106">
        <f t="shared" si="71"/>
        <v>0</v>
      </c>
      <c r="BZ165" s="105" t="s">
        <v>34</v>
      </c>
      <c r="CA165" s="48" t="s">
        <v>824</v>
      </c>
    </row>
    <row r="166" spans="1:79" ht="63">
      <c r="A166" s="91" t="s">
        <v>710</v>
      </c>
      <c r="B166" s="2" t="s">
        <v>224</v>
      </c>
      <c r="C166" s="1" t="s">
        <v>1</v>
      </c>
      <c r="D166" s="8">
        <v>1500730</v>
      </c>
      <c r="E166" s="99">
        <v>0</v>
      </c>
      <c r="F166" s="11">
        <v>0</v>
      </c>
      <c r="G166" s="11"/>
      <c r="H166" s="99"/>
      <c r="I166" s="11"/>
      <c r="J166" s="99"/>
      <c r="K166" s="99"/>
      <c r="L166" s="99">
        <v>0</v>
      </c>
      <c r="M166" s="11">
        <v>0</v>
      </c>
      <c r="N166" s="11"/>
      <c r="O166" s="99"/>
      <c r="P166" s="11"/>
      <c r="Q166" s="99"/>
      <c r="R166" s="99"/>
      <c r="S166" s="99">
        <v>0</v>
      </c>
      <c r="T166" s="11">
        <v>0</v>
      </c>
      <c r="U166" s="11"/>
      <c r="V166" s="99"/>
      <c r="W166" s="11"/>
      <c r="X166" s="99"/>
      <c r="Y166" s="99"/>
      <c r="Z166" s="99">
        <v>0</v>
      </c>
      <c r="AA166" s="11">
        <v>0</v>
      </c>
      <c r="AB166" s="11"/>
      <c r="AC166" s="99"/>
      <c r="AD166" s="11"/>
      <c r="AE166" s="99"/>
      <c r="AF166" s="99"/>
      <c r="AG166" s="99"/>
      <c r="AH166" s="11"/>
      <c r="AI166" s="11"/>
      <c r="AJ166" s="99"/>
      <c r="AK166" s="11"/>
      <c r="AL166" s="99"/>
      <c r="AM166" s="99"/>
      <c r="AN166" s="99">
        <v>0</v>
      </c>
      <c r="AO166" s="11">
        <v>4.0931377900000001</v>
      </c>
      <c r="AP166" s="11"/>
      <c r="AQ166" s="99"/>
      <c r="AR166" s="11"/>
      <c r="AS166" s="99"/>
      <c r="AT166" s="99"/>
      <c r="AU166" s="99">
        <v>0</v>
      </c>
      <c r="AV166" s="11">
        <v>4.0931377900000001</v>
      </c>
      <c r="AW166" s="11"/>
      <c r="AX166" s="99"/>
      <c r="AY166" s="11"/>
      <c r="AZ166" s="99"/>
      <c r="BA166" s="99"/>
      <c r="BB166" s="99">
        <v>0</v>
      </c>
      <c r="BC166" s="11">
        <v>0</v>
      </c>
      <c r="BD166" s="11"/>
      <c r="BE166" s="99"/>
      <c r="BF166" s="11"/>
      <c r="BG166" s="99"/>
      <c r="BH166" s="99"/>
      <c r="BI166" s="99"/>
      <c r="BJ166" s="99"/>
      <c r="BK166" s="99"/>
      <c r="BL166" s="99"/>
      <c r="BM166" s="99"/>
      <c r="BN166" s="99"/>
      <c r="BO166" s="99"/>
      <c r="BP166" s="99"/>
      <c r="BQ166" s="99"/>
      <c r="BR166" s="99"/>
      <c r="BS166" s="99"/>
      <c r="BT166" s="99"/>
      <c r="BU166" s="99"/>
      <c r="BV166" s="99"/>
      <c r="BW166" s="106">
        <f t="shared" si="70"/>
        <v>4.0931377900000001</v>
      </c>
      <c r="BX166" s="107" t="s">
        <v>34</v>
      </c>
      <c r="BY166" s="106">
        <f t="shared" si="71"/>
        <v>0</v>
      </c>
      <c r="BZ166" s="105" t="s">
        <v>34</v>
      </c>
      <c r="CA166" s="60" t="s">
        <v>1079</v>
      </c>
    </row>
    <row r="167" spans="1:79" ht="31.5">
      <c r="A167" s="91" t="s">
        <v>711</v>
      </c>
      <c r="B167" s="2" t="s">
        <v>151</v>
      </c>
      <c r="C167" s="34" t="s">
        <v>8</v>
      </c>
      <c r="D167" s="8" t="s">
        <v>484</v>
      </c>
      <c r="E167" s="99">
        <v>0</v>
      </c>
      <c r="F167" s="11">
        <v>4.2372881355932206</v>
      </c>
      <c r="G167" s="11">
        <v>0</v>
      </c>
      <c r="H167" s="99"/>
      <c r="I167" s="11">
        <v>0</v>
      </c>
      <c r="J167" s="99"/>
      <c r="K167" s="99"/>
      <c r="L167" s="99">
        <v>0</v>
      </c>
      <c r="M167" s="11">
        <v>0</v>
      </c>
      <c r="N167" s="11"/>
      <c r="O167" s="99"/>
      <c r="P167" s="11"/>
      <c r="Q167" s="99"/>
      <c r="R167" s="99"/>
      <c r="S167" s="99">
        <v>0</v>
      </c>
      <c r="T167" s="11">
        <v>0</v>
      </c>
      <c r="U167" s="11"/>
      <c r="V167" s="99"/>
      <c r="W167" s="11"/>
      <c r="X167" s="99"/>
      <c r="Y167" s="99"/>
      <c r="Z167" s="99">
        <v>0</v>
      </c>
      <c r="AA167" s="11">
        <v>0</v>
      </c>
      <c r="AB167" s="11"/>
      <c r="AC167" s="99"/>
      <c r="AD167" s="11"/>
      <c r="AE167" s="99"/>
      <c r="AF167" s="99"/>
      <c r="AG167" s="99"/>
      <c r="AH167" s="11">
        <v>4237.2881355932204</v>
      </c>
      <c r="AI167" s="11"/>
      <c r="AJ167" s="99"/>
      <c r="AK167" s="11"/>
      <c r="AL167" s="99"/>
      <c r="AM167" s="99"/>
      <c r="AN167" s="99">
        <v>0</v>
      </c>
      <c r="AO167" s="11">
        <v>0</v>
      </c>
      <c r="AP167" s="11">
        <v>0</v>
      </c>
      <c r="AQ167" s="99"/>
      <c r="AR167" s="11">
        <v>0</v>
      </c>
      <c r="AS167" s="99"/>
      <c r="AT167" s="99"/>
      <c r="AU167" s="99">
        <v>0</v>
      </c>
      <c r="AV167" s="11">
        <v>0</v>
      </c>
      <c r="AW167" s="11"/>
      <c r="AX167" s="99"/>
      <c r="AY167" s="11"/>
      <c r="AZ167" s="99"/>
      <c r="BA167" s="99"/>
      <c r="BB167" s="99">
        <v>0</v>
      </c>
      <c r="BC167" s="11">
        <v>0</v>
      </c>
      <c r="BD167" s="11"/>
      <c r="BE167" s="99"/>
      <c r="BF167" s="11"/>
      <c r="BG167" s="99"/>
      <c r="BH167" s="99"/>
      <c r="BI167" s="99"/>
      <c r="BJ167" s="99"/>
      <c r="BK167" s="99"/>
      <c r="BL167" s="99"/>
      <c r="BM167" s="99"/>
      <c r="BN167" s="99"/>
      <c r="BO167" s="99"/>
      <c r="BP167" s="99"/>
      <c r="BQ167" s="99"/>
      <c r="BR167" s="99"/>
      <c r="BS167" s="99"/>
      <c r="BT167" s="99"/>
      <c r="BU167" s="99"/>
      <c r="BV167" s="99"/>
      <c r="BW167" s="106">
        <f t="shared" si="70"/>
        <v>0</v>
      </c>
      <c r="BX167" s="107" t="s">
        <v>34</v>
      </c>
      <c r="BY167" s="106">
        <f t="shared" si="71"/>
        <v>0</v>
      </c>
      <c r="BZ167" s="105" t="s">
        <v>34</v>
      </c>
      <c r="CA167" s="30" t="s">
        <v>229</v>
      </c>
    </row>
    <row r="168" spans="1:79" ht="63">
      <c r="A168" s="91" t="s">
        <v>712</v>
      </c>
      <c r="B168" s="2" t="s">
        <v>152</v>
      </c>
      <c r="C168" s="34" t="s">
        <v>4</v>
      </c>
      <c r="D168" s="8" t="s">
        <v>485</v>
      </c>
      <c r="E168" s="99">
        <v>0</v>
      </c>
      <c r="F168" s="11">
        <v>1.3380909901873328</v>
      </c>
      <c r="G168" s="11">
        <v>0</v>
      </c>
      <c r="H168" s="99"/>
      <c r="I168" s="11">
        <v>0</v>
      </c>
      <c r="J168" s="99"/>
      <c r="K168" s="99" t="s">
        <v>887</v>
      </c>
      <c r="L168" s="99">
        <v>0</v>
      </c>
      <c r="M168" s="11">
        <v>1.3380909901873328</v>
      </c>
      <c r="N168" s="11"/>
      <c r="O168" s="99"/>
      <c r="P168" s="11"/>
      <c r="Q168" s="99"/>
      <c r="R168" s="317" t="s">
        <v>887</v>
      </c>
      <c r="S168" s="99">
        <v>0</v>
      </c>
      <c r="T168" s="11">
        <v>0</v>
      </c>
      <c r="U168" s="11"/>
      <c r="V168" s="99"/>
      <c r="W168" s="11"/>
      <c r="X168" s="99"/>
      <c r="Y168" s="99"/>
      <c r="Z168" s="99">
        <v>0</v>
      </c>
      <c r="AA168" s="11">
        <v>0</v>
      </c>
      <c r="AB168" s="11"/>
      <c r="AC168" s="99"/>
      <c r="AD168" s="11"/>
      <c r="AE168" s="99"/>
      <c r="AF168" s="99"/>
      <c r="AG168" s="99"/>
      <c r="AH168" s="11">
        <v>0</v>
      </c>
      <c r="AI168" s="11"/>
      <c r="AJ168" s="99"/>
      <c r="AK168" s="11"/>
      <c r="AL168" s="99"/>
      <c r="AM168" s="99"/>
      <c r="AN168" s="99">
        <v>0</v>
      </c>
      <c r="AO168" s="11">
        <v>0</v>
      </c>
      <c r="AP168" s="11">
        <v>0</v>
      </c>
      <c r="AQ168" s="99"/>
      <c r="AR168" s="11">
        <v>0</v>
      </c>
      <c r="AS168" s="99"/>
      <c r="AT168" s="99"/>
      <c r="AU168" s="99">
        <v>0</v>
      </c>
      <c r="AV168" s="11">
        <v>0</v>
      </c>
      <c r="AW168" s="11"/>
      <c r="AX168" s="99"/>
      <c r="AY168" s="11"/>
      <c r="AZ168" s="99"/>
      <c r="BA168" s="99"/>
      <c r="BB168" s="99">
        <v>0</v>
      </c>
      <c r="BC168" s="11">
        <v>0</v>
      </c>
      <c r="BD168" s="11"/>
      <c r="BE168" s="99"/>
      <c r="BF168" s="11"/>
      <c r="BG168" s="99"/>
      <c r="BH168" s="99"/>
      <c r="BI168" s="99"/>
      <c r="BJ168" s="99"/>
      <c r="BK168" s="99"/>
      <c r="BL168" s="99"/>
      <c r="BM168" s="99"/>
      <c r="BN168" s="99"/>
      <c r="BO168" s="99"/>
      <c r="BP168" s="99"/>
      <c r="BQ168" s="99"/>
      <c r="BR168" s="99"/>
      <c r="BS168" s="99"/>
      <c r="BT168" s="99"/>
      <c r="BU168" s="99"/>
      <c r="BV168" s="99"/>
      <c r="BW168" s="106">
        <f t="shared" si="70"/>
        <v>-1.3380909901873328</v>
      </c>
      <c r="BX168" s="107">
        <f t="shared" si="72"/>
        <v>-1</v>
      </c>
      <c r="BY168" s="106">
        <f t="shared" si="71"/>
        <v>0</v>
      </c>
      <c r="BZ168" s="105" t="s">
        <v>34</v>
      </c>
      <c r="CA168" s="60" t="s">
        <v>257</v>
      </c>
    </row>
    <row r="169" spans="1:79" ht="63">
      <c r="A169" s="91" t="s">
        <v>713</v>
      </c>
      <c r="B169" s="2" t="s">
        <v>153</v>
      </c>
      <c r="C169" s="34" t="s">
        <v>4</v>
      </c>
      <c r="D169" s="8" t="s">
        <v>486</v>
      </c>
      <c r="E169" s="99">
        <v>0</v>
      </c>
      <c r="F169" s="11">
        <v>0.44603033006244425</v>
      </c>
      <c r="G169" s="11">
        <v>0</v>
      </c>
      <c r="H169" s="99"/>
      <c r="I169" s="11">
        <v>0</v>
      </c>
      <c r="J169" s="99"/>
      <c r="K169" s="99" t="s">
        <v>888</v>
      </c>
      <c r="L169" s="99">
        <v>0</v>
      </c>
      <c r="M169" s="11">
        <v>0</v>
      </c>
      <c r="N169" s="11"/>
      <c r="O169" s="99"/>
      <c r="P169" s="11"/>
      <c r="Q169" s="99"/>
      <c r="R169" s="99"/>
      <c r="S169" s="99">
        <v>0</v>
      </c>
      <c r="T169" s="11">
        <v>0.44603033006244425</v>
      </c>
      <c r="U169" s="11"/>
      <c r="V169" s="99"/>
      <c r="W169" s="11"/>
      <c r="X169" s="99"/>
      <c r="Y169" s="317" t="s">
        <v>888</v>
      </c>
      <c r="Z169" s="99">
        <v>0</v>
      </c>
      <c r="AA169" s="11">
        <v>0</v>
      </c>
      <c r="AB169" s="11"/>
      <c r="AC169" s="99"/>
      <c r="AD169" s="11"/>
      <c r="AE169" s="99"/>
      <c r="AF169" s="99"/>
      <c r="AG169" s="99"/>
      <c r="AH169" s="11">
        <v>0</v>
      </c>
      <c r="AI169" s="11"/>
      <c r="AJ169" s="99"/>
      <c r="AK169" s="11"/>
      <c r="AL169" s="99"/>
      <c r="AM169" s="99"/>
      <c r="AN169" s="99">
        <v>0</v>
      </c>
      <c r="AO169" s="11">
        <v>0</v>
      </c>
      <c r="AP169" s="11">
        <v>0</v>
      </c>
      <c r="AQ169" s="99"/>
      <c r="AR169" s="11">
        <v>0</v>
      </c>
      <c r="AS169" s="99"/>
      <c r="AT169" s="99"/>
      <c r="AU169" s="99">
        <v>0</v>
      </c>
      <c r="AV169" s="11">
        <v>0</v>
      </c>
      <c r="AW169" s="11"/>
      <c r="AX169" s="99"/>
      <c r="AY169" s="11"/>
      <c r="AZ169" s="99"/>
      <c r="BA169" s="99"/>
      <c r="BB169" s="99">
        <v>0</v>
      </c>
      <c r="BC169" s="11">
        <v>0</v>
      </c>
      <c r="BD169" s="11"/>
      <c r="BE169" s="99"/>
      <c r="BF169" s="11"/>
      <c r="BG169" s="99"/>
      <c r="BH169" s="99"/>
      <c r="BI169" s="99"/>
      <c r="BJ169" s="99"/>
      <c r="BK169" s="99"/>
      <c r="BL169" s="99"/>
      <c r="BM169" s="99"/>
      <c r="BN169" s="99"/>
      <c r="BO169" s="99"/>
      <c r="BP169" s="99"/>
      <c r="BQ169" s="99"/>
      <c r="BR169" s="99"/>
      <c r="BS169" s="99"/>
      <c r="BT169" s="99"/>
      <c r="BU169" s="99"/>
      <c r="BV169" s="99"/>
      <c r="BW169" s="106">
        <f t="shared" si="70"/>
        <v>-0.44603033006244425</v>
      </c>
      <c r="BX169" s="107">
        <f t="shared" si="72"/>
        <v>-1</v>
      </c>
      <c r="BY169" s="106">
        <f t="shared" si="71"/>
        <v>0</v>
      </c>
      <c r="BZ169" s="105" t="s">
        <v>34</v>
      </c>
      <c r="CA169" s="60" t="s">
        <v>257</v>
      </c>
    </row>
    <row r="170" spans="1:79" ht="47.25">
      <c r="A170" s="91" t="s">
        <v>714</v>
      </c>
      <c r="B170" s="2" t="s">
        <v>154</v>
      </c>
      <c r="C170" s="34" t="s">
        <v>4</v>
      </c>
      <c r="D170" s="8" t="s">
        <v>487</v>
      </c>
      <c r="E170" s="99">
        <v>0</v>
      </c>
      <c r="F170" s="11">
        <v>0.89206066012488849</v>
      </c>
      <c r="G170" s="11">
        <v>0</v>
      </c>
      <c r="H170" s="99"/>
      <c r="I170" s="11">
        <v>0</v>
      </c>
      <c r="J170" s="99"/>
      <c r="K170" s="99" t="s">
        <v>889</v>
      </c>
      <c r="L170" s="99">
        <v>0</v>
      </c>
      <c r="M170" s="11">
        <v>0</v>
      </c>
      <c r="N170" s="11"/>
      <c r="O170" s="99"/>
      <c r="P170" s="11"/>
      <c r="Q170" s="99"/>
      <c r="R170" s="99"/>
      <c r="S170" s="99">
        <v>0</v>
      </c>
      <c r="T170" s="11">
        <v>0.89206066012488849</v>
      </c>
      <c r="U170" s="11"/>
      <c r="V170" s="99"/>
      <c r="W170" s="11"/>
      <c r="X170" s="99"/>
      <c r="Y170" s="317" t="s">
        <v>889</v>
      </c>
      <c r="Z170" s="99">
        <v>0</v>
      </c>
      <c r="AA170" s="11">
        <v>0</v>
      </c>
      <c r="AB170" s="11"/>
      <c r="AC170" s="99"/>
      <c r="AD170" s="11"/>
      <c r="AE170" s="99"/>
      <c r="AF170" s="99"/>
      <c r="AG170" s="99"/>
      <c r="AH170" s="11">
        <v>0</v>
      </c>
      <c r="AI170" s="11"/>
      <c r="AJ170" s="99"/>
      <c r="AK170" s="11"/>
      <c r="AL170" s="99"/>
      <c r="AM170" s="99"/>
      <c r="AN170" s="99">
        <v>0</v>
      </c>
      <c r="AO170" s="11">
        <v>0</v>
      </c>
      <c r="AP170" s="11">
        <v>0</v>
      </c>
      <c r="AQ170" s="99"/>
      <c r="AR170" s="11">
        <v>0</v>
      </c>
      <c r="AS170" s="99"/>
      <c r="AT170" s="99"/>
      <c r="AU170" s="99">
        <v>0</v>
      </c>
      <c r="AV170" s="11">
        <v>0</v>
      </c>
      <c r="AW170" s="11"/>
      <c r="AX170" s="99"/>
      <c r="AY170" s="11"/>
      <c r="AZ170" s="99"/>
      <c r="BA170" s="99"/>
      <c r="BB170" s="99">
        <v>0</v>
      </c>
      <c r="BC170" s="11">
        <v>0</v>
      </c>
      <c r="BD170" s="11"/>
      <c r="BE170" s="99"/>
      <c r="BF170" s="11"/>
      <c r="BG170" s="99"/>
      <c r="BH170" s="99"/>
      <c r="BI170" s="99"/>
      <c r="BJ170" s="99"/>
      <c r="BK170" s="99"/>
      <c r="BL170" s="99"/>
      <c r="BM170" s="99"/>
      <c r="BN170" s="99"/>
      <c r="BO170" s="99"/>
      <c r="BP170" s="99"/>
      <c r="BQ170" s="99"/>
      <c r="BR170" s="99"/>
      <c r="BS170" s="99"/>
      <c r="BT170" s="99"/>
      <c r="BU170" s="99"/>
      <c r="BV170" s="99"/>
      <c r="BW170" s="106">
        <f t="shared" si="70"/>
        <v>-0.89206066012488849</v>
      </c>
      <c r="BX170" s="107">
        <f t="shared" si="72"/>
        <v>-1</v>
      </c>
      <c r="BY170" s="106">
        <f t="shared" si="71"/>
        <v>0</v>
      </c>
      <c r="BZ170" s="105" t="s">
        <v>34</v>
      </c>
      <c r="CA170" s="60" t="s">
        <v>257</v>
      </c>
    </row>
    <row r="171" spans="1:79" ht="63">
      <c r="A171" s="91" t="s">
        <v>715</v>
      </c>
      <c r="B171" s="2" t="s">
        <v>155</v>
      </c>
      <c r="C171" s="34" t="s">
        <v>56</v>
      </c>
      <c r="D171" s="8" t="s">
        <v>488</v>
      </c>
      <c r="E171" s="99">
        <v>0</v>
      </c>
      <c r="F171" s="11">
        <v>0.89206066012488849</v>
      </c>
      <c r="G171" s="11">
        <v>0</v>
      </c>
      <c r="H171" s="99"/>
      <c r="I171" s="11">
        <v>0</v>
      </c>
      <c r="J171" s="99"/>
      <c r="K171" s="99" t="s">
        <v>889</v>
      </c>
      <c r="L171" s="99">
        <v>0</v>
      </c>
      <c r="M171" s="11">
        <v>0</v>
      </c>
      <c r="N171" s="11"/>
      <c r="O171" s="99"/>
      <c r="P171" s="11"/>
      <c r="Q171" s="99"/>
      <c r="R171" s="99"/>
      <c r="S171" s="99">
        <v>0</v>
      </c>
      <c r="T171" s="11">
        <v>0</v>
      </c>
      <c r="U171" s="11"/>
      <c r="V171" s="99"/>
      <c r="W171" s="11"/>
      <c r="X171" s="99"/>
      <c r="Y171" s="99"/>
      <c r="Z171" s="99">
        <v>0</v>
      </c>
      <c r="AA171" s="11">
        <v>0.89206066012488849</v>
      </c>
      <c r="AB171" s="11"/>
      <c r="AC171" s="99"/>
      <c r="AD171" s="11"/>
      <c r="AE171" s="99"/>
      <c r="AF171" s="99"/>
      <c r="AG171" s="99"/>
      <c r="AH171" s="11">
        <v>0</v>
      </c>
      <c r="AI171" s="11"/>
      <c r="AJ171" s="99"/>
      <c r="AK171" s="11"/>
      <c r="AL171" s="99"/>
      <c r="AM171" s="99"/>
      <c r="AN171" s="99">
        <v>0</v>
      </c>
      <c r="AO171" s="11">
        <v>0</v>
      </c>
      <c r="AP171" s="11">
        <v>0</v>
      </c>
      <c r="AQ171" s="99"/>
      <c r="AR171" s="11">
        <v>0</v>
      </c>
      <c r="AS171" s="99"/>
      <c r="AT171" s="99"/>
      <c r="AU171" s="99">
        <v>0</v>
      </c>
      <c r="AV171" s="11">
        <v>0</v>
      </c>
      <c r="AW171" s="11"/>
      <c r="AX171" s="99"/>
      <c r="AY171" s="11"/>
      <c r="AZ171" s="99"/>
      <c r="BA171" s="99"/>
      <c r="BB171" s="99">
        <v>0</v>
      </c>
      <c r="BC171" s="11">
        <v>0</v>
      </c>
      <c r="BD171" s="11"/>
      <c r="BE171" s="99"/>
      <c r="BF171" s="11"/>
      <c r="BG171" s="99"/>
      <c r="BH171" s="99"/>
      <c r="BI171" s="99"/>
      <c r="BJ171" s="99"/>
      <c r="BK171" s="99"/>
      <c r="BL171" s="99"/>
      <c r="BM171" s="99"/>
      <c r="BN171" s="99"/>
      <c r="BO171" s="99"/>
      <c r="BP171" s="99"/>
      <c r="BQ171" s="99"/>
      <c r="BR171" s="99"/>
      <c r="BS171" s="99"/>
      <c r="BT171" s="99"/>
      <c r="BU171" s="99"/>
      <c r="BV171" s="99"/>
      <c r="BW171" s="106">
        <f t="shared" si="70"/>
        <v>0</v>
      </c>
      <c r="BX171" s="107" t="s">
        <v>34</v>
      </c>
      <c r="BY171" s="106">
        <f t="shared" si="71"/>
        <v>0</v>
      </c>
      <c r="BZ171" s="105" t="s">
        <v>34</v>
      </c>
      <c r="CA171" s="30" t="s">
        <v>229</v>
      </c>
    </row>
    <row r="172" spans="1:79" ht="47.25">
      <c r="A172" s="91" t="s">
        <v>716</v>
      </c>
      <c r="B172" s="2" t="s">
        <v>156</v>
      </c>
      <c r="C172" s="34" t="s">
        <v>1</v>
      </c>
      <c r="D172" s="8" t="s">
        <v>489</v>
      </c>
      <c r="E172" s="99">
        <v>0</v>
      </c>
      <c r="F172" s="11">
        <v>1.3380909901873328</v>
      </c>
      <c r="G172" s="11">
        <v>0</v>
      </c>
      <c r="H172" s="99"/>
      <c r="I172" s="11">
        <v>0</v>
      </c>
      <c r="J172" s="99"/>
      <c r="K172" s="99" t="s">
        <v>887</v>
      </c>
      <c r="L172" s="99">
        <v>0</v>
      </c>
      <c r="M172" s="11">
        <v>0</v>
      </c>
      <c r="N172" s="11"/>
      <c r="O172" s="99"/>
      <c r="P172" s="11"/>
      <c r="Q172" s="99"/>
      <c r="R172" s="99"/>
      <c r="S172" s="99">
        <v>0</v>
      </c>
      <c r="T172" s="11">
        <v>0</v>
      </c>
      <c r="U172" s="11"/>
      <c r="V172" s="99"/>
      <c r="W172" s="11"/>
      <c r="X172" s="99"/>
      <c r="Y172" s="99"/>
      <c r="Z172" s="99">
        <v>0</v>
      </c>
      <c r="AA172" s="11">
        <v>1.3380909901873328</v>
      </c>
      <c r="AB172" s="11"/>
      <c r="AC172" s="99"/>
      <c r="AD172" s="11"/>
      <c r="AE172" s="99"/>
      <c r="AF172" s="99"/>
      <c r="AG172" s="99"/>
      <c r="AH172" s="11">
        <v>0</v>
      </c>
      <c r="AI172" s="11"/>
      <c r="AJ172" s="99"/>
      <c r="AK172" s="11"/>
      <c r="AL172" s="99"/>
      <c r="AM172" s="99"/>
      <c r="AN172" s="99">
        <v>0</v>
      </c>
      <c r="AO172" s="11">
        <v>1.2835799999999999</v>
      </c>
      <c r="AP172" s="11">
        <v>0</v>
      </c>
      <c r="AQ172" s="99"/>
      <c r="AR172" s="11">
        <v>0</v>
      </c>
      <c r="AS172" s="99"/>
      <c r="AT172" s="317" t="s">
        <v>887</v>
      </c>
      <c r="AU172" s="99">
        <v>0</v>
      </c>
      <c r="AV172" s="11">
        <v>0</v>
      </c>
      <c r="AW172" s="11"/>
      <c r="AX172" s="99"/>
      <c r="AY172" s="11"/>
      <c r="AZ172" s="99"/>
      <c r="BA172" s="99"/>
      <c r="BB172" s="99">
        <v>0</v>
      </c>
      <c r="BC172" s="11">
        <v>1.2835799999999999</v>
      </c>
      <c r="BD172" s="11"/>
      <c r="BE172" s="99"/>
      <c r="BF172" s="11"/>
      <c r="BG172" s="99"/>
      <c r="BH172" s="317" t="s">
        <v>887</v>
      </c>
      <c r="BI172" s="99"/>
      <c r="BJ172" s="99"/>
      <c r="BK172" s="99"/>
      <c r="BL172" s="99"/>
      <c r="BM172" s="99"/>
      <c r="BN172" s="99"/>
      <c r="BO172" s="99"/>
      <c r="BP172" s="99"/>
      <c r="BQ172" s="99"/>
      <c r="BR172" s="99"/>
      <c r="BS172" s="99"/>
      <c r="BT172" s="99"/>
      <c r="BU172" s="99"/>
      <c r="BV172" s="99"/>
      <c r="BW172" s="106">
        <f t="shared" si="70"/>
        <v>1.2835799999999999</v>
      </c>
      <c r="BX172" s="107" t="s">
        <v>34</v>
      </c>
      <c r="BY172" s="106">
        <f t="shared" si="71"/>
        <v>0</v>
      </c>
      <c r="BZ172" s="105" t="s">
        <v>34</v>
      </c>
      <c r="CA172" s="30" t="s">
        <v>229</v>
      </c>
    </row>
    <row r="173" spans="1:79" ht="47.25">
      <c r="A173" s="91" t="s">
        <v>717</v>
      </c>
      <c r="B173" s="2" t="s">
        <v>157</v>
      </c>
      <c r="C173" s="34" t="s">
        <v>1</v>
      </c>
      <c r="D173" s="8" t="s">
        <v>490</v>
      </c>
      <c r="E173" s="99">
        <v>0</v>
      </c>
      <c r="F173" s="11">
        <v>0.89206066012488849</v>
      </c>
      <c r="G173" s="11">
        <v>0</v>
      </c>
      <c r="H173" s="99"/>
      <c r="I173" s="11">
        <v>0</v>
      </c>
      <c r="J173" s="99"/>
      <c r="K173" s="99" t="s">
        <v>889</v>
      </c>
      <c r="L173" s="99">
        <v>0</v>
      </c>
      <c r="M173" s="11">
        <v>0</v>
      </c>
      <c r="N173" s="11"/>
      <c r="O173" s="99"/>
      <c r="P173" s="11"/>
      <c r="Q173" s="99"/>
      <c r="R173" s="99"/>
      <c r="S173" s="99">
        <v>0</v>
      </c>
      <c r="T173" s="11">
        <v>0</v>
      </c>
      <c r="U173" s="11"/>
      <c r="V173" s="99"/>
      <c r="W173" s="11"/>
      <c r="X173" s="99"/>
      <c r="Y173" s="99"/>
      <c r="Z173" s="99">
        <v>0</v>
      </c>
      <c r="AA173" s="11">
        <v>0.89206066012488849</v>
      </c>
      <c r="AB173" s="11"/>
      <c r="AC173" s="99"/>
      <c r="AD173" s="11"/>
      <c r="AE173" s="99"/>
      <c r="AF173" s="99"/>
      <c r="AG173" s="99"/>
      <c r="AH173" s="11">
        <v>0</v>
      </c>
      <c r="AI173" s="11"/>
      <c r="AJ173" s="99"/>
      <c r="AK173" s="11"/>
      <c r="AL173" s="99"/>
      <c r="AM173" s="99"/>
      <c r="AN173" s="99">
        <v>0</v>
      </c>
      <c r="AO173" s="11">
        <v>0.85572000000000004</v>
      </c>
      <c r="AP173" s="11">
        <v>0</v>
      </c>
      <c r="AQ173" s="99"/>
      <c r="AR173" s="11">
        <v>0</v>
      </c>
      <c r="AS173" s="99"/>
      <c r="AT173" s="317" t="s">
        <v>889</v>
      </c>
      <c r="AU173" s="99">
        <v>0</v>
      </c>
      <c r="AV173" s="11">
        <v>0</v>
      </c>
      <c r="AW173" s="11"/>
      <c r="AX173" s="99"/>
      <c r="AY173" s="11"/>
      <c r="AZ173" s="99"/>
      <c r="BA173" s="99"/>
      <c r="BB173" s="99">
        <v>0</v>
      </c>
      <c r="BC173" s="11">
        <v>0.85572000000000004</v>
      </c>
      <c r="BD173" s="11"/>
      <c r="BE173" s="99"/>
      <c r="BF173" s="11"/>
      <c r="BG173" s="99"/>
      <c r="BH173" s="317" t="s">
        <v>889</v>
      </c>
      <c r="BI173" s="99"/>
      <c r="BJ173" s="99"/>
      <c r="BK173" s="99"/>
      <c r="BL173" s="99"/>
      <c r="BM173" s="99"/>
      <c r="BN173" s="99"/>
      <c r="BO173" s="99"/>
      <c r="BP173" s="99"/>
      <c r="BQ173" s="99"/>
      <c r="BR173" s="99"/>
      <c r="BS173" s="99"/>
      <c r="BT173" s="99"/>
      <c r="BU173" s="99"/>
      <c r="BV173" s="99"/>
      <c r="BW173" s="106">
        <f t="shared" si="70"/>
        <v>0.85572000000000004</v>
      </c>
      <c r="BX173" s="107" t="s">
        <v>34</v>
      </c>
      <c r="BY173" s="106">
        <f t="shared" si="71"/>
        <v>0</v>
      </c>
      <c r="BZ173" s="105" t="s">
        <v>34</v>
      </c>
      <c r="CA173" s="30" t="s">
        <v>229</v>
      </c>
    </row>
    <row r="174" spans="1:79" ht="63">
      <c r="A174" s="91" t="s">
        <v>718</v>
      </c>
      <c r="B174" s="2" t="s">
        <v>158</v>
      </c>
      <c r="C174" s="34" t="s">
        <v>1</v>
      </c>
      <c r="D174" s="8" t="s">
        <v>491</v>
      </c>
      <c r="E174" s="99">
        <v>0</v>
      </c>
      <c r="F174" s="11">
        <v>0.89206066012488849</v>
      </c>
      <c r="G174" s="11">
        <v>0</v>
      </c>
      <c r="H174" s="99"/>
      <c r="I174" s="11">
        <v>0</v>
      </c>
      <c r="J174" s="99"/>
      <c r="K174" s="99" t="s">
        <v>889</v>
      </c>
      <c r="L174" s="99">
        <v>0</v>
      </c>
      <c r="M174" s="11">
        <v>0</v>
      </c>
      <c r="N174" s="11"/>
      <c r="O174" s="99"/>
      <c r="P174" s="11"/>
      <c r="Q174" s="99"/>
      <c r="R174" s="99"/>
      <c r="S174" s="99">
        <v>0</v>
      </c>
      <c r="T174" s="11">
        <v>0</v>
      </c>
      <c r="U174" s="11"/>
      <c r="V174" s="99"/>
      <c r="W174" s="11"/>
      <c r="X174" s="99"/>
      <c r="Y174" s="99"/>
      <c r="Z174" s="99">
        <v>0</v>
      </c>
      <c r="AA174" s="11">
        <v>0</v>
      </c>
      <c r="AB174" s="11"/>
      <c r="AC174" s="99"/>
      <c r="AD174" s="11"/>
      <c r="AE174" s="99"/>
      <c r="AF174" s="99"/>
      <c r="AG174" s="99"/>
      <c r="AH174" s="11">
        <v>892.0606601248885</v>
      </c>
      <c r="AI174" s="11"/>
      <c r="AJ174" s="99"/>
      <c r="AK174" s="11"/>
      <c r="AL174" s="99"/>
      <c r="AM174" s="317" t="s">
        <v>889</v>
      </c>
      <c r="AN174" s="99">
        <v>0</v>
      </c>
      <c r="AO174" s="11">
        <v>0.88639999999999997</v>
      </c>
      <c r="AP174" s="11">
        <v>0</v>
      </c>
      <c r="AQ174" s="99"/>
      <c r="AR174" s="11">
        <v>0</v>
      </c>
      <c r="AS174" s="99"/>
      <c r="AT174" s="317" t="s">
        <v>889</v>
      </c>
      <c r="AU174" s="99">
        <v>0</v>
      </c>
      <c r="AV174" s="11">
        <v>0</v>
      </c>
      <c r="AW174" s="11"/>
      <c r="AX174" s="99"/>
      <c r="AY174" s="11"/>
      <c r="AZ174" s="99"/>
      <c r="BA174" s="99"/>
      <c r="BB174" s="99">
        <v>0</v>
      </c>
      <c r="BC174" s="11">
        <v>0.88639999999999997</v>
      </c>
      <c r="BD174" s="11"/>
      <c r="BE174" s="99"/>
      <c r="BF174" s="11"/>
      <c r="BG174" s="99"/>
      <c r="BH174" s="317" t="s">
        <v>889</v>
      </c>
      <c r="BI174" s="99"/>
      <c r="BJ174" s="99"/>
      <c r="BK174" s="99"/>
      <c r="BL174" s="99"/>
      <c r="BM174" s="99"/>
      <c r="BN174" s="99"/>
      <c r="BO174" s="99"/>
      <c r="BP174" s="99"/>
      <c r="BQ174" s="99"/>
      <c r="BR174" s="99"/>
      <c r="BS174" s="99"/>
      <c r="BT174" s="99"/>
      <c r="BU174" s="99"/>
      <c r="BV174" s="99"/>
      <c r="BW174" s="106">
        <f t="shared" si="70"/>
        <v>0.88639999999999997</v>
      </c>
      <c r="BX174" s="107" t="s">
        <v>34</v>
      </c>
      <c r="BY174" s="106">
        <f t="shared" si="71"/>
        <v>0</v>
      </c>
      <c r="BZ174" s="105" t="s">
        <v>34</v>
      </c>
      <c r="CA174" s="30" t="s">
        <v>229</v>
      </c>
    </row>
    <row r="175" spans="1:79" ht="63">
      <c r="A175" s="91" t="s">
        <v>719</v>
      </c>
      <c r="B175" s="2" t="s">
        <v>159</v>
      </c>
      <c r="C175" s="34" t="s">
        <v>1</v>
      </c>
      <c r="D175" s="8" t="s">
        <v>492</v>
      </c>
      <c r="E175" s="99">
        <v>0</v>
      </c>
      <c r="F175" s="11">
        <v>0.89206066012488849</v>
      </c>
      <c r="G175" s="11">
        <v>0</v>
      </c>
      <c r="H175" s="99"/>
      <c r="I175" s="11">
        <v>0</v>
      </c>
      <c r="J175" s="99"/>
      <c r="K175" s="99" t="s">
        <v>889</v>
      </c>
      <c r="L175" s="99">
        <v>0</v>
      </c>
      <c r="M175" s="11">
        <v>0</v>
      </c>
      <c r="N175" s="11"/>
      <c r="O175" s="99"/>
      <c r="P175" s="11"/>
      <c r="Q175" s="99"/>
      <c r="R175" s="99"/>
      <c r="S175" s="99">
        <v>0</v>
      </c>
      <c r="T175" s="11">
        <v>0</v>
      </c>
      <c r="U175" s="11"/>
      <c r="V175" s="99"/>
      <c r="W175" s="11"/>
      <c r="X175" s="99"/>
      <c r="Y175" s="99"/>
      <c r="Z175" s="99">
        <v>0</v>
      </c>
      <c r="AA175" s="11">
        <v>0</v>
      </c>
      <c r="AB175" s="11"/>
      <c r="AC175" s="99"/>
      <c r="AD175" s="11"/>
      <c r="AE175" s="99"/>
      <c r="AF175" s="99"/>
      <c r="AG175" s="99"/>
      <c r="AH175" s="11">
        <v>892.0606601248885</v>
      </c>
      <c r="AI175" s="11"/>
      <c r="AJ175" s="99"/>
      <c r="AK175" s="11"/>
      <c r="AL175" s="99"/>
      <c r="AM175" s="317" t="s">
        <v>889</v>
      </c>
      <c r="AN175" s="99">
        <v>0</v>
      </c>
      <c r="AO175" s="11">
        <v>0.88639999999999997</v>
      </c>
      <c r="AP175" s="11">
        <v>0</v>
      </c>
      <c r="AQ175" s="99"/>
      <c r="AR175" s="11">
        <v>0</v>
      </c>
      <c r="AS175" s="99"/>
      <c r="AT175" s="317" t="s">
        <v>889</v>
      </c>
      <c r="AU175" s="99">
        <v>0</v>
      </c>
      <c r="AV175" s="11">
        <v>0</v>
      </c>
      <c r="AW175" s="11"/>
      <c r="AX175" s="99"/>
      <c r="AY175" s="11"/>
      <c r="AZ175" s="99"/>
      <c r="BA175" s="99"/>
      <c r="BB175" s="99">
        <v>0</v>
      </c>
      <c r="BC175" s="11">
        <v>0.88639999999999997</v>
      </c>
      <c r="BD175" s="11"/>
      <c r="BE175" s="99"/>
      <c r="BF175" s="11"/>
      <c r="BG175" s="99"/>
      <c r="BH175" s="317" t="s">
        <v>889</v>
      </c>
      <c r="BI175" s="99"/>
      <c r="BJ175" s="99"/>
      <c r="BK175" s="99"/>
      <c r="BL175" s="99"/>
      <c r="BM175" s="99"/>
      <c r="BN175" s="99"/>
      <c r="BO175" s="99"/>
      <c r="BP175" s="99"/>
      <c r="BQ175" s="99"/>
      <c r="BR175" s="99"/>
      <c r="BS175" s="99"/>
      <c r="BT175" s="99"/>
      <c r="BU175" s="99"/>
      <c r="BV175" s="99"/>
      <c r="BW175" s="106">
        <f t="shared" si="70"/>
        <v>0.88639999999999997</v>
      </c>
      <c r="BX175" s="107" t="s">
        <v>34</v>
      </c>
      <c r="BY175" s="106">
        <f t="shared" si="71"/>
        <v>0</v>
      </c>
      <c r="BZ175" s="105" t="s">
        <v>34</v>
      </c>
      <c r="CA175" s="30" t="s">
        <v>229</v>
      </c>
    </row>
    <row r="176" spans="1:79" ht="47.25">
      <c r="A176" s="91" t="s">
        <v>720</v>
      </c>
      <c r="B176" s="32" t="s">
        <v>286</v>
      </c>
      <c r="C176" s="34" t="s">
        <v>5</v>
      </c>
      <c r="D176" s="8" t="s">
        <v>493</v>
      </c>
      <c r="E176" s="99">
        <v>0</v>
      </c>
      <c r="F176" s="11">
        <v>0</v>
      </c>
      <c r="G176" s="11"/>
      <c r="H176" s="99"/>
      <c r="I176" s="11"/>
      <c r="J176" s="99"/>
      <c r="K176" s="99"/>
      <c r="L176" s="99">
        <v>0</v>
      </c>
      <c r="M176" s="11">
        <v>0</v>
      </c>
      <c r="N176" s="11"/>
      <c r="O176" s="99"/>
      <c r="P176" s="11"/>
      <c r="Q176" s="99"/>
      <c r="R176" s="99"/>
      <c r="S176" s="99">
        <v>0</v>
      </c>
      <c r="T176" s="11">
        <v>0</v>
      </c>
      <c r="U176" s="11"/>
      <c r="V176" s="99"/>
      <c r="W176" s="11"/>
      <c r="X176" s="99"/>
      <c r="Y176" s="99"/>
      <c r="Z176" s="99">
        <v>0</v>
      </c>
      <c r="AA176" s="11">
        <v>0</v>
      </c>
      <c r="AB176" s="11"/>
      <c r="AC176" s="99"/>
      <c r="AD176" s="11"/>
      <c r="AE176" s="99"/>
      <c r="AF176" s="99"/>
      <c r="AG176" s="99"/>
      <c r="AH176" s="11"/>
      <c r="AI176" s="11"/>
      <c r="AJ176" s="99"/>
      <c r="AK176" s="11"/>
      <c r="AL176" s="99"/>
      <c r="AM176" s="99"/>
      <c r="AN176" s="99">
        <v>0</v>
      </c>
      <c r="AO176" s="11">
        <v>0</v>
      </c>
      <c r="AP176" s="11"/>
      <c r="AQ176" s="99"/>
      <c r="AR176" s="11"/>
      <c r="AS176" s="99"/>
      <c r="AT176" s="99"/>
      <c r="AU176" s="99">
        <v>0</v>
      </c>
      <c r="AV176" s="11">
        <v>0</v>
      </c>
      <c r="AW176" s="11"/>
      <c r="AX176" s="99"/>
      <c r="AY176" s="11"/>
      <c r="AZ176" s="99"/>
      <c r="BA176" s="99"/>
      <c r="BB176" s="99">
        <v>0</v>
      </c>
      <c r="BC176" s="11">
        <v>0</v>
      </c>
      <c r="BD176" s="11"/>
      <c r="BE176" s="99"/>
      <c r="BF176" s="11"/>
      <c r="BG176" s="99"/>
      <c r="BH176" s="99"/>
      <c r="BI176" s="99"/>
      <c r="BJ176" s="99"/>
      <c r="BK176" s="99"/>
      <c r="BL176" s="99"/>
      <c r="BM176" s="99"/>
      <c r="BN176" s="99"/>
      <c r="BO176" s="99"/>
      <c r="BP176" s="99"/>
      <c r="BQ176" s="99"/>
      <c r="BR176" s="99"/>
      <c r="BS176" s="99"/>
      <c r="BT176" s="99"/>
      <c r="BU176" s="99"/>
      <c r="BV176" s="99"/>
      <c r="BW176" s="106">
        <f t="shared" si="70"/>
        <v>0</v>
      </c>
      <c r="BX176" s="107" t="s">
        <v>34</v>
      </c>
      <c r="BY176" s="106">
        <f t="shared" si="71"/>
        <v>0</v>
      </c>
      <c r="BZ176" s="105" t="s">
        <v>34</v>
      </c>
      <c r="CA176" s="30" t="s">
        <v>229</v>
      </c>
    </row>
    <row r="177" spans="1:79" ht="47.25">
      <c r="A177" s="91" t="s">
        <v>721</v>
      </c>
      <c r="B177" s="2" t="s">
        <v>160</v>
      </c>
      <c r="C177" s="34" t="s">
        <v>8</v>
      </c>
      <c r="D177" s="8" t="s">
        <v>494</v>
      </c>
      <c r="E177" s="99">
        <v>0</v>
      </c>
      <c r="F177" s="11">
        <v>4.2372881355936061</v>
      </c>
      <c r="G177" s="11">
        <v>0</v>
      </c>
      <c r="H177" s="99"/>
      <c r="I177" s="11">
        <v>0</v>
      </c>
      <c r="J177" s="99"/>
      <c r="K177" s="99"/>
      <c r="L177" s="99">
        <v>0</v>
      </c>
      <c r="M177" s="11">
        <v>0</v>
      </c>
      <c r="N177" s="11"/>
      <c r="O177" s="99"/>
      <c r="P177" s="11"/>
      <c r="Q177" s="99"/>
      <c r="R177" s="99"/>
      <c r="S177" s="99">
        <v>0</v>
      </c>
      <c r="T177" s="11">
        <v>0</v>
      </c>
      <c r="U177" s="11"/>
      <c r="V177" s="99"/>
      <c r="W177" s="11"/>
      <c r="X177" s="99"/>
      <c r="Y177" s="99"/>
      <c r="Z177" s="99">
        <v>0</v>
      </c>
      <c r="AA177" s="11">
        <v>4.2372881355936061</v>
      </c>
      <c r="AB177" s="11"/>
      <c r="AC177" s="99"/>
      <c r="AD177" s="11"/>
      <c r="AE177" s="99"/>
      <c r="AF177" s="99"/>
      <c r="AG177" s="99"/>
      <c r="AH177" s="11">
        <v>0</v>
      </c>
      <c r="AI177" s="11"/>
      <c r="AJ177" s="99"/>
      <c r="AK177" s="11"/>
      <c r="AL177" s="99"/>
      <c r="AM177" s="99"/>
      <c r="AN177" s="99">
        <v>0</v>
      </c>
      <c r="AO177" s="11">
        <v>0</v>
      </c>
      <c r="AP177" s="11">
        <v>0</v>
      </c>
      <c r="AQ177" s="99"/>
      <c r="AR177" s="11">
        <v>0</v>
      </c>
      <c r="AS177" s="99"/>
      <c r="AT177" s="99"/>
      <c r="AU177" s="99">
        <v>0</v>
      </c>
      <c r="AV177" s="11">
        <v>0</v>
      </c>
      <c r="AW177" s="11"/>
      <c r="AX177" s="99"/>
      <c r="AY177" s="11"/>
      <c r="AZ177" s="99"/>
      <c r="BA177" s="99"/>
      <c r="BB177" s="99">
        <v>0</v>
      </c>
      <c r="BC177" s="11">
        <v>0</v>
      </c>
      <c r="BD177" s="11"/>
      <c r="BE177" s="99"/>
      <c r="BF177" s="11"/>
      <c r="BG177" s="99"/>
      <c r="BH177" s="99"/>
      <c r="BI177" s="99"/>
      <c r="BJ177" s="99"/>
      <c r="BK177" s="99"/>
      <c r="BL177" s="99"/>
      <c r="BM177" s="99"/>
      <c r="BN177" s="99"/>
      <c r="BO177" s="99"/>
      <c r="BP177" s="99"/>
      <c r="BQ177" s="99"/>
      <c r="BR177" s="99"/>
      <c r="BS177" s="99"/>
      <c r="BT177" s="99"/>
      <c r="BU177" s="99"/>
      <c r="BV177" s="99"/>
      <c r="BW177" s="106">
        <f t="shared" si="70"/>
        <v>0</v>
      </c>
      <c r="BX177" s="107" t="s">
        <v>34</v>
      </c>
      <c r="BY177" s="106">
        <f t="shared" si="71"/>
        <v>0</v>
      </c>
      <c r="BZ177" s="105" t="s">
        <v>34</v>
      </c>
      <c r="CA177" s="30" t="s">
        <v>229</v>
      </c>
    </row>
    <row r="178" spans="1:79" ht="47.25">
      <c r="A178" s="91" t="s">
        <v>722</v>
      </c>
      <c r="B178" s="2" t="s">
        <v>161</v>
      </c>
      <c r="C178" s="34" t="s">
        <v>8</v>
      </c>
      <c r="D178" s="8" t="s">
        <v>495</v>
      </c>
      <c r="E178" s="99">
        <v>0</v>
      </c>
      <c r="F178" s="11">
        <v>12.296610169491526</v>
      </c>
      <c r="G178" s="11">
        <v>0</v>
      </c>
      <c r="H178" s="99"/>
      <c r="I178" s="11">
        <v>0</v>
      </c>
      <c r="J178" s="99"/>
      <c r="K178" s="99" t="s">
        <v>890</v>
      </c>
      <c r="L178" s="99">
        <v>0</v>
      </c>
      <c r="M178" s="11">
        <v>0</v>
      </c>
      <c r="N178" s="11"/>
      <c r="O178" s="99"/>
      <c r="P178" s="11"/>
      <c r="Q178" s="99"/>
      <c r="R178" s="99"/>
      <c r="S178" s="99">
        <v>0</v>
      </c>
      <c r="T178" s="11">
        <v>6.148305084745763</v>
      </c>
      <c r="U178" s="11"/>
      <c r="V178" s="99"/>
      <c r="W178" s="11"/>
      <c r="X178" s="99"/>
      <c r="Y178" s="99"/>
      <c r="Z178" s="99">
        <v>0</v>
      </c>
      <c r="AA178" s="11">
        <v>6.148305084745763</v>
      </c>
      <c r="AB178" s="11"/>
      <c r="AC178" s="99"/>
      <c r="AD178" s="11"/>
      <c r="AE178" s="99"/>
      <c r="AF178" s="99"/>
      <c r="AG178" s="99"/>
      <c r="AH178" s="11">
        <v>0</v>
      </c>
      <c r="AI178" s="11"/>
      <c r="AJ178" s="99"/>
      <c r="AK178" s="11"/>
      <c r="AL178" s="99"/>
      <c r="AM178" s="99"/>
      <c r="AN178" s="99">
        <v>0</v>
      </c>
      <c r="AO178" s="11">
        <v>0</v>
      </c>
      <c r="AP178" s="11">
        <v>0</v>
      </c>
      <c r="AQ178" s="99"/>
      <c r="AR178" s="11">
        <v>0</v>
      </c>
      <c r="AS178" s="99"/>
      <c r="AT178" s="99"/>
      <c r="AU178" s="99">
        <v>0</v>
      </c>
      <c r="AV178" s="11">
        <v>0</v>
      </c>
      <c r="AW178" s="11"/>
      <c r="AX178" s="99"/>
      <c r="AY178" s="11"/>
      <c r="AZ178" s="99"/>
      <c r="BA178" s="99"/>
      <c r="BB178" s="99">
        <v>0</v>
      </c>
      <c r="BC178" s="11">
        <v>0</v>
      </c>
      <c r="BD178" s="11"/>
      <c r="BE178" s="99"/>
      <c r="BF178" s="11"/>
      <c r="BG178" s="99"/>
      <c r="BH178" s="99"/>
      <c r="BI178" s="99"/>
      <c r="BJ178" s="99"/>
      <c r="BK178" s="99"/>
      <c r="BL178" s="99"/>
      <c r="BM178" s="99"/>
      <c r="BN178" s="99"/>
      <c r="BO178" s="99"/>
      <c r="BP178" s="99"/>
      <c r="BQ178" s="99"/>
      <c r="BR178" s="99"/>
      <c r="BS178" s="99"/>
      <c r="BT178" s="99"/>
      <c r="BU178" s="99"/>
      <c r="BV178" s="99"/>
      <c r="BW178" s="106">
        <f t="shared" si="70"/>
        <v>-6.148305084745763</v>
      </c>
      <c r="BX178" s="107">
        <f t="shared" si="72"/>
        <v>-1</v>
      </c>
      <c r="BY178" s="106">
        <f t="shared" si="71"/>
        <v>0</v>
      </c>
      <c r="BZ178" s="105" t="s">
        <v>34</v>
      </c>
      <c r="CA178" s="63" t="s">
        <v>257</v>
      </c>
    </row>
    <row r="179" spans="1:79" ht="63">
      <c r="A179" s="91" t="s">
        <v>723</v>
      </c>
      <c r="B179" s="2" t="s">
        <v>162</v>
      </c>
      <c r="C179" s="34" t="s">
        <v>8</v>
      </c>
      <c r="D179" s="8" t="s">
        <v>496</v>
      </c>
      <c r="E179" s="99">
        <v>0</v>
      </c>
      <c r="F179" s="11">
        <v>4.6525423728813564</v>
      </c>
      <c r="G179" s="11">
        <v>0</v>
      </c>
      <c r="H179" s="99"/>
      <c r="I179" s="11">
        <v>0</v>
      </c>
      <c r="J179" s="99"/>
      <c r="K179" s="99" t="s">
        <v>891</v>
      </c>
      <c r="L179" s="99">
        <v>0</v>
      </c>
      <c r="M179" s="11">
        <v>0</v>
      </c>
      <c r="N179" s="11"/>
      <c r="O179" s="99"/>
      <c r="P179" s="11"/>
      <c r="Q179" s="99"/>
      <c r="R179" s="99"/>
      <c r="S179" s="99">
        <v>0</v>
      </c>
      <c r="T179" s="11">
        <v>0</v>
      </c>
      <c r="U179" s="11"/>
      <c r="V179" s="99"/>
      <c r="W179" s="11"/>
      <c r="X179" s="99"/>
      <c r="Y179" s="99"/>
      <c r="Z179" s="99">
        <v>0</v>
      </c>
      <c r="AA179" s="11">
        <v>4.6525423728813564</v>
      </c>
      <c r="AB179" s="11"/>
      <c r="AC179" s="99"/>
      <c r="AD179" s="11"/>
      <c r="AE179" s="99"/>
      <c r="AF179" s="99"/>
      <c r="AG179" s="99"/>
      <c r="AH179" s="11">
        <v>0</v>
      </c>
      <c r="AI179" s="11"/>
      <c r="AJ179" s="99"/>
      <c r="AK179" s="11"/>
      <c r="AL179" s="99"/>
      <c r="AM179" s="99"/>
      <c r="AN179" s="99">
        <v>0</v>
      </c>
      <c r="AO179" s="11">
        <v>0</v>
      </c>
      <c r="AP179" s="11">
        <v>0</v>
      </c>
      <c r="AQ179" s="99"/>
      <c r="AR179" s="11">
        <v>0</v>
      </c>
      <c r="AS179" s="99"/>
      <c r="AT179" s="99"/>
      <c r="AU179" s="99">
        <v>0</v>
      </c>
      <c r="AV179" s="11">
        <v>0</v>
      </c>
      <c r="AW179" s="11"/>
      <c r="AX179" s="99"/>
      <c r="AY179" s="11"/>
      <c r="AZ179" s="99"/>
      <c r="BA179" s="99"/>
      <c r="BB179" s="99">
        <v>0</v>
      </c>
      <c r="BC179" s="11">
        <v>0</v>
      </c>
      <c r="BD179" s="11"/>
      <c r="BE179" s="99"/>
      <c r="BF179" s="11"/>
      <c r="BG179" s="99"/>
      <c r="BH179" s="99"/>
      <c r="BI179" s="99"/>
      <c r="BJ179" s="99"/>
      <c r="BK179" s="99"/>
      <c r="BL179" s="99"/>
      <c r="BM179" s="99"/>
      <c r="BN179" s="99"/>
      <c r="BO179" s="99"/>
      <c r="BP179" s="99"/>
      <c r="BQ179" s="99"/>
      <c r="BR179" s="99"/>
      <c r="BS179" s="99"/>
      <c r="BT179" s="99"/>
      <c r="BU179" s="99"/>
      <c r="BV179" s="99"/>
      <c r="BW179" s="106">
        <f t="shared" si="70"/>
        <v>0</v>
      </c>
      <c r="BX179" s="107" t="s">
        <v>34</v>
      </c>
      <c r="BY179" s="106">
        <f t="shared" si="71"/>
        <v>0</v>
      </c>
      <c r="BZ179" s="105" t="s">
        <v>34</v>
      </c>
      <c r="CA179" s="30" t="s">
        <v>229</v>
      </c>
    </row>
    <row r="180" spans="1:79" ht="47.25">
      <c r="A180" s="91" t="s">
        <v>724</v>
      </c>
      <c r="B180" s="2" t="s">
        <v>12</v>
      </c>
      <c r="C180" s="34" t="s">
        <v>3</v>
      </c>
      <c r="D180" s="8" t="s">
        <v>497</v>
      </c>
      <c r="E180" s="99">
        <v>0</v>
      </c>
      <c r="F180" s="11">
        <v>8.2780078103263044</v>
      </c>
      <c r="G180" s="11">
        <v>0</v>
      </c>
      <c r="H180" s="99"/>
      <c r="I180" s="11">
        <v>0</v>
      </c>
      <c r="J180" s="99"/>
      <c r="K180" s="99" t="s">
        <v>1092</v>
      </c>
      <c r="L180" s="99">
        <v>0</v>
      </c>
      <c r="M180" s="11">
        <v>0</v>
      </c>
      <c r="N180" s="11"/>
      <c r="O180" s="99"/>
      <c r="P180" s="11"/>
      <c r="Q180" s="99"/>
      <c r="R180" s="99"/>
      <c r="S180" s="99">
        <v>0</v>
      </c>
      <c r="T180" s="11">
        <v>0</v>
      </c>
      <c r="U180" s="11"/>
      <c r="V180" s="99"/>
      <c r="W180" s="11"/>
      <c r="X180" s="99"/>
      <c r="Y180" s="99"/>
      <c r="Z180" s="99">
        <v>0</v>
      </c>
      <c r="AA180" s="11">
        <v>0</v>
      </c>
      <c r="AB180" s="11"/>
      <c r="AC180" s="99"/>
      <c r="AD180" s="11"/>
      <c r="AE180" s="99"/>
      <c r="AF180" s="99"/>
      <c r="AG180" s="99"/>
      <c r="AH180" s="11">
        <v>8278.007810326304</v>
      </c>
      <c r="AI180" s="11"/>
      <c r="AJ180" s="99"/>
      <c r="AK180" s="11"/>
      <c r="AL180" s="99"/>
      <c r="AM180" s="317" t="s">
        <v>1092</v>
      </c>
      <c r="AN180" s="99">
        <v>0</v>
      </c>
      <c r="AO180" s="11">
        <v>0</v>
      </c>
      <c r="AP180" s="11">
        <v>0</v>
      </c>
      <c r="AQ180" s="99"/>
      <c r="AR180" s="11">
        <v>0</v>
      </c>
      <c r="AS180" s="99"/>
      <c r="AT180" s="99"/>
      <c r="AU180" s="99">
        <v>0</v>
      </c>
      <c r="AV180" s="11">
        <v>0</v>
      </c>
      <c r="AW180" s="11"/>
      <c r="AX180" s="99"/>
      <c r="AY180" s="11"/>
      <c r="AZ180" s="99"/>
      <c r="BA180" s="99"/>
      <c r="BB180" s="99">
        <v>0</v>
      </c>
      <c r="BC180" s="11">
        <v>0</v>
      </c>
      <c r="BD180" s="11"/>
      <c r="BE180" s="99"/>
      <c r="BF180" s="11"/>
      <c r="BG180" s="99"/>
      <c r="BH180" s="99"/>
      <c r="BI180" s="99"/>
      <c r="BJ180" s="99"/>
      <c r="BK180" s="99"/>
      <c r="BL180" s="99"/>
      <c r="BM180" s="99"/>
      <c r="BN180" s="99"/>
      <c r="BO180" s="99"/>
      <c r="BP180" s="99"/>
      <c r="BQ180" s="99"/>
      <c r="BR180" s="99"/>
      <c r="BS180" s="99"/>
      <c r="BT180" s="99"/>
      <c r="BU180" s="99"/>
      <c r="BV180" s="99"/>
      <c r="BW180" s="106">
        <f t="shared" si="70"/>
        <v>0</v>
      </c>
      <c r="BX180" s="107" t="s">
        <v>34</v>
      </c>
      <c r="BY180" s="106">
        <f t="shared" si="71"/>
        <v>0</v>
      </c>
      <c r="BZ180" s="105" t="s">
        <v>34</v>
      </c>
      <c r="CA180" s="30" t="s">
        <v>229</v>
      </c>
    </row>
    <row r="181" spans="1:79" ht="94.5">
      <c r="A181" s="91" t="s">
        <v>725</v>
      </c>
      <c r="B181" s="2" t="s">
        <v>163</v>
      </c>
      <c r="C181" s="34" t="s">
        <v>8</v>
      </c>
      <c r="D181" s="8" t="s">
        <v>498</v>
      </c>
      <c r="E181" s="99">
        <v>5.5084745762711869</v>
      </c>
      <c r="F181" s="11">
        <v>0</v>
      </c>
      <c r="G181" s="11">
        <v>0</v>
      </c>
      <c r="H181" s="99"/>
      <c r="I181" s="11">
        <v>0</v>
      </c>
      <c r="J181" s="99"/>
      <c r="K181" s="99"/>
      <c r="L181" s="99">
        <v>0</v>
      </c>
      <c r="M181" s="11">
        <v>0</v>
      </c>
      <c r="N181" s="11"/>
      <c r="O181" s="99"/>
      <c r="P181" s="11"/>
      <c r="Q181" s="99"/>
      <c r="R181" s="99"/>
      <c r="S181" s="99">
        <v>0</v>
      </c>
      <c r="T181" s="11">
        <v>0</v>
      </c>
      <c r="U181" s="11"/>
      <c r="V181" s="99"/>
      <c r="W181" s="11"/>
      <c r="X181" s="99"/>
      <c r="Y181" s="99"/>
      <c r="Z181" s="99">
        <v>0</v>
      </c>
      <c r="AA181" s="11">
        <v>0</v>
      </c>
      <c r="AB181" s="11"/>
      <c r="AC181" s="99"/>
      <c r="AD181" s="11"/>
      <c r="AE181" s="99"/>
      <c r="AF181" s="99"/>
      <c r="AG181" s="99">
        <v>5508.4745762711873</v>
      </c>
      <c r="AH181" s="11"/>
      <c r="AI181" s="11"/>
      <c r="AJ181" s="99"/>
      <c r="AK181" s="11"/>
      <c r="AL181" s="99"/>
      <c r="AM181" s="99"/>
      <c r="AN181" s="99">
        <v>0</v>
      </c>
      <c r="AO181" s="11">
        <v>0</v>
      </c>
      <c r="AP181" s="11">
        <v>0</v>
      </c>
      <c r="AQ181" s="99"/>
      <c r="AR181" s="11">
        <v>0</v>
      </c>
      <c r="AS181" s="99"/>
      <c r="AT181" s="99"/>
      <c r="AU181" s="99">
        <v>0</v>
      </c>
      <c r="AV181" s="11">
        <v>0</v>
      </c>
      <c r="AW181" s="11"/>
      <c r="AX181" s="99"/>
      <c r="AY181" s="11"/>
      <c r="AZ181" s="99"/>
      <c r="BA181" s="99"/>
      <c r="BB181" s="99">
        <v>0</v>
      </c>
      <c r="BC181" s="11">
        <v>0</v>
      </c>
      <c r="BD181" s="11"/>
      <c r="BE181" s="99"/>
      <c r="BF181" s="11"/>
      <c r="BG181" s="99"/>
      <c r="BH181" s="99"/>
      <c r="BI181" s="99"/>
      <c r="BJ181" s="99"/>
      <c r="BK181" s="99"/>
      <c r="BL181" s="99"/>
      <c r="BM181" s="99"/>
      <c r="BN181" s="99"/>
      <c r="BO181" s="99"/>
      <c r="BP181" s="99"/>
      <c r="BQ181" s="99"/>
      <c r="BR181" s="99"/>
      <c r="BS181" s="99"/>
      <c r="BT181" s="99"/>
      <c r="BU181" s="99"/>
      <c r="BV181" s="99"/>
      <c r="BW181" s="106">
        <f t="shared" si="70"/>
        <v>0</v>
      </c>
      <c r="BX181" s="107" t="s">
        <v>34</v>
      </c>
      <c r="BY181" s="106">
        <f t="shared" si="71"/>
        <v>0</v>
      </c>
      <c r="BZ181" s="105" t="s">
        <v>34</v>
      </c>
      <c r="CA181" s="30" t="s">
        <v>229</v>
      </c>
    </row>
    <row r="182" spans="1:79" ht="94.5">
      <c r="A182" s="91" t="s">
        <v>726</v>
      </c>
      <c r="B182" s="27" t="s">
        <v>306</v>
      </c>
      <c r="C182" s="34" t="s">
        <v>8</v>
      </c>
      <c r="D182" s="8" t="s">
        <v>499</v>
      </c>
      <c r="E182" s="99">
        <v>0</v>
      </c>
      <c r="F182" s="11">
        <v>0</v>
      </c>
      <c r="G182" s="11"/>
      <c r="H182" s="99"/>
      <c r="I182" s="11"/>
      <c r="J182" s="99"/>
      <c r="K182" s="99"/>
      <c r="L182" s="99">
        <v>0</v>
      </c>
      <c r="M182" s="11">
        <v>0</v>
      </c>
      <c r="N182" s="11"/>
      <c r="O182" s="99"/>
      <c r="P182" s="11"/>
      <c r="Q182" s="99"/>
      <c r="R182" s="99"/>
      <c r="S182" s="99">
        <v>0</v>
      </c>
      <c r="T182" s="11">
        <v>0</v>
      </c>
      <c r="U182" s="11"/>
      <c r="V182" s="99"/>
      <c r="W182" s="11"/>
      <c r="X182" s="99"/>
      <c r="Y182" s="99"/>
      <c r="Z182" s="99">
        <v>0</v>
      </c>
      <c r="AA182" s="11">
        <v>0</v>
      </c>
      <c r="AB182" s="11"/>
      <c r="AC182" s="99"/>
      <c r="AD182" s="11"/>
      <c r="AE182" s="99"/>
      <c r="AF182" s="99"/>
      <c r="AG182" s="99"/>
      <c r="AH182" s="11"/>
      <c r="AI182" s="11"/>
      <c r="AJ182" s="99"/>
      <c r="AK182" s="11"/>
      <c r="AL182" s="99"/>
      <c r="AM182" s="99"/>
      <c r="AN182" s="99">
        <v>7.7</v>
      </c>
      <c r="AO182" s="11">
        <v>0</v>
      </c>
      <c r="AP182" s="11"/>
      <c r="AQ182" s="99"/>
      <c r="AR182" s="11"/>
      <c r="AS182" s="99"/>
      <c r="AT182" s="99"/>
      <c r="AU182" s="99">
        <v>0</v>
      </c>
      <c r="AV182" s="11">
        <v>0</v>
      </c>
      <c r="AW182" s="11"/>
      <c r="AX182" s="99"/>
      <c r="AY182" s="11"/>
      <c r="AZ182" s="99"/>
      <c r="BA182" s="99"/>
      <c r="BB182" s="99">
        <v>7.7</v>
      </c>
      <c r="BC182" s="11">
        <v>0</v>
      </c>
      <c r="BD182" s="11"/>
      <c r="BE182" s="99"/>
      <c r="BF182" s="11"/>
      <c r="BG182" s="99"/>
      <c r="BH182" s="99"/>
      <c r="BI182" s="99"/>
      <c r="BJ182" s="99"/>
      <c r="BK182" s="99"/>
      <c r="BL182" s="99"/>
      <c r="BM182" s="99"/>
      <c r="BN182" s="99"/>
      <c r="BO182" s="99"/>
      <c r="BP182" s="99"/>
      <c r="BQ182" s="99"/>
      <c r="BR182" s="99"/>
      <c r="BS182" s="99"/>
      <c r="BT182" s="99"/>
      <c r="BU182" s="99"/>
      <c r="BV182" s="99"/>
      <c r="BW182" s="106">
        <f t="shared" si="70"/>
        <v>0</v>
      </c>
      <c r="BX182" s="107" t="s">
        <v>34</v>
      </c>
      <c r="BY182" s="106">
        <f t="shared" si="71"/>
        <v>7.7</v>
      </c>
      <c r="BZ182" s="105" t="s">
        <v>34</v>
      </c>
      <c r="CA182" s="30" t="s">
        <v>229</v>
      </c>
    </row>
    <row r="183" spans="1:79" ht="126">
      <c r="A183" s="91" t="s">
        <v>727</v>
      </c>
      <c r="B183" s="2" t="s">
        <v>164</v>
      </c>
      <c r="C183" s="34" t="s">
        <v>8</v>
      </c>
      <c r="D183" s="8" t="s">
        <v>500</v>
      </c>
      <c r="E183" s="99">
        <v>7.2033898305084749</v>
      </c>
      <c r="F183" s="11">
        <v>0</v>
      </c>
      <c r="G183" s="11">
        <v>0</v>
      </c>
      <c r="H183" s="99"/>
      <c r="I183" s="11">
        <v>0</v>
      </c>
      <c r="J183" s="99"/>
      <c r="K183" s="99"/>
      <c r="L183" s="99">
        <v>0</v>
      </c>
      <c r="M183" s="11">
        <v>0</v>
      </c>
      <c r="N183" s="11"/>
      <c r="O183" s="99"/>
      <c r="P183" s="11"/>
      <c r="Q183" s="99"/>
      <c r="R183" s="99"/>
      <c r="S183" s="99">
        <v>0</v>
      </c>
      <c r="T183" s="11">
        <v>0</v>
      </c>
      <c r="U183" s="11"/>
      <c r="V183" s="99"/>
      <c r="W183" s="11"/>
      <c r="X183" s="99"/>
      <c r="Y183" s="99"/>
      <c r="Z183" s="99">
        <v>0</v>
      </c>
      <c r="AA183" s="11">
        <v>0</v>
      </c>
      <c r="AB183" s="11"/>
      <c r="AC183" s="99"/>
      <c r="AD183" s="11"/>
      <c r="AE183" s="99"/>
      <c r="AF183" s="99"/>
      <c r="AG183" s="99">
        <v>7203.3898305084749</v>
      </c>
      <c r="AH183" s="11"/>
      <c r="AI183" s="11"/>
      <c r="AJ183" s="99"/>
      <c r="AK183" s="11"/>
      <c r="AL183" s="99"/>
      <c r="AM183" s="99"/>
      <c r="AN183" s="99">
        <v>0</v>
      </c>
      <c r="AO183" s="11">
        <v>0</v>
      </c>
      <c r="AP183" s="11">
        <v>0</v>
      </c>
      <c r="AQ183" s="99"/>
      <c r="AR183" s="11">
        <v>0</v>
      </c>
      <c r="AS183" s="99"/>
      <c r="AT183" s="99"/>
      <c r="AU183" s="99">
        <v>0</v>
      </c>
      <c r="AV183" s="11">
        <v>0</v>
      </c>
      <c r="AW183" s="11"/>
      <c r="AX183" s="99"/>
      <c r="AY183" s="11"/>
      <c r="AZ183" s="99"/>
      <c r="BA183" s="99"/>
      <c r="BB183" s="99">
        <v>0</v>
      </c>
      <c r="BC183" s="11">
        <v>0</v>
      </c>
      <c r="BD183" s="11"/>
      <c r="BE183" s="99"/>
      <c r="BF183" s="11"/>
      <c r="BG183" s="99"/>
      <c r="BH183" s="99"/>
      <c r="BI183" s="99"/>
      <c r="BJ183" s="99"/>
      <c r="BK183" s="99"/>
      <c r="BL183" s="99"/>
      <c r="BM183" s="99"/>
      <c r="BN183" s="99"/>
      <c r="BO183" s="99"/>
      <c r="BP183" s="99"/>
      <c r="BQ183" s="99"/>
      <c r="BR183" s="99"/>
      <c r="BS183" s="99"/>
      <c r="BT183" s="99"/>
      <c r="BU183" s="99"/>
      <c r="BV183" s="99"/>
      <c r="BW183" s="106">
        <f t="shared" si="70"/>
        <v>0</v>
      </c>
      <c r="BX183" s="107" t="s">
        <v>34</v>
      </c>
      <c r="BY183" s="106">
        <f t="shared" si="71"/>
        <v>0</v>
      </c>
      <c r="BZ183" s="105" t="s">
        <v>34</v>
      </c>
      <c r="CA183" s="30" t="s">
        <v>229</v>
      </c>
    </row>
    <row r="184" spans="1:79" ht="78.75">
      <c r="A184" s="91" t="s">
        <v>728</v>
      </c>
      <c r="B184" s="2" t="s">
        <v>209</v>
      </c>
      <c r="C184" s="34" t="s">
        <v>8</v>
      </c>
      <c r="D184" s="8" t="s">
        <v>501</v>
      </c>
      <c r="E184" s="99">
        <v>0</v>
      </c>
      <c r="F184" s="11">
        <v>0</v>
      </c>
      <c r="G184" s="11"/>
      <c r="H184" s="99"/>
      <c r="I184" s="11"/>
      <c r="J184" s="99"/>
      <c r="K184" s="99"/>
      <c r="L184" s="99">
        <v>0</v>
      </c>
      <c r="M184" s="11">
        <v>0</v>
      </c>
      <c r="N184" s="11"/>
      <c r="O184" s="99"/>
      <c r="P184" s="11"/>
      <c r="Q184" s="99"/>
      <c r="R184" s="99"/>
      <c r="S184" s="99">
        <v>0</v>
      </c>
      <c r="T184" s="11">
        <v>0</v>
      </c>
      <c r="U184" s="11"/>
      <c r="V184" s="99"/>
      <c r="W184" s="11"/>
      <c r="X184" s="99"/>
      <c r="Y184" s="99"/>
      <c r="Z184" s="99">
        <v>0</v>
      </c>
      <c r="AA184" s="11">
        <v>0</v>
      </c>
      <c r="AB184" s="11"/>
      <c r="AC184" s="99"/>
      <c r="AD184" s="11"/>
      <c r="AE184" s="99"/>
      <c r="AF184" s="99"/>
      <c r="AG184" s="99"/>
      <c r="AH184" s="11"/>
      <c r="AI184" s="11"/>
      <c r="AJ184" s="99"/>
      <c r="AK184" s="11"/>
      <c r="AL184" s="99"/>
      <c r="AM184" s="99"/>
      <c r="AN184" s="99">
        <v>0</v>
      </c>
      <c r="AO184" s="11">
        <v>0</v>
      </c>
      <c r="AP184" s="11"/>
      <c r="AQ184" s="99"/>
      <c r="AR184" s="11"/>
      <c r="AS184" s="99"/>
      <c r="AT184" s="99"/>
      <c r="AU184" s="99">
        <v>0</v>
      </c>
      <c r="AV184" s="11">
        <v>0</v>
      </c>
      <c r="AW184" s="11"/>
      <c r="AX184" s="99"/>
      <c r="AY184" s="11"/>
      <c r="AZ184" s="99"/>
      <c r="BA184" s="99"/>
      <c r="BB184" s="99">
        <v>0</v>
      </c>
      <c r="BC184" s="11">
        <v>0</v>
      </c>
      <c r="BD184" s="11"/>
      <c r="BE184" s="99"/>
      <c r="BF184" s="11"/>
      <c r="BG184" s="99"/>
      <c r="BH184" s="99"/>
      <c r="BI184" s="99"/>
      <c r="BJ184" s="99"/>
      <c r="BK184" s="99"/>
      <c r="BL184" s="99"/>
      <c r="BM184" s="99"/>
      <c r="BN184" s="99"/>
      <c r="BO184" s="99"/>
      <c r="BP184" s="99"/>
      <c r="BQ184" s="99"/>
      <c r="BR184" s="99"/>
      <c r="BS184" s="99"/>
      <c r="BT184" s="99"/>
      <c r="BU184" s="99"/>
      <c r="BV184" s="99"/>
      <c r="BW184" s="106">
        <f t="shared" si="70"/>
        <v>0</v>
      </c>
      <c r="BX184" s="107" t="s">
        <v>34</v>
      </c>
      <c r="BY184" s="106">
        <f t="shared" si="71"/>
        <v>0</v>
      </c>
      <c r="BZ184" s="105" t="s">
        <v>34</v>
      </c>
      <c r="CA184" s="30" t="s">
        <v>229</v>
      </c>
    </row>
    <row r="185" spans="1:79" ht="47.25">
      <c r="A185" s="91" t="s">
        <v>729</v>
      </c>
      <c r="B185" s="2" t="s">
        <v>204</v>
      </c>
      <c r="C185" s="34" t="s">
        <v>7</v>
      </c>
      <c r="D185" s="8" t="s">
        <v>502</v>
      </c>
      <c r="E185" s="99">
        <v>0</v>
      </c>
      <c r="F185" s="11">
        <v>0</v>
      </c>
      <c r="G185" s="11"/>
      <c r="H185" s="99"/>
      <c r="I185" s="11"/>
      <c r="J185" s="99"/>
      <c r="K185" s="99"/>
      <c r="L185" s="99">
        <v>0</v>
      </c>
      <c r="M185" s="11">
        <v>0</v>
      </c>
      <c r="N185" s="11"/>
      <c r="O185" s="99"/>
      <c r="P185" s="11"/>
      <c r="Q185" s="99"/>
      <c r="R185" s="99"/>
      <c r="S185" s="99">
        <v>0</v>
      </c>
      <c r="T185" s="11">
        <v>0</v>
      </c>
      <c r="U185" s="11"/>
      <c r="V185" s="99"/>
      <c r="W185" s="11"/>
      <c r="X185" s="99"/>
      <c r="Y185" s="99"/>
      <c r="Z185" s="99">
        <v>0</v>
      </c>
      <c r="AA185" s="11">
        <v>0</v>
      </c>
      <c r="AB185" s="11"/>
      <c r="AC185" s="99"/>
      <c r="AD185" s="11"/>
      <c r="AE185" s="99"/>
      <c r="AF185" s="99"/>
      <c r="AG185" s="99"/>
      <c r="AH185" s="11"/>
      <c r="AI185" s="11"/>
      <c r="AJ185" s="99"/>
      <c r="AK185" s="11"/>
      <c r="AL185" s="99"/>
      <c r="AM185" s="99"/>
      <c r="AN185" s="99">
        <v>0</v>
      </c>
      <c r="AO185" s="11">
        <v>0</v>
      </c>
      <c r="AP185" s="11"/>
      <c r="AQ185" s="99"/>
      <c r="AR185" s="11"/>
      <c r="AS185" s="99"/>
      <c r="AT185" s="99"/>
      <c r="AU185" s="99">
        <v>0</v>
      </c>
      <c r="AV185" s="11">
        <v>0</v>
      </c>
      <c r="AW185" s="11"/>
      <c r="AX185" s="99"/>
      <c r="AY185" s="11"/>
      <c r="AZ185" s="99"/>
      <c r="BA185" s="99"/>
      <c r="BB185" s="99">
        <v>0</v>
      </c>
      <c r="BC185" s="11">
        <v>0</v>
      </c>
      <c r="BD185" s="11"/>
      <c r="BE185" s="99"/>
      <c r="BF185" s="11"/>
      <c r="BG185" s="99"/>
      <c r="BH185" s="99"/>
      <c r="BI185" s="99"/>
      <c r="BJ185" s="99"/>
      <c r="BK185" s="99"/>
      <c r="BL185" s="99"/>
      <c r="BM185" s="99"/>
      <c r="BN185" s="99"/>
      <c r="BO185" s="99"/>
      <c r="BP185" s="99"/>
      <c r="BQ185" s="99"/>
      <c r="BR185" s="99"/>
      <c r="BS185" s="99"/>
      <c r="BT185" s="99"/>
      <c r="BU185" s="99"/>
      <c r="BV185" s="99"/>
      <c r="BW185" s="106">
        <f t="shared" si="70"/>
        <v>0</v>
      </c>
      <c r="BX185" s="107" t="s">
        <v>34</v>
      </c>
      <c r="BY185" s="106">
        <f t="shared" si="71"/>
        <v>0</v>
      </c>
      <c r="BZ185" s="105" t="s">
        <v>34</v>
      </c>
      <c r="CA185" s="30" t="s">
        <v>229</v>
      </c>
    </row>
    <row r="186" spans="1:79" ht="63">
      <c r="A186" s="91" t="s">
        <v>730</v>
      </c>
      <c r="B186" s="2" t="s">
        <v>252</v>
      </c>
      <c r="C186" s="34" t="s">
        <v>7</v>
      </c>
      <c r="D186" s="8" t="s">
        <v>503</v>
      </c>
      <c r="E186" s="99">
        <v>0</v>
      </c>
      <c r="F186" s="11">
        <v>0</v>
      </c>
      <c r="G186" s="11"/>
      <c r="H186" s="99"/>
      <c r="I186" s="11"/>
      <c r="J186" s="99"/>
      <c r="K186" s="99"/>
      <c r="L186" s="99">
        <v>0</v>
      </c>
      <c r="M186" s="11">
        <v>0</v>
      </c>
      <c r="N186" s="11"/>
      <c r="O186" s="99"/>
      <c r="P186" s="11"/>
      <c r="Q186" s="99"/>
      <c r="R186" s="99"/>
      <c r="S186" s="99">
        <v>0</v>
      </c>
      <c r="T186" s="11">
        <v>0</v>
      </c>
      <c r="U186" s="11"/>
      <c r="V186" s="99"/>
      <c r="W186" s="11"/>
      <c r="X186" s="99"/>
      <c r="Y186" s="99"/>
      <c r="Z186" s="99">
        <v>0</v>
      </c>
      <c r="AA186" s="11">
        <v>0</v>
      </c>
      <c r="AB186" s="11"/>
      <c r="AC186" s="99"/>
      <c r="AD186" s="11"/>
      <c r="AE186" s="99"/>
      <c r="AF186" s="99"/>
      <c r="AG186" s="99"/>
      <c r="AH186" s="11"/>
      <c r="AI186" s="11"/>
      <c r="AJ186" s="99"/>
      <c r="AK186" s="11"/>
      <c r="AL186" s="99"/>
      <c r="AM186" s="99"/>
      <c r="AN186" s="99">
        <v>0</v>
      </c>
      <c r="AO186" s="11">
        <v>0.41650999999999999</v>
      </c>
      <c r="AP186" s="11"/>
      <c r="AQ186" s="99"/>
      <c r="AR186" s="11"/>
      <c r="AS186" s="99"/>
      <c r="AT186" s="99"/>
      <c r="AU186" s="99">
        <v>0</v>
      </c>
      <c r="AV186" s="11">
        <v>0.41650999999999999</v>
      </c>
      <c r="AW186" s="11"/>
      <c r="AX186" s="99"/>
      <c r="AY186" s="11"/>
      <c r="AZ186" s="99"/>
      <c r="BA186" s="99"/>
      <c r="BB186" s="99">
        <v>0</v>
      </c>
      <c r="BC186" s="11">
        <v>0</v>
      </c>
      <c r="BD186" s="11"/>
      <c r="BE186" s="99"/>
      <c r="BF186" s="11"/>
      <c r="BG186" s="99"/>
      <c r="BH186" s="99"/>
      <c r="BI186" s="99"/>
      <c r="BJ186" s="99"/>
      <c r="BK186" s="99"/>
      <c r="BL186" s="99"/>
      <c r="BM186" s="99"/>
      <c r="BN186" s="99"/>
      <c r="BO186" s="99"/>
      <c r="BP186" s="99"/>
      <c r="BQ186" s="99"/>
      <c r="BR186" s="99"/>
      <c r="BS186" s="99"/>
      <c r="BT186" s="99"/>
      <c r="BU186" s="99"/>
      <c r="BV186" s="99"/>
      <c r="BW186" s="106">
        <f t="shared" si="70"/>
        <v>0.41650999999999999</v>
      </c>
      <c r="BX186" s="107" t="s">
        <v>34</v>
      </c>
      <c r="BY186" s="106">
        <f t="shared" si="71"/>
        <v>0</v>
      </c>
      <c r="BZ186" s="105" t="s">
        <v>34</v>
      </c>
      <c r="CA186" s="30" t="s">
        <v>229</v>
      </c>
    </row>
    <row r="187" spans="1:79" ht="63">
      <c r="A187" s="91" t="s">
        <v>731</v>
      </c>
      <c r="B187" s="2" t="s">
        <v>253</v>
      </c>
      <c r="C187" s="34" t="s">
        <v>7</v>
      </c>
      <c r="D187" s="8" t="s">
        <v>504</v>
      </c>
      <c r="E187" s="99">
        <v>0</v>
      </c>
      <c r="F187" s="11">
        <v>0</v>
      </c>
      <c r="G187" s="11"/>
      <c r="H187" s="99"/>
      <c r="I187" s="11"/>
      <c r="J187" s="99"/>
      <c r="K187" s="99"/>
      <c r="L187" s="99">
        <v>0</v>
      </c>
      <c r="M187" s="11">
        <v>0</v>
      </c>
      <c r="N187" s="11"/>
      <c r="O187" s="99"/>
      <c r="P187" s="11"/>
      <c r="Q187" s="99"/>
      <c r="R187" s="99"/>
      <c r="S187" s="99">
        <v>0</v>
      </c>
      <c r="T187" s="11">
        <v>0</v>
      </c>
      <c r="U187" s="11"/>
      <c r="V187" s="99"/>
      <c r="W187" s="11"/>
      <c r="X187" s="99"/>
      <c r="Y187" s="99"/>
      <c r="Z187" s="99">
        <v>0</v>
      </c>
      <c r="AA187" s="11">
        <v>0</v>
      </c>
      <c r="AB187" s="11"/>
      <c r="AC187" s="99"/>
      <c r="AD187" s="11"/>
      <c r="AE187" s="99"/>
      <c r="AF187" s="99"/>
      <c r="AG187" s="99"/>
      <c r="AH187" s="11"/>
      <c r="AI187" s="11"/>
      <c r="AJ187" s="99"/>
      <c r="AK187" s="11"/>
      <c r="AL187" s="99"/>
      <c r="AM187" s="99"/>
      <c r="AN187" s="99">
        <v>0</v>
      </c>
      <c r="AO187" s="11">
        <v>0.43307000000000007</v>
      </c>
      <c r="AP187" s="11"/>
      <c r="AQ187" s="99"/>
      <c r="AR187" s="11"/>
      <c r="AS187" s="99"/>
      <c r="AT187" s="99"/>
      <c r="AU187" s="99">
        <v>0</v>
      </c>
      <c r="AV187" s="11">
        <v>0.43307000000000007</v>
      </c>
      <c r="AW187" s="11"/>
      <c r="AX187" s="99"/>
      <c r="AY187" s="11"/>
      <c r="AZ187" s="99"/>
      <c r="BA187" s="99"/>
      <c r="BB187" s="99">
        <v>0</v>
      </c>
      <c r="BC187" s="11">
        <v>0</v>
      </c>
      <c r="BD187" s="11"/>
      <c r="BE187" s="99"/>
      <c r="BF187" s="11"/>
      <c r="BG187" s="99"/>
      <c r="BH187" s="99"/>
      <c r="BI187" s="99"/>
      <c r="BJ187" s="99"/>
      <c r="BK187" s="99"/>
      <c r="BL187" s="99"/>
      <c r="BM187" s="99"/>
      <c r="BN187" s="99"/>
      <c r="BO187" s="99"/>
      <c r="BP187" s="99"/>
      <c r="BQ187" s="99"/>
      <c r="BR187" s="99"/>
      <c r="BS187" s="99"/>
      <c r="BT187" s="99"/>
      <c r="BU187" s="99"/>
      <c r="BV187" s="99"/>
      <c r="BW187" s="106">
        <f t="shared" si="70"/>
        <v>0.43307000000000007</v>
      </c>
      <c r="BX187" s="107" t="s">
        <v>34</v>
      </c>
      <c r="BY187" s="106">
        <f t="shared" si="71"/>
        <v>0</v>
      </c>
      <c r="BZ187" s="105" t="s">
        <v>34</v>
      </c>
      <c r="CA187" s="30" t="s">
        <v>229</v>
      </c>
    </row>
    <row r="188" spans="1:79" ht="78.75">
      <c r="A188" s="91" t="s">
        <v>732</v>
      </c>
      <c r="B188" s="2" t="s">
        <v>208</v>
      </c>
      <c r="C188" s="34" t="s">
        <v>8</v>
      </c>
      <c r="D188" s="8" t="s">
        <v>505</v>
      </c>
      <c r="E188" s="99">
        <v>0</v>
      </c>
      <c r="F188" s="11">
        <v>0</v>
      </c>
      <c r="G188" s="11"/>
      <c r="H188" s="99"/>
      <c r="I188" s="11"/>
      <c r="J188" s="99"/>
      <c r="K188" s="99"/>
      <c r="L188" s="99">
        <v>0</v>
      </c>
      <c r="M188" s="11">
        <v>0</v>
      </c>
      <c r="N188" s="11"/>
      <c r="O188" s="99"/>
      <c r="P188" s="11"/>
      <c r="Q188" s="99"/>
      <c r="R188" s="99"/>
      <c r="S188" s="99">
        <v>0</v>
      </c>
      <c r="T188" s="11">
        <v>0</v>
      </c>
      <c r="U188" s="11"/>
      <c r="V188" s="99"/>
      <c r="W188" s="11"/>
      <c r="X188" s="99"/>
      <c r="Y188" s="99"/>
      <c r="Z188" s="99">
        <v>0</v>
      </c>
      <c r="AA188" s="11">
        <v>0</v>
      </c>
      <c r="AB188" s="11"/>
      <c r="AC188" s="99"/>
      <c r="AD188" s="11"/>
      <c r="AE188" s="99"/>
      <c r="AF188" s="99"/>
      <c r="AG188" s="99"/>
      <c r="AH188" s="11"/>
      <c r="AI188" s="11"/>
      <c r="AJ188" s="99"/>
      <c r="AK188" s="11"/>
      <c r="AL188" s="99"/>
      <c r="AM188" s="99"/>
      <c r="AN188" s="99">
        <v>0</v>
      </c>
      <c r="AO188" s="11">
        <v>0.250834</v>
      </c>
      <c r="AP188" s="11"/>
      <c r="AQ188" s="99"/>
      <c r="AR188" s="11"/>
      <c r="AS188" s="99"/>
      <c r="AT188" s="99"/>
      <c r="AU188" s="99">
        <v>0</v>
      </c>
      <c r="AV188" s="11">
        <v>0.250834</v>
      </c>
      <c r="AW188" s="11"/>
      <c r="AX188" s="99"/>
      <c r="AY188" s="11"/>
      <c r="AZ188" s="99"/>
      <c r="BA188" s="99"/>
      <c r="BB188" s="99">
        <v>0</v>
      </c>
      <c r="BC188" s="11">
        <v>0</v>
      </c>
      <c r="BD188" s="11"/>
      <c r="BE188" s="99"/>
      <c r="BF188" s="11"/>
      <c r="BG188" s="99"/>
      <c r="BH188" s="99"/>
      <c r="BI188" s="99"/>
      <c r="BJ188" s="99"/>
      <c r="BK188" s="99"/>
      <c r="BL188" s="99"/>
      <c r="BM188" s="99"/>
      <c r="BN188" s="99"/>
      <c r="BO188" s="99"/>
      <c r="BP188" s="99"/>
      <c r="BQ188" s="99"/>
      <c r="BR188" s="99"/>
      <c r="BS188" s="99"/>
      <c r="BT188" s="99"/>
      <c r="BU188" s="99"/>
      <c r="BV188" s="99"/>
      <c r="BW188" s="106">
        <f t="shared" si="70"/>
        <v>0.250834</v>
      </c>
      <c r="BX188" s="107" t="s">
        <v>34</v>
      </c>
      <c r="BY188" s="106">
        <f t="shared" si="71"/>
        <v>0</v>
      </c>
      <c r="BZ188" s="105" t="s">
        <v>34</v>
      </c>
      <c r="CA188" s="60" t="s">
        <v>825</v>
      </c>
    </row>
    <row r="189" spans="1:79" ht="31.5">
      <c r="A189" s="91" t="s">
        <v>733</v>
      </c>
      <c r="B189" s="2" t="s">
        <v>250</v>
      </c>
      <c r="C189" s="34" t="s">
        <v>8</v>
      </c>
      <c r="D189" s="8" t="s">
        <v>506</v>
      </c>
      <c r="E189" s="99">
        <v>0</v>
      </c>
      <c r="F189" s="11">
        <v>0</v>
      </c>
      <c r="G189" s="11"/>
      <c r="H189" s="99"/>
      <c r="I189" s="11"/>
      <c r="J189" s="99"/>
      <c r="K189" s="99"/>
      <c r="L189" s="99">
        <v>0</v>
      </c>
      <c r="M189" s="11">
        <v>0</v>
      </c>
      <c r="N189" s="11"/>
      <c r="O189" s="99"/>
      <c r="P189" s="11"/>
      <c r="Q189" s="99"/>
      <c r="R189" s="99"/>
      <c r="S189" s="99">
        <v>0</v>
      </c>
      <c r="T189" s="11">
        <v>0</v>
      </c>
      <c r="U189" s="11"/>
      <c r="V189" s="99"/>
      <c r="W189" s="11"/>
      <c r="X189" s="99"/>
      <c r="Y189" s="99"/>
      <c r="Z189" s="99">
        <v>0</v>
      </c>
      <c r="AA189" s="11">
        <v>0</v>
      </c>
      <c r="AB189" s="11"/>
      <c r="AC189" s="99"/>
      <c r="AD189" s="11"/>
      <c r="AE189" s="99"/>
      <c r="AF189" s="99"/>
      <c r="AG189" s="99"/>
      <c r="AH189" s="11"/>
      <c r="AI189" s="11"/>
      <c r="AJ189" s="99"/>
      <c r="AK189" s="11"/>
      <c r="AL189" s="99"/>
      <c r="AM189" s="99"/>
      <c r="AN189" s="99">
        <v>0</v>
      </c>
      <c r="AO189" s="11">
        <v>1.9692824200000001</v>
      </c>
      <c r="AP189" s="11"/>
      <c r="AQ189" s="99"/>
      <c r="AR189" s="11"/>
      <c r="AS189" s="99"/>
      <c r="AT189" s="99"/>
      <c r="AU189" s="99">
        <v>0</v>
      </c>
      <c r="AV189" s="11">
        <v>0</v>
      </c>
      <c r="AW189" s="11"/>
      <c r="AX189" s="99"/>
      <c r="AY189" s="11"/>
      <c r="AZ189" s="99"/>
      <c r="BA189" s="99"/>
      <c r="BB189" s="99">
        <v>0</v>
      </c>
      <c r="BC189" s="11">
        <v>1.9692824200000001</v>
      </c>
      <c r="BD189" s="11"/>
      <c r="BE189" s="99"/>
      <c r="BF189" s="11"/>
      <c r="BG189" s="99"/>
      <c r="BH189" s="99"/>
      <c r="BI189" s="99"/>
      <c r="BJ189" s="99"/>
      <c r="BK189" s="99"/>
      <c r="BL189" s="99"/>
      <c r="BM189" s="99"/>
      <c r="BN189" s="99"/>
      <c r="BO189" s="99"/>
      <c r="BP189" s="99"/>
      <c r="BQ189" s="99"/>
      <c r="BR189" s="99"/>
      <c r="BS189" s="99"/>
      <c r="BT189" s="99"/>
      <c r="BU189" s="99"/>
      <c r="BV189" s="99"/>
      <c r="BW189" s="106">
        <f t="shared" si="70"/>
        <v>1.9692824200000001</v>
      </c>
      <c r="BX189" s="107" t="s">
        <v>34</v>
      </c>
      <c r="BY189" s="106">
        <f t="shared" si="71"/>
        <v>0</v>
      </c>
      <c r="BZ189" s="105" t="s">
        <v>34</v>
      </c>
      <c r="CA189" s="60" t="s">
        <v>826</v>
      </c>
    </row>
    <row r="190" spans="1:79" ht="63">
      <c r="A190" s="91" t="s">
        <v>734</v>
      </c>
      <c r="B190" s="2" t="s">
        <v>314</v>
      </c>
      <c r="C190" s="34" t="s">
        <v>8</v>
      </c>
      <c r="D190" s="8">
        <v>1502657</v>
      </c>
      <c r="E190" s="99">
        <v>0</v>
      </c>
      <c r="F190" s="11">
        <v>0</v>
      </c>
      <c r="G190" s="11"/>
      <c r="H190" s="99"/>
      <c r="I190" s="11"/>
      <c r="J190" s="99"/>
      <c r="K190" s="99"/>
      <c r="L190" s="99">
        <v>0</v>
      </c>
      <c r="M190" s="11">
        <v>0</v>
      </c>
      <c r="N190" s="11"/>
      <c r="O190" s="99"/>
      <c r="P190" s="11"/>
      <c r="Q190" s="99"/>
      <c r="R190" s="99"/>
      <c r="S190" s="99">
        <v>0</v>
      </c>
      <c r="T190" s="11">
        <v>0</v>
      </c>
      <c r="U190" s="11"/>
      <c r="V190" s="99"/>
      <c r="W190" s="11"/>
      <c r="X190" s="99"/>
      <c r="Y190" s="99"/>
      <c r="Z190" s="99">
        <v>0</v>
      </c>
      <c r="AA190" s="11">
        <v>0</v>
      </c>
      <c r="AB190" s="11"/>
      <c r="AC190" s="99"/>
      <c r="AD190" s="11"/>
      <c r="AE190" s="99"/>
      <c r="AF190" s="99"/>
      <c r="AG190" s="99"/>
      <c r="AH190" s="11"/>
      <c r="AI190" s="11"/>
      <c r="AJ190" s="99"/>
      <c r="AK190" s="11"/>
      <c r="AL190" s="99"/>
      <c r="AM190" s="99"/>
      <c r="AN190" s="99">
        <v>0</v>
      </c>
      <c r="AO190" s="11">
        <v>0</v>
      </c>
      <c r="AP190" s="11"/>
      <c r="AQ190" s="99"/>
      <c r="AR190" s="11"/>
      <c r="AS190" s="99"/>
      <c r="AT190" s="99"/>
      <c r="AU190" s="99">
        <v>0</v>
      </c>
      <c r="AV190" s="11">
        <v>0</v>
      </c>
      <c r="AW190" s="11"/>
      <c r="AX190" s="99"/>
      <c r="AY190" s="11"/>
      <c r="AZ190" s="99"/>
      <c r="BA190" s="99"/>
      <c r="BB190" s="99">
        <v>0</v>
      </c>
      <c r="BC190" s="11">
        <v>0</v>
      </c>
      <c r="BD190" s="11"/>
      <c r="BE190" s="99"/>
      <c r="BF190" s="11"/>
      <c r="BG190" s="99"/>
      <c r="BH190" s="99"/>
      <c r="BI190" s="99"/>
      <c r="BJ190" s="99"/>
      <c r="BK190" s="99"/>
      <c r="BL190" s="99"/>
      <c r="BM190" s="99"/>
      <c r="BN190" s="99"/>
      <c r="BO190" s="99"/>
      <c r="BP190" s="99"/>
      <c r="BQ190" s="99"/>
      <c r="BR190" s="99"/>
      <c r="BS190" s="99"/>
      <c r="BT190" s="99"/>
      <c r="BU190" s="99"/>
      <c r="BV190" s="99"/>
      <c r="BW190" s="106">
        <f t="shared" si="70"/>
        <v>0</v>
      </c>
      <c r="BX190" s="107" t="s">
        <v>34</v>
      </c>
      <c r="BY190" s="106">
        <f t="shared" si="71"/>
        <v>0</v>
      </c>
      <c r="BZ190" s="105" t="s">
        <v>34</v>
      </c>
      <c r="CA190" s="30" t="s">
        <v>229</v>
      </c>
    </row>
    <row r="191" spans="1:79" ht="31.5">
      <c r="A191" s="91" t="s">
        <v>815</v>
      </c>
      <c r="B191" s="2" t="s">
        <v>259</v>
      </c>
      <c r="C191" s="70" t="s">
        <v>34</v>
      </c>
      <c r="D191" s="8" t="s">
        <v>34</v>
      </c>
      <c r="E191" s="99">
        <v>0</v>
      </c>
      <c r="F191" s="11">
        <v>0</v>
      </c>
      <c r="G191" s="11"/>
      <c r="H191" s="99"/>
      <c r="I191" s="11"/>
      <c r="J191" s="99"/>
      <c r="K191" s="99"/>
      <c r="L191" s="99">
        <v>0</v>
      </c>
      <c r="M191" s="11">
        <v>0</v>
      </c>
      <c r="N191" s="11"/>
      <c r="O191" s="99"/>
      <c r="P191" s="11"/>
      <c r="Q191" s="99"/>
      <c r="R191" s="99"/>
      <c r="S191" s="99">
        <v>0</v>
      </c>
      <c r="T191" s="11">
        <v>0</v>
      </c>
      <c r="U191" s="11"/>
      <c r="V191" s="99"/>
      <c r="W191" s="11"/>
      <c r="X191" s="99"/>
      <c r="Y191" s="99"/>
      <c r="Z191" s="99">
        <v>0</v>
      </c>
      <c r="AA191" s="11">
        <v>0</v>
      </c>
      <c r="AB191" s="11"/>
      <c r="AC191" s="99"/>
      <c r="AD191" s="11"/>
      <c r="AE191" s="99"/>
      <c r="AF191" s="99"/>
      <c r="AG191" s="99"/>
      <c r="AH191" s="11"/>
      <c r="AI191" s="11"/>
      <c r="AJ191" s="99"/>
      <c r="AK191" s="11"/>
      <c r="AL191" s="99"/>
      <c r="AM191" s="99"/>
      <c r="AN191" s="99">
        <v>0</v>
      </c>
      <c r="AO191" s="11">
        <v>0</v>
      </c>
      <c r="AP191" s="11"/>
      <c r="AQ191" s="99"/>
      <c r="AR191" s="11"/>
      <c r="AS191" s="99"/>
      <c r="AT191" s="99"/>
      <c r="AU191" s="99">
        <v>0</v>
      </c>
      <c r="AV191" s="11">
        <v>0</v>
      </c>
      <c r="AW191" s="11"/>
      <c r="AX191" s="99"/>
      <c r="AY191" s="11"/>
      <c r="AZ191" s="99"/>
      <c r="BA191" s="99"/>
      <c r="BB191" s="99">
        <v>0</v>
      </c>
      <c r="BC191" s="11">
        <v>0</v>
      </c>
      <c r="BD191" s="11"/>
      <c r="BE191" s="99"/>
      <c r="BF191" s="11"/>
      <c r="BG191" s="99"/>
      <c r="BH191" s="99"/>
      <c r="BI191" s="99"/>
      <c r="BJ191" s="99"/>
      <c r="BK191" s="99"/>
      <c r="BL191" s="99"/>
      <c r="BM191" s="99"/>
      <c r="BN191" s="99"/>
      <c r="BO191" s="99"/>
      <c r="BP191" s="99"/>
      <c r="BQ191" s="99"/>
      <c r="BR191" s="99"/>
      <c r="BS191" s="99"/>
      <c r="BT191" s="99"/>
      <c r="BU191" s="99"/>
      <c r="BV191" s="99"/>
      <c r="BW191" s="106">
        <f t="shared" si="70"/>
        <v>0</v>
      </c>
      <c r="BX191" s="107" t="s">
        <v>34</v>
      </c>
      <c r="BY191" s="106">
        <f t="shared" si="71"/>
        <v>0</v>
      </c>
      <c r="BZ191" s="105" t="s">
        <v>34</v>
      </c>
      <c r="CA191" s="30" t="s">
        <v>229</v>
      </c>
    </row>
    <row r="192" spans="1:79" ht="47.25">
      <c r="A192" s="91" t="s">
        <v>816</v>
      </c>
      <c r="B192" s="2" t="s">
        <v>165</v>
      </c>
      <c r="C192" s="70" t="s">
        <v>34</v>
      </c>
      <c r="D192" s="8"/>
      <c r="E192" s="99">
        <v>0</v>
      </c>
      <c r="F192" s="11">
        <v>0</v>
      </c>
      <c r="G192" s="11"/>
      <c r="H192" s="99"/>
      <c r="I192" s="11"/>
      <c r="J192" s="99"/>
      <c r="K192" s="99"/>
      <c r="L192" s="99">
        <v>0</v>
      </c>
      <c r="M192" s="11">
        <v>0</v>
      </c>
      <c r="N192" s="11"/>
      <c r="O192" s="99"/>
      <c r="P192" s="11"/>
      <c r="Q192" s="99"/>
      <c r="R192" s="99"/>
      <c r="S192" s="99">
        <v>0</v>
      </c>
      <c r="T192" s="11">
        <v>0</v>
      </c>
      <c r="U192" s="11"/>
      <c r="V192" s="99"/>
      <c r="W192" s="11"/>
      <c r="X192" s="99"/>
      <c r="Y192" s="99"/>
      <c r="Z192" s="99">
        <v>0</v>
      </c>
      <c r="AA192" s="11">
        <v>0</v>
      </c>
      <c r="AB192" s="11"/>
      <c r="AC192" s="99"/>
      <c r="AD192" s="11"/>
      <c r="AE192" s="99"/>
      <c r="AF192" s="99"/>
      <c r="AG192" s="99"/>
      <c r="AH192" s="11"/>
      <c r="AI192" s="11"/>
      <c r="AJ192" s="99"/>
      <c r="AK192" s="11"/>
      <c r="AL192" s="99"/>
      <c r="AM192" s="99"/>
      <c r="AN192" s="99">
        <v>0</v>
      </c>
      <c r="AO192" s="11">
        <v>0</v>
      </c>
      <c r="AP192" s="11"/>
      <c r="AQ192" s="99"/>
      <c r="AR192" s="11"/>
      <c r="AS192" s="99"/>
      <c r="AT192" s="99"/>
      <c r="AU192" s="99">
        <v>0</v>
      </c>
      <c r="AV192" s="11">
        <v>0</v>
      </c>
      <c r="AW192" s="11"/>
      <c r="AX192" s="99"/>
      <c r="AY192" s="11"/>
      <c r="AZ192" s="99"/>
      <c r="BA192" s="99"/>
      <c r="BB192" s="99">
        <v>0</v>
      </c>
      <c r="BC192" s="11">
        <v>0</v>
      </c>
      <c r="BD192" s="11"/>
      <c r="BE192" s="99"/>
      <c r="BF192" s="11"/>
      <c r="BG192" s="99"/>
      <c r="BH192" s="99"/>
      <c r="BI192" s="99"/>
      <c r="BJ192" s="99"/>
      <c r="BK192" s="99"/>
      <c r="BL192" s="99"/>
      <c r="BM192" s="99"/>
      <c r="BN192" s="99"/>
      <c r="BO192" s="99"/>
      <c r="BP192" s="99"/>
      <c r="BQ192" s="99"/>
      <c r="BR192" s="99"/>
      <c r="BS192" s="99"/>
      <c r="BT192" s="99"/>
      <c r="BU192" s="99"/>
      <c r="BV192" s="99"/>
      <c r="BW192" s="106">
        <f t="shared" si="70"/>
        <v>0</v>
      </c>
      <c r="BX192" s="107" t="s">
        <v>34</v>
      </c>
      <c r="BY192" s="106">
        <f t="shared" si="71"/>
        <v>0</v>
      </c>
      <c r="BZ192" s="105" t="s">
        <v>34</v>
      </c>
      <c r="CA192" s="30" t="s">
        <v>229</v>
      </c>
    </row>
    <row r="193" spans="1:79" ht="15.75">
      <c r="A193" s="96">
        <v>2</v>
      </c>
      <c r="B193" s="72" t="s">
        <v>270</v>
      </c>
      <c r="C193" s="70" t="s">
        <v>34</v>
      </c>
      <c r="D193" s="70" t="s">
        <v>34</v>
      </c>
      <c r="E193" s="99">
        <v>0</v>
      </c>
      <c r="F193" s="11">
        <v>950.25347459478985</v>
      </c>
      <c r="G193" s="11">
        <f t="shared" ref="G193:BR193" si="73">G194+G200</f>
        <v>53.782783426647228</v>
      </c>
      <c r="H193" s="11">
        <f t="shared" si="73"/>
        <v>0</v>
      </c>
      <c r="I193" s="11">
        <f t="shared" si="73"/>
        <v>75.717197641010543</v>
      </c>
      <c r="J193" s="11">
        <f t="shared" si="73"/>
        <v>0</v>
      </c>
      <c r="K193" s="11" t="s">
        <v>34</v>
      </c>
      <c r="L193" s="11">
        <v>0</v>
      </c>
      <c r="M193" s="11">
        <v>11.864406779661016</v>
      </c>
      <c r="N193" s="11">
        <f t="shared" si="73"/>
        <v>2.3342001908529859</v>
      </c>
      <c r="O193" s="11">
        <f t="shared" si="73"/>
        <v>0</v>
      </c>
      <c r="P193" s="11">
        <f t="shared" si="73"/>
        <v>3.0181223495539706</v>
      </c>
      <c r="Q193" s="11">
        <f t="shared" si="73"/>
        <v>0</v>
      </c>
      <c r="R193" s="11">
        <f t="shared" si="73"/>
        <v>0</v>
      </c>
      <c r="S193" s="11">
        <v>0</v>
      </c>
      <c r="T193" s="11">
        <v>463.3703771942416</v>
      </c>
      <c r="U193" s="11">
        <f t="shared" si="73"/>
        <v>35.469794617618085</v>
      </c>
      <c r="V193" s="11">
        <f t="shared" si="73"/>
        <v>0</v>
      </c>
      <c r="W193" s="11">
        <f t="shared" si="73"/>
        <v>12.030780083503341</v>
      </c>
      <c r="X193" s="11">
        <f t="shared" si="73"/>
        <v>0</v>
      </c>
      <c r="Y193" s="11">
        <f t="shared" si="73"/>
        <v>0</v>
      </c>
      <c r="Z193" s="11">
        <v>0</v>
      </c>
      <c r="AA193" s="11">
        <v>171.5336805204407</v>
      </c>
      <c r="AB193" s="11">
        <f t="shared" si="73"/>
        <v>4.2442139026858596</v>
      </c>
      <c r="AC193" s="11">
        <f t="shared" si="73"/>
        <v>0</v>
      </c>
      <c r="AD193" s="11">
        <f t="shared" si="73"/>
        <v>12.881832790089405</v>
      </c>
      <c r="AE193" s="11">
        <f t="shared" si="73"/>
        <v>0</v>
      </c>
      <c r="AF193" s="11" t="s">
        <v>34</v>
      </c>
      <c r="AG193" s="11">
        <v>0</v>
      </c>
      <c r="AH193" s="11">
        <v>303485.01010044664</v>
      </c>
      <c r="AI193" s="11">
        <f t="shared" si="73"/>
        <v>11.734574715490309</v>
      </c>
      <c r="AJ193" s="11">
        <f t="shared" si="73"/>
        <v>0</v>
      </c>
      <c r="AK193" s="11">
        <f t="shared" si="73"/>
        <v>47.786462417863824</v>
      </c>
      <c r="AL193" s="11">
        <f t="shared" si="73"/>
        <v>0</v>
      </c>
      <c r="AM193" s="11">
        <f t="shared" si="73"/>
        <v>0</v>
      </c>
      <c r="AN193" s="11">
        <v>0</v>
      </c>
      <c r="AO193" s="11">
        <v>970.69097115999989</v>
      </c>
      <c r="AP193" s="11">
        <f t="shared" si="73"/>
        <v>86.519999999999982</v>
      </c>
      <c r="AQ193" s="11">
        <f t="shared" si="73"/>
        <v>0</v>
      </c>
      <c r="AR193" s="11">
        <f t="shared" si="73"/>
        <v>298.77999999999997</v>
      </c>
      <c r="AS193" s="11">
        <f t="shared" si="73"/>
        <v>0</v>
      </c>
      <c r="AT193" s="11">
        <f t="shared" si="73"/>
        <v>0</v>
      </c>
      <c r="AU193" s="11">
        <v>0</v>
      </c>
      <c r="AV193" s="11">
        <v>202.19124418000001</v>
      </c>
      <c r="AW193" s="11">
        <f t="shared" si="73"/>
        <v>17.506999999999998</v>
      </c>
      <c r="AX193" s="11">
        <f t="shared" si="73"/>
        <v>0</v>
      </c>
      <c r="AY193" s="11">
        <f t="shared" si="73"/>
        <v>131.59199999999998</v>
      </c>
      <c r="AZ193" s="11">
        <f t="shared" si="73"/>
        <v>0</v>
      </c>
      <c r="BA193" s="11">
        <f t="shared" si="73"/>
        <v>0</v>
      </c>
      <c r="BB193" s="11">
        <v>0</v>
      </c>
      <c r="BC193" s="11">
        <v>768.49972697999976</v>
      </c>
      <c r="BD193" s="11">
        <f t="shared" si="73"/>
        <v>69.013000000000005</v>
      </c>
      <c r="BE193" s="11">
        <f t="shared" si="73"/>
        <v>0</v>
      </c>
      <c r="BF193" s="11">
        <f t="shared" si="73"/>
        <v>167.18799999999999</v>
      </c>
      <c r="BG193" s="11">
        <f t="shared" si="73"/>
        <v>0</v>
      </c>
      <c r="BH193" s="11">
        <f t="shared" si="73"/>
        <v>0</v>
      </c>
      <c r="BI193" s="11">
        <f t="shared" si="73"/>
        <v>0</v>
      </c>
      <c r="BJ193" s="11">
        <f t="shared" si="73"/>
        <v>0</v>
      </c>
      <c r="BK193" s="11">
        <f t="shared" si="73"/>
        <v>0</v>
      </c>
      <c r="BL193" s="11">
        <f t="shared" si="73"/>
        <v>0</v>
      </c>
      <c r="BM193" s="11">
        <f t="shared" si="73"/>
        <v>0</v>
      </c>
      <c r="BN193" s="11">
        <f t="shared" si="73"/>
        <v>0</v>
      </c>
      <c r="BO193" s="11">
        <f t="shared" si="73"/>
        <v>0</v>
      </c>
      <c r="BP193" s="11">
        <f t="shared" si="73"/>
        <v>0</v>
      </c>
      <c r="BQ193" s="11">
        <f t="shared" si="73"/>
        <v>0</v>
      </c>
      <c r="BR193" s="11">
        <f t="shared" si="73"/>
        <v>0</v>
      </c>
      <c r="BS193" s="11">
        <f t="shared" ref="BS193:BV193" si="74">BS194+BS200</f>
        <v>0</v>
      </c>
      <c r="BT193" s="11">
        <f t="shared" si="74"/>
        <v>0</v>
      </c>
      <c r="BU193" s="11">
        <f t="shared" si="74"/>
        <v>0</v>
      </c>
      <c r="BV193" s="11">
        <f t="shared" si="74"/>
        <v>0</v>
      </c>
      <c r="BW193" s="106">
        <f t="shared" si="70"/>
        <v>495.45618718609728</v>
      </c>
      <c r="BX193" s="107">
        <f t="shared" si="72"/>
        <v>1.0425503433126333</v>
      </c>
      <c r="BY193" s="106">
        <f t="shared" si="71"/>
        <v>0</v>
      </c>
      <c r="BZ193" s="105" t="s">
        <v>34</v>
      </c>
      <c r="CA193" s="41"/>
    </row>
    <row r="194" spans="1:79" ht="31.5">
      <c r="A194" s="96" t="s">
        <v>50</v>
      </c>
      <c r="B194" s="72" t="s">
        <v>262</v>
      </c>
      <c r="C194" s="70" t="s">
        <v>34</v>
      </c>
      <c r="D194" s="70" t="s">
        <v>34</v>
      </c>
      <c r="E194" s="99">
        <v>0</v>
      </c>
      <c r="F194" s="11">
        <v>473.53986871966532</v>
      </c>
      <c r="G194" s="11">
        <f t="shared" ref="G194:BR194" si="75">G195+G196+G197+G198+G199</f>
        <v>31.999999999999972</v>
      </c>
      <c r="H194" s="11">
        <f t="shared" si="75"/>
        <v>0</v>
      </c>
      <c r="I194" s="11">
        <f t="shared" si="75"/>
        <v>1.8</v>
      </c>
      <c r="J194" s="11">
        <f t="shared" si="75"/>
        <v>0</v>
      </c>
      <c r="K194" s="11" t="s">
        <v>34</v>
      </c>
      <c r="L194" s="11">
        <v>0</v>
      </c>
      <c r="M194" s="11">
        <v>0</v>
      </c>
      <c r="N194" s="11">
        <f t="shared" si="75"/>
        <v>0</v>
      </c>
      <c r="O194" s="11">
        <f t="shared" si="75"/>
        <v>0</v>
      </c>
      <c r="P194" s="11">
        <f t="shared" si="75"/>
        <v>0</v>
      </c>
      <c r="Q194" s="11">
        <f t="shared" si="75"/>
        <v>0</v>
      </c>
      <c r="R194" s="11">
        <f t="shared" si="75"/>
        <v>0</v>
      </c>
      <c r="S194" s="11">
        <v>0</v>
      </c>
      <c r="T194" s="11">
        <v>435.40427549932633</v>
      </c>
      <c r="U194" s="11">
        <f t="shared" si="75"/>
        <v>31.999999999999972</v>
      </c>
      <c r="V194" s="11">
        <f t="shared" si="75"/>
        <v>0</v>
      </c>
      <c r="W194" s="11">
        <f t="shared" si="75"/>
        <v>1.8</v>
      </c>
      <c r="X194" s="11">
        <f t="shared" si="75"/>
        <v>0</v>
      </c>
      <c r="Y194" s="11">
        <f t="shared" si="75"/>
        <v>0</v>
      </c>
      <c r="Z194" s="11">
        <v>0</v>
      </c>
      <c r="AA194" s="11">
        <v>38.135593220338983</v>
      </c>
      <c r="AB194" s="11">
        <f t="shared" si="75"/>
        <v>0</v>
      </c>
      <c r="AC194" s="11">
        <f t="shared" si="75"/>
        <v>0</v>
      </c>
      <c r="AD194" s="11">
        <f t="shared" si="75"/>
        <v>0</v>
      </c>
      <c r="AE194" s="11">
        <f t="shared" si="75"/>
        <v>0</v>
      </c>
      <c r="AF194" s="11" t="s">
        <v>34</v>
      </c>
      <c r="AG194" s="11">
        <v>0</v>
      </c>
      <c r="AH194" s="11">
        <v>0</v>
      </c>
      <c r="AI194" s="11">
        <f t="shared" si="75"/>
        <v>0</v>
      </c>
      <c r="AJ194" s="11">
        <f t="shared" si="75"/>
        <v>0</v>
      </c>
      <c r="AK194" s="11">
        <f t="shared" si="75"/>
        <v>0</v>
      </c>
      <c r="AL194" s="11">
        <f t="shared" si="75"/>
        <v>0</v>
      </c>
      <c r="AM194" s="11">
        <f t="shared" si="75"/>
        <v>0</v>
      </c>
      <c r="AN194" s="11">
        <v>0</v>
      </c>
      <c r="AO194" s="11">
        <v>464.93630999999993</v>
      </c>
      <c r="AP194" s="11">
        <f t="shared" si="75"/>
        <v>32</v>
      </c>
      <c r="AQ194" s="11">
        <f t="shared" si="75"/>
        <v>0</v>
      </c>
      <c r="AR194" s="11">
        <f t="shared" si="75"/>
        <v>1.18</v>
      </c>
      <c r="AS194" s="11">
        <f t="shared" si="75"/>
        <v>0</v>
      </c>
      <c r="AT194" s="11">
        <f t="shared" si="75"/>
        <v>0</v>
      </c>
      <c r="AU194" s="11">
        <v>0</v>
      </c>
      <c r="AV194" s="11">
        <v>0</v>
      </c>
      <c r="AW194" s="11">
        <f t="shared" si="75"/>
        <v>0</v>
      </c>
      <c r="AX194" s="11">
        <f t="shared" si="75"/>
        <v>0</v>
      </c>
      <c r="AY194" s="11">
        <f t="shared" si="75"/>
        <v>0</v>
      </c>
      <c r="AZ194" s="11">
        <f t="shared" si="75"/>
        <v>0</v>
      </c>
      <c r="BA194" s="11">
        <f t="shared" si="75"/>
        <v>0</v>
      </c>
      <c r="BB194" s="11">
        <v>0</v>
      </c>
      <c r="BC194" s="11">
        <v>464.93630999999993</v>
      </c>
      <c r="BD194" s="11">
        <f t="shared" si="75"/>
        <v>32</v>
      </c>
      <c r="BE194" s="11">
        <f t="shared" si="75"/>
        <v>0</v>
      </c>
      <c r="BF194" s="11">
        <f t="shared" si="75"/>
        <v>1.18</v>
      </c>
      <c r="BG194" s="11">
        <f t="shared" si="75"/>
        <v>0</v>
      </c>
      <c r="BH194" s="11">
        <f t="shared" si="75"/>
        <v>0</v>
      </c>
      <c r="BI194" s="11">
        <f t="shared" si="75"/>
        <v>0</v>
      </c>
      <c r="BJ194" s="11">
        <f t="shared" si="75"/>
        <v>0</v>
      </c>
      <c r="BK194" s="11">
        <f t="shared" si="75"/>
        <v>0</v>
      </c>
      <c r="BL194" s="11">
        <f t="shared" si="75"/>
        <v>0</v>
      </c>
      <c r="BM194" s="11">
        <f t="shared" si="75"/>
        <v>0</v>
      </c>
      <c r="BN194" s="11">
        <f t="shared" si="75"/>
        <v>0</v>
      </c>
      <c r="BO194" s="11">
        <f t="shared" si="75"/>
        <v>0</v>
      </c>
      <c r="BP194" s="11">
        <f t="shared" si="75"/>
        <v>0</v>
      </c>
      <c r="BQ194" s="11">
        <f t="shared" si="75"/>
        <v>0</v>
      </c>
      <c r="BR194" s="11">
        <f t="shared" si="75"/>
        <v>0</v>
      </c>
      <c r="BS194" s="11">
        <f t="shared" ref="BS194:BV194" si="76">BS195+BS196+BS197+BS198+BS199</f>
        <v>0</v>
      </c>
      <c r="BT194" s="11">
        <f t="shared" si="76"/>
        <v>0</v>
      </c>
      <c r="BU194" s="11">
        <f t="shared" si="76"/>
        <v>0</v>
      </c>
      <c r="BV194" s="11">
        <f t="shared" si="76"/>
        <v>0</v>
      </c>
      <c r="BW194" s="106">
        <f t="shared" si="70"/>
        <v>29.532034500673603</v>
      </c>
      <c r="BX194" s="107">
        <f t="shared" si="72"/>
        <v>6.7826698455833778E-2</v>
      </c>
      <c r="BY194" s="106">
        <f t="shared" si="71"/>
        <v>0</v>
      </c>
      <c r="BZ194" s="105" t="s">
        <v>34</v>
      </c>
      <c r="CA194" s="41"/>
    </row>
    <row r="195" spans="1:79" ht="78.75">
      <c r="A195" s="91" t="s">
        <v>735</v>
      </c>
      <c r="B195" s="2" t="s">
        <v>49</v>
      </c>
      <c r="C195" s="34" t="s">
        <v>4</v>
      </c>
      <c r="D195" s="8" t="s">
        <v>507</v>
      </c>
      <c r="E195" s="99">
        <v>0</v>
      </c>
      <c r="F195" s="11">
        <v>435.40427549932633</v>
      </c>
      <c r="G195" s="11">
        <v>31.999999999999972</v>
      </c>
      <c r="H195" s="99"/>
      <c r="I195" s="11">
        <v>1.8</v>
      </c>
      <c r="J195" s="99"/>
      <c r="K195" s="99"/>
      <c r="L195" s="99">
        <v>0</v>
      </c>
      <c r="M195" s="11">
        <v>0</v>
      </c>
      <c r="N195" s="11"/>
      <c r="O195" s="99"/>
      <c r="P195" s="11"/>
      <c r="Q195" s="99"/>
      <c r="R195" s="99"/>
      <c r="S195" s="99">
        <v>0</v>
      </c>
      <c r="T195" s="11">
        <v>435.40427549932633</v>
      </c>
      <c r="U195" s="11">
        <v>31.999999999999972</v>
      </c>
      <c r="V195" s="99"/>
      <c r="W195" s="11">
        <v>1.8</v>
      </c>
      <c r="X195" s="99"/>
      <c r="Y195" s="99"/>
      <c r="Z195" s="99">
        <v>0</v>
      </c>
      <c r="AA195" s="11">
        <v>0</v>
      </c>
      <c r="AB195" s="11"/>
      <c r="AC195" s="99"/>
      <c r="AD195" s="11"/>
      <c r="AE195" s="99"/>
      <c r="AF195" s="99"/>
      <c r="AG195" s="99"/>
      <c r="AH195" s="11"/>
      <c r="AI195" s="11"/>
      <c r="AJ195" s="99"/>
      <c r="AK195" s="11"/>
      <c r="AL195" s="99"/>
      <c r="AM195" s="99"/>
      <c r="AN195" s="99">
        <v>0</v>
      </c>
      <c r="AO195" s="11">
        <v>464.93630999999993</v>
      </c>
      <c r="AP195" s="11">
        <v>32</v>
      </c>
      <c r="AQ195" s="99"/>
      <c r="AR195" s="11">
        <v>1.18</v>
      </c>
      <c r="AS195" s="99"/>
      <c r="AT195" s="99"/>
      <c r="AU195" s="99">
        <v>0</v>
      </c>
      <c r="AV195" s="11">
        <v>0</v>
      </c>
      <c r="AW195" s="11"/>
      <c r="AX195" s="99"/>
      <c r="AY195" s="11"/>
      <c r="AZ195" s="99"/>
      <c r="BA195" s="99"/>
      <c r="BB195" s="99">
        <v>0</v>
      </c>
      <c r="BC195" s="11">
        <v>464.93630999999993</v>
      </c>
      <c r="BD195" s="11">
        <v>32</v>
      </c>
      <c r="BE195" s="99"/>
      <c r="BF195" s="11">
        <v>1.18</v>
      </c>
      <c r="BG195" s="99"/>
      <c r="BH195" s="99"/>
      <c r="BI195" s="99"/>
      <c r="BJ195" s="99"/>
      <c r="BK195" s="99"/>
      <c r="BL195" s="99"/>
      <c r="BM195" s="99"/>
      <c r="BN195" s="99"/>
      <c r="BO195" s="99"/>
      <c r="BP195" s="99"/>
      <c r="BQ195" s="99"/>
      <c r="BR195" s="99"/>
      <c r="BS195" s="99"/>
      <c r="BT195" s="99"/>
      <c r="BU195" s="99"/>
      <c r="BV195" s="99"/>
      <c r="BW195" s="106">
        <f t="shared" si="70"/>
        <v>29.532034500673603</v>
      </c>
      <c r="BX195" s="107">
        <f t="shared" si="72"/>
        <v>6.7826698455833778E-2</v>
      </c>
      <c r="BY195" s="106">
        <f t="shared" si="71"/>
        <v>0</v>
      </c>
      <c r="BZ195" s="105" t="s">
        <v>34</v>
      </c>
      <c r="CA195" s="30" t="s">
        <v>820</v>
      </c>
    </row>
    <row r="196" spans="1:79" ht="110.25">
      <c r="A196" s="91" t="s">
        <v>736</v>
      </c>
      <c r="B196" s="2" t="s">
        <v>283</v>
      </c>
      <c r="C196" s="34" t="s">
        <v>4</v>
      </c>
      <c r="D196" s="8" t="s">
        <v>507</v>
      </c>
      <c r="E196" s="99">
        <v>0</v>
      </c>
      <c r="F196" s="11">
        <v>0</v>
      </c>
      <c r="G196" s="11"/>
      <c r="H196" s="99"/>
      <c r="I196" s="11"/>
      <c r="J196" s="99"/>
      <c r="K196" s="99"/>
      <c r="L196" s="99">
        <v>0</v>
      </c>
      <c r="M196" s="11">
        <v>0</v>
      </c>
      <c r="N196" s="11"/>
      <c r="O196" s="99"/>
      <c r="P196" s="11"/>
      <c r="Q196" s="99"/>
      <c r="R196" s="99"/>
      <c r="S196" s="99">
        <v>0</v>
      </c>
      <c r="T196" s="11">
        <v>0</v>
      </c>
      <c r="U196" s="11"/>
      <c r="V196" s="99"/>
      <c r="W196" s="11"/>
      <c r="X196" s="99"/>
      <c r="Y196" s="99"/>
      <c r="Z196" s="99">
        <v>0</v>
      </c>
      <c r="AA196" s="11">
        <v>0</v>
      </c>
      <c r="AB196" s="11"/>
      <c r="AC196" s="99"/>
      <c r="AD196" s="11"/>
      <c r="AE196" s="99"/>
      <c r="AF196" s="99"/>
      <c r="AG196" s="99"/>
      <c r="AH196" s="11"/>
      <c r="AI196" s="11"/>
      <c r="AJ196" s="99"/>
      <c r="AK196" s="11"/>
      <c r="AL196" s="99"/>
      <c r="AM196" s="99"/>
      <c r="AN196" s="99">
        <v>0</v>
      </c>
      <c r="AO196" s="11">
        <v>0</v>
      </c>
      <c r="AP196" s="11">
        <v>0</v>
      </c>
      <c r="AQ196" s="99"/>
      <c r="AR196" s="11">
        <v>0</v>
      </c>
      <c r="AS196" s="99"/>
      <c r="AT196" s="99"/>
      <c r="AU196" s="99">
        <v>0</v>
      </c>
      <c r="AV196" s="11">
        <v>0</v>
      </c>
      <c r="AW196" s="11"/>
      <c r="AX196" s="99"/>
      <c r="AY196" s="11"/>
      <c r="AZ196" s="99"/>
      <c r="BA196" s="99"/>
      <c r="BB196" s="99">
        <v>0</v>
      </c>
      <c r="BC196" s="11">
        <v>0</v>
      </c>
      <c r="BD196" s="11"/>
      <c r="BE196" s="99"/>
      <c r="BF196" s="11"/>
      <c r="BG196" s="99"/>
      <c r="BH196" s="99"/>
      <c r="BI196" s="99"/>
      <c r="BJ196" s="99"/>
      <c r="BK196" s="99"/>
      <c r="BL196" s="99"/>
      <c r="BM196" s="99"/>
      <c r="BN196" s="99"/>
      <c r="BO196" s="99"/>
      <c r="BP196" s="99"/>
      <c r="BQ196" s="99"/>
      <c r="BR196" s="99"/>
      <c r="BS196" s="99"/>
      <c r="BT196" s="99"/>
      <c r="BU196" s="99"/>
      <c r="BV196" s="99"/>
      <c r="BW196" s="106">
        <f t="shared" si="70"/>
        <v>0</v>
      </c>
      <c r="BX196" s="107" t="s">
        <v>34</v>
      </c>
      <c r="BY196" s="106">
        <f t="shared" si="71"/>
        <v>0</v>
      </c>
      <c r="BZ196" s="105" t="s">
        <v>34</v>
      </c>
      <c r="CA196" s="30" t="s">
        <v>229</v>
      </c>
    </row>
    <row r="197" spans="1:79" ht="47.25">
      <c r="A197" s="91" t="s">
        <v>737</v>
      </c>
      <c r="B197" s="2" t="s">
        <v>80</v>
      </c>
      <c r="C197" s="34" t="s">
        <v>4</v>
      </c>
      <c r="D197" s="8" t="s">
        <v>508</v>
      </c>
      <c r="E197" s="99">
        <v>0</v>
      </c>
      <c r="F197" s="11">
        <v>0</v>
      </c>
      <c r="G197" s="11">
        <v>0</v>
      </c>
      <c r="H197" s="99"/>
      <c r="I197" s="11">
        <v>0</v>
      </c>
      <c r="J197" s="99"/>
      <c r="K197" s="99"/>
      <c r="L197" s="99">
        <v>0</v>
      </c>
      <c r="M197" s="11">
        <v>0</v>
      </c>
      <c r="N197" s="11"/>
      <c r="O197" s="99"/>
      <c r="P197" s="11"/>
      <c r="Q197" s="99"/>
      <c r="R197" s="99"/>
      <c r="S197" s="99">
        <v>0</v>
      </c>
      <c r="T197" s="11">
        <v>0</v>
      </c>
      <c r="U197" s="11"/>
      <c r="V197" s="99"/>
      <c r="W197" s="11"/>
      <c r="X197" s="99"/>
      <c r="Y197" s="99"/>
      <c r="Z197" s="99">
        <v>0</v>
      </c>
      <c r="AA197" s="11">
        <v>0</v>
      </c>
      <c r="AB197" s="11"/>
      <c r="AC197" s="99"/>
      <c r="AD197" s="11"/>
      <c r="AE197" s="99"/>
      <c r="AF197" s="99"/>
      <c r="AG197" s="99"/>
      <c r="AH197" s="11">
        <v>0</v>
      </c>
      <c r="AI197" s="11"/>
      <c r="AJ197" s="99"/>
      <c r="AK197" s="11"/>
      <c r="AL197" s="99"/>
      <c r="AM197" s="99"/>
      <c r="AN197" s="99">
        <v>0</v>
      </c>
      <c r="AO197" s="11">
        <v>0</v>
      </c>
      <c r="AP197" s="11">
        <v>0</v>
      </c>
      <c r="AQ197" s="99"/>
      <c r="AR197" s="11">
        <v>0</v>
      </c>
      <c r="AS197" s="99"/>
      <c r="AT197" s="99"/>
      <c r="AU197" s="99">
        <v>0</v>
      </c>
      <c r="AV197" s="11">
        <v>0</v>
      </c>
      <c r="AW197" s="11"/>
      <c r="AX197" s="99"/>
      <c r="AY197" s="11"/>
      <c r="AZ197" s="99"/>
      <c r="BA197" s="99"/>
      <c r="BB197" s="99">
        <v>0</v>
      </c>
      <c r="BC197" s="11">
        <v>0</v>
      </c>
      <c r="BD197" s="11"/>
      <c r="BE197" s="99"/>
      <c r="BF197" s="11"/>
      <c r="BG197" s="99"/>
      <c r="BH197" s="99"/>
      <c r="BI197" s="99"/>
      <c r="BJ197" s="99"/>
      <c r="BK197" s="99"/>
      <c r="BL197" s="99"/>
      <c r="BM197" s="99"/>
      <c r="BN197" s="99"/>
      <c r="BO197" s="99"/>
      <c r="BP197" s="99"/>
      <c r="BQ197" s="99"/>
      <c r="BR197" s="99"/>
      <c r="BS197" s="99"/>
      <c r="BT197" s="99"/>
      <c r="BU197" s="99"/>
      <c r="BV197" s="99"/>
      <c r="BW197" s="106">
        <f t="shared" si="70"/>
        <v>0</v>
      </c>
      <c r="BX197" s="107" t="s">
        <v>34</v>
      </c>
      <c r="BY197" s="106">
        <f t="shared" si="71"/>
        <v>0</v>
      </c>
      <c r="BZ197" s="105" t="s">
        <v>34</v>
      </c>
      <c r="CA197" s="30" t="s">
        <v>229</v>
      </c>
    </row>
    <row r="198" spans="1:79" ht="63">
      <c r="A198" s="91" t="s">
        <v>738</v>
      </c>
      <c r="B198" s="2" t="s">
        <v>146</v>
      </c>
      <c r="C198" s="34" t="s">
        <v>171</v>
      </c>
      <c r="D198" s="8" t="s">
        <v>509</v>
      </c>
      <c r="E198" s="99">
        <v>0</v>
      </c>
      <c r="F198" s="11">
        <v>5.4799999999999986</v>
      </c>
      <c r="G198" s="11">
        <v>0</v>
      </c>
      <c r="H198" s="99"/>
      <c r="I198" s="11">
        <v>0</v>
      </c>
      <c r="J198" s="99"/>
      <c r="K198" s="317" t="s">
        <v>899</v>
      </c>
      <c r="L198" s="99">
        <v>0</v>
      </c>
      <c r="M198" s="11">
        <v>0</v>
      </c>
      <c r="N198" s="11"/>
      <c r="O198" s="99"/>
      <c r="P198" s="11"/>
      <c r="Q198" s="99"/>
      <c r="R198" s="99"/>
      <c r="S198" s="99">
        <v>0</v>
      </c>
      <c r="T198" s="11">
        <v>0</v>
      </c>
      <c r="U198" s="11"/>
      <c r="V198" s="99"/>
      <c r="W198" s="11"/>
      <c r="X198" s="99"/>
      <c r="Y198" s="99"/>
      <c r="Z198" s="99">
        <v>0</v>
      </c>
      <c r="AA198" s="11">
        <v>5.4799999999999986</v>
      </c>
      <c r="AB198" s="11"/>
      <c r="AC198" s="99"/>
      <c r="AD198" s="11"/>
      <c r="AE198" s="99"/>
      <c r="AF198" s="317" t="s">
        <v>899</v>
      </c>
      <c r="AG198" s="99"/>
      <c r="AH198" s="11">
        <v>0</v>
      </c>
      <c r="AI198" s="11"/>
      <c r="AJ198" s="99"/>
      <c r="AK198" s="11"/>
      <c r="AL198" s="99"/>
      <c r="AM198" s="99"/>
      <c r="AN198" s="99">
        <v>0</v>
      </c>
      <c r="AO198" s="11">
        <v>0</v>
      </c>
      <c r="AP198" s="11">
        <v>0</v>
      </c>
      <c r="AQ198" s="99"/>
      <c r="AR198" s="11">
        <v>0</v>
      </c>
      <c r="AS198" s="99"/>
      <c r="AT198" s="99"/>
      <c r="AU198" s="99">
        <v>0</v>
      </c>
      <c r="AV198" s="11">
        <v>0</v>
      </c>
      <c r="AW198" s="11"/>
      <c r="AX198" s="99"/>
      <c r="AY198" s="11"/>
      <c r="AZ198" s="99"/>
      <c r="BA198" s="99"/>
      <c r="BB198" s="99">
        <v>0</v>
      </c>
      <c r="BC198" s="11">
        <v>0</v>
      </c>
      <c r="BD198" s="11"/>
      <c r="BE198" s="99"/>
      <c r="BF198" s="11"/>
      <c r="BG198" s="99"/>
      <c r="BH198" s="99"/>
      <c r="BI198" s="99"/>
      <c r="BJ198" s="99"/>
      <c r="BK198" s="99"/>
      <c r="BL198" s="99"/>
      <c r="BM198" s="99"/>
      <c r="BN198" s="99"/>
      <c r="BO198" s="99"/>
      <c r="BP198" s="99"/>
      <c r="BQ198" s="99"/>
      <c r="BR198" s="99"/>
      <c r="BS198" s="99"/>
      <c r="BT198" s="99"/>
      <c r="BU198" s="99"/>
      <c r="BV198" s="99"/>
      <c r="BW198" s="106">
        <f t="shared" si="70"/>
        <v>0</v>
      </c>
      <c r="BX198" s="107" t="s">
        <v>34</v>
      </c>
      <c r="BY198" s="106">
        <f t="shared" si="71"/>
        <v>0</v>
      </c>
      <c r="BZ198" s="105" t="s">
        <v>34</v>
      </c>
      <c r="CA198" s="30" t="s">
        <v>229</v>
      </c>
    </row>
    <row r="199" spans="1:79" ht="63">
      <c r="A199" s="91" t="s">
        <v>739</v>
      </c>
      <c r="B199" s="2" t="s">
        <v>147</v>
      </c>
      <c r="C199" s="34" t="s">
        <v>171</v>
      </c>
      <c r="D199" s="8" t="s">
        <v>510</v>
      </c>
      <c r="E199" s="99">
        <v>0</v>
      </c>
      <c r="F199" s="11">
        <v>32.655593220338986</v>
      </c>
      <c r="G199" s="11">
        <v>0</v>
      </c>
      <c r="H199" s="99"/>
      <c r="I199" s="11">
        <v>0</v>
      </c>
      <c r="J199" s="99"/>
      <c r="K199" s="317" t="s">
        <v>900</v>
      </c>
      <c r="L199" s="99">
        <v>0</v>
      </c>
      <c r="M199" s="11">
        <v>0</v>
      </c>
      <c r="N199" s="11"/>
      <c r="O199" s="99"/>
      <c r="P199" s="11"/>
      <c r="Q199" s="99"/>
      <c r="R199" s="99"/>
      <c r="S199" s="99">
        <v>0</v>
      </c>
      <c r="T199" s="11">
        <v>0</v>
      </c>
      <c r="U199" s="11"/>
      <c r="V199" s="99"/>
      <c r="W199" s="11"/>
      <c r="X199" s="99"/>
      <c r="Y199" s="99"/>
      <c r="Z199" s="99">
        <v>0</v>
      </c>
      <c r="AA199" s="11">
        <v>32.655593220338986</v>
      </c>
      <c r="AB199" s="11"/>
      <c r="AC199" s="99"/>
      <c r="AD199" s="11"/>
      <c r="AE199" s="99"/>
      <c r="AF199" s="317" t="s">
        <v>900</v>
      </c>
      <c r="AG199" s="99"/>
      <c r="AH199" s="11">
        <v>0</v>
      </c>
      <c r="AI199" s="11"/>
      <c r="AJ199" s="99"/>
      <c r="AK199" s="11"/>
      <c r="AL199" s="99"/>
      <c r="AM199" s="99"/>
      <c r="AN199" s="99">
        <v>0</v>
      </c>
      <c r="AO199" s="11">
        <v>0</v>
      </c>
      <c r="AP199" s="11">
        <v>0</v>
      </c>
      <c r="AQ199" s="99"/>
      <c r="AR199" s="11">
        <v>0</v>
      </c>
      <c r="AS199" s="99"/>
      <c r="AT199" s="99"/>
      <c r="AU199" s="99">
        <v>0</v>
      </c>
      <c r="AV199" s="11">
        <v>0</v>
      </c>
      <c r="AW199" s="11"/>
      <c r="AX199" s="99"/>
      <c r="AY199" s="11"/>
      <c r="AZ199" s="99"/>
      <c r="BA199" s="99"/>
      <c r="BB199" s="99">
        <v>0</v>
      </c>
      <c r="BC199" s="11">
        <v>0</v>
      </c>
      <c r="BD199" s="11"/>
      <c r="BE199" s="99"/>
      <c r="BF199" s="11"/>
      <c r="BG199" s="99"/>
      <c r="BH199" s="99"/>
      <c r="BI199" s="99"/>
      <c r="BJ199" s="99"/>
      <c r="BK199" s="99"/>
      <c r="BL199" s="99"/>
      <c r="BM199" s="99"/>
      <c r="BN199" s="99"/>
      <c r="BO199" s="99"/>
      <c r="BP199" s="99"/>
      <c r="BQ199" s="99"/>
      <c r="BR199" s="99"/>
      <c r="BS199" s="99"/>
      <c r="BT199" s="99"/>
      <c r="BU199" s="99"/>
      <c r="BV199" s="99"/>
      <c r="BW199" s="106">
        <f t="shared" si="70"/>
        <v>0</v>
      </c>
      <c r="BX199" s="107" t="s">
        <v>34</v>
      </c>
      <c r="BY199" s="106">
        <f t="shared" si="71"/>
        <v>0</v>
      </c>
      <c r="BZ199" s="105" t="s">
        <v>34</v>
      </c>
      <c r="CA199" s="30" t="s">
        <v>229</v>
      </c>
    </row>
    <row r="200" spans="1:79" ht="15.75">
      <c r="A200" s="96" t="s">
        <v>51</v>
      </c>
      <c r="B200" s="72" t="s">
        <v>271</v>
      </c>
      <c r="C200" s="70" t="s">
        <v>34</v>
      </c>
      <c r="D200" s="70" t="s">
        <v>34</v>
      </c>
      <c r="E200" s="99">
        <v>0</v>
      </c>
      <c r="F200" s="11">
        <v>476.71360587512459</v>
      </c>
      <c r="G200" s="11">
        <f t="shared" ref="G200:BR200" si="77">SUM(G201:G275)</f>
        <v>21.78278342664726</v>
      </c>
      <c r="H200" s="11">
        <f t="shared" si="77"/>
        <v>0</v>
      </c>
      <c r="I200" s="11">
        <f t="shared" si="77"/>
        <v>73.917197641010546</v>
      </c>
      <c r="J200" s="11">
        <f t="shared" si="77"/>
        <v>0</v>
      </c>
      <c r="K200" s="11">
        <f t="shared" si="77"/>
        <v>0</v>
      </c>
      <c r="L200" s="11">
        <v>0</v>
      </c>
      <c r="M200" s="11">
        <v>11.864406779661016</v>
      </c>
      <c r="N200" s="11">
        <f t="shared" si="77"/>
        <v>2.3342001908529859</v>
      </c>
      <c r="O200" s="11">
        <f t="shared" si="77"/>
        <v>0</v>
      </c>
      <c r="P200" s="11">
        <f t="shared" si="77"/>
        <v>3.0181223495539706</v>
      </c>
      <c r="Q200" s="11">
        <f t="shared" si="77"/>
        <v>0</v>
      </c>
      <c r="R200" s="11">
        <f t="shared" si="77"/>
        <v>0</v>
      </c>
      <c r="S200" s="11">
        <v>0</v>
      </c>
      <c r="T200" s="11">
        <v>27.966101694915256</v>
      </c>
      <c r="U200" s="11">
        <f t="shared" si="77"/>
        <v>3.4697946176181103</v>
      </c>
      <c r="V200" s="11">
        <f t="shared" si="77"/>
        <v>0</v>
      </c>
      <c r="W200" s="11">
        <f t="shared" si="77"/>
        <v>10.23078008350334</v>
      </c>
      <c r="X200" s="11">
        <f t="shared" si="77"/>
        <v>0</v>
      </c>
      <c r="Y200" s="11">
        <f t="shared" si="77"/>
        <v>0</v>
      </c>
      <c r="Z200" s="11">
        <v>0</v>
      </c>
      <c r="AA200" s="11">
        <v>133.39808730010171</v>
      </c>
      <c r="AB200" s="11">
        <f t="shared" si="77"/>
        <v>4.2442139026858596</v>
      </c>
      <c r="AC200" s="11">
        <f t="shared" si="77"/>
        <v>0</v>
      </c>
      <c r="AD200" s="11">
        <f t="shared" si="77"/>
        <v>12.881832790089405</v>
      </c>
      <c r="AE200" s="11">
        <f t="shared" si="77"/>
        <v>0</v>
      </c>
      <c r="AF200" s="11">
        <f t="shared" si="77"/>
        <v>0</v>
      </c>
      <c r="AG200" s="11">
        <v>0</v>
      </c>
      <c r="AH200" s="11">
        <v>303485.01010044664</v>
      </c>
      <c r="AI200" s="11">
        <f t="shared" si="77"/>
        <v>11.734574715490309</v>
      </c>
      <c r="AJ200" s="11">
        <f t="shared" si="77"/>
        <v>0</v>
      </c>
      <c r="AK200" s="11">
        <f t="shared" si="77"/>
        <v>47.786462417863824</v>
      </c>
      <c r="AL200" s="11">
        <f t="shared" si="77"/>
        <v>0</v>
      </c>
      <c r="AM200" s="11">
        <f t="shared" si="77"/>
        <v>0</v>
      </c>
      <c r="AN200" s="11">
        <v>0</v>
      </c>
      <c r="AO200" s="11">
        <v>505.7546611599999</v>
      </c>
      <c r="AP200" s="11">
        <f t="shared" si="77"/>
        <v>54.519999999999989</v>
      </c>
      <c r="AQ200" s="11">
        <f t="shared" si="77"/>
        <v>0</v>
      </c>
      <c r="AR200" s="11">
        <f t="shared" si="77"/>
        <v>297.59999999999997</v>
      </c>
      <c r="AS200" s="11">
        <f t="shared" si="77"/>
        <v>0</v>
      </c>
      <c r="AT200" s="11">
        <f t="shared" si="77"/>
        <v>0</v>
      </c>
      <c r="AU200" s="11">
        <v>0</v>
      </c>
      <c r="AV200" s="11">
        <v>202.19124418000001</v>
      </c>
      <c r="AW200" s="11">
        <f t="shared" si="77"/>
        <v>17.506999999999998</v>
      </c>
      <c r="AX200" s="11">
        <f t="shared" si="77"/>
        <v>0</v>
      </c>
      <c r="AY200" s="11">
        <f t="shared" si="77"/>
        <v>131.59199999999998</v>
      </c>
      <c r="AZ200" s="11">
        <f t="shared" si="77"/>
        <v>0</v>
      </c>
      <c r="BA200" s="11">
        <f t="shared" si="77"/>
        <v>0</v>
      </c>
      <c r="BB200" s="11">
        <v>0</v>
      </c>
      <c r="BC200" s="11">
        <v>303.56341697999994</v>
      </c>
      <c r="BD200" s="11">
        <f t="shared" si="77"/>
        <v>37.012999999999998</v>
      </c>
      <c r="BE200" s="11">
        <f t="shared" si="77"/>
        <v>0</v>
      </c>
      <c r="BF200" s="11">
        <f t="shared" si="77"/>
        <v>166.00799999999998</v>
      </c>
      <c r="BG200" s="11">
        <f t="shared" si="77"/>
        <v>0</v>
      </c>
      <c r="BH200" s="11">
        <f t="shared" si="77"/>
        <v>0</v>
      </c>
      <c r="BI200" s="11">
        <f t="shared" si="77"/>
        <v>0</v>
      </c>
      <c r="BJ200" s="11">
        <f t="shared" si="77"/>
        <v>0</v>
      </c>
      <c r="BK200" s="11">
        <f t="shared" si="77"/>
        <v>0</v>
      </c>
      <c r="BL200" s="11">
        <f t="shared" si="77"/>
        <v>0</v>
      </c>
      <c r="BM200" s="11">
        <f t="shared" si="77"/>
        <v>0</v>
      </c>
      <c r="BN200" s="11">
        <f t="shared" si="77"/>
        <v>0</v>
      </c>
      <c r="BO200" s="11">
        <f t="shared" si="77"/>
        <v>0</v>
      </c>
      <c r="BP200" s="11">
        <f t="shared" si="77"/>
        <v>0</v>
      </c>
      <c r="BQ200" s="11">
        <f t="shared" si="77"/>
        <v>0</v>
      </c>
      <c r="BR200" s="11">
        <f t="shared" si="77"/>
        <v>0</v>
      </c>
      <c r="BS200" s="11">
        <f t="shared" ref="BS200:BV200" si="78">SUM(BS201:BS275)</f>
        <v>0</v>
      </c>
      <c r="BT200" s="11">
        <f t="shared" si="78"/>
        <v>0</v>
      </c>
      <c r="BU200" s="11">
        <f t="shared" si="78"/>
        <v>0</v>
      </c>
      <c r="BV200" s="11">
        <f t="shared" si="78"/>
        <v>0</v>
      </c>
      <c r="BW200" s="106">
        <f t="shared" si="70"/>
        <v>465.92415268542362</v>
      </c>
      <c r="BX200" s="107">
        <f t="shared" si="72"/>
        <v>11.697670216357444</v>
      </c>
      <c r="BY200" s="106">
        <f t="shared" si="71"/>
        <v>0</v>
      </c>
      <c r="BZ200" s="105" t="s">
        <v>34</v>
      </c>
      <c r="CA200" s="41"/>
    </row>
    <row r="201" spans="1:79" ht="78.75">
      <c r="A201" s="91" t="s">
        <v>740</v>
      </c>
      <c r="B201" s="2" t="s">
        <v>46</v>
      </c>
      <c r="C201" s="34" t="s">
        <v>4</v>
      </c>
      <c r="D201" s="8" t="s">
        <v>511</v>
      </c>
      <c r="E201" s="99">
        <v>0</v>
      </c>
      <c r="F201" s="11">
        <v>0</v>
      </c>
      <c r="G201" s="11">
        <v>0</v>
      </c>
      <c r="H201" s="99"/>
      <c r="I201" s="11">
        <v>0</v>
      </c>
      <c r="J201" s="99"/>
      <c r="K201" s="99"/>
      <c r="L201" s="99">
        <v>0</v>
      </c>
      <c r="M201" s="11">
        <v>0</v>
      </c>
      <c r="N201" s="11"/>
      <c r="O201" s="99"/>
      <c r="P201" s="11"/>
      <c r="Q201" s="99"/>
      <c r="R201" s="99"/>
      <c r="S201" s="99">
        <v>0</v>
      </c>
      <c r="T201" s="11">
        <v>0</v>
      </c>
      <c r="U201" s="11"/>
      <c r="V201" s="99"/>
      <c r="W201" s="11"/>
      <c r="X201" s="99"/>
      <c r="Y201" s="99"/>
      <c r="Z201" s="99">
        <v>0</v>
      </c>
      <c r="AA201" s="11">
        <v>0</v>
      </c>
      <c r="AB201" s="11"/>
      <c r="AC201" s="99"/>
      <c r="AD201" s="11"/>
      <c r="AE201" s="99"/>
      <c r="AF201" s="99"/>
      <c r="AG201" s="99"/>
      <c r="AH201" s="11">
        <v>0</v>
      </c>
      <c r="AI201" s="11"/>
      <c r="AJ201" s="99"/>
      <c r="AK201" s="11"/>
      <c r="AL201" s="99"/>
      <c r="AM201" s="99"/>
      <c r="AN201" s="99">
        <v>0</v>
      </c>
      <c r="AO201" s="11">
        <v>0</v>
      </c>
      <c r="AP201" s="11">
        <v>0</v>
      </c>
      <c r="AQ201" s="99"/>
      <c r="AR201" s="11">
        <v>0</v>
      </c>
      <c r="AS201" s="99"/>
      <c r="AT201" s="99"/>
      <c r="AU201" s="99">
        <v>0</v>
      </c>
      <c r="AV201" s="11">
        <v>0</v>
      </c>
      <c r="AW201" s="11"/>
      <c r="AX201" s="99"/>
      <c r="AY201" s="11"/>
      <c r="AZ201" s="99"/>
      <c r="BA201" s="99"/>
      <c r="BB201" s="99">
        <v>0</v>
      </c>
      <c r="BC201" s="11">
        <v>0</v>
      </c>
      <c r="BD201" s="11"/>
      <c r="BE201" s="99"/>
      <c r="BF201" s="11"/>
      <c r="BG201" s="99"/>
      <c r="BH201" s="99"/>
      <c r="BI201" s="99"/>
      <c r="BJ201" s="99"/>
      <c r="BK201" s="99"/>
      <c r="BL201" s="99"/>
      <c r="BM201" s="99"/>
      <c r="BN201" s="99"/>
      <c r="BO201" s="99"/>
      <c r="BP201" s="99"/>
      <c r="BQ201" s="99"/>
      <c r="BR201" s="99"/>
      <c r="BS201" s="99"/>
      <c r="BT201" s="99"/>
      <c r="BU201" s="99"/>
      <c r="BV201" s="99"/>
      <c r="BW201" s="106">
        <f t="shared" si="70"/>
        <v>0</v>
      </c>
      <c r="BX201" s="107" t="s">
        <v>34</v>
      </c>
      <c r="BY201" s="106">
        <f t="shared" si="71"/>
        <v>0</v>
      </c>
      <c r="BZ201" s="105" t="s">
        <v>34</v>
      </c>
      <c r="CA201" s="30" t="s">
        <v>229</v>
      </c>
    </row>
    <row r="202" spans="1:79" ht="31.5">
      <c r="A202" s="91" t="s">
        <v>741</v>
      </c>
      <c r="B202" s="2" t="s">
        <v>47</v>
      </c>
      <c r="C202" s="34" t="s">
        <v>4</v>
      </c>
      <c r="D202" s="8" t="s">
        <v>512</v>
      </c>
      <c r="E202" s="99">
        <v>0</v>
      </c>
      <c r="F202" s="11">
        <v>0</v>
      </c>
      <c r="G202" s="11">
        <v>0</v>
      </c>
      <c r="H202" s="99"/>
      <c r="I202" s="11">
        <v>0</v>
      </c>
      <c r="J202" s="99"/>
      <c r="K202" s="99"/>
      <c r="L202" s="99">
        <v>0</v>
      </c>
      <c r="M202" s="11">
        <v>0</v>
      </c>
      <c r="N202" s="11"/>
      <c r="O202" s="99"/>
      <c r="P202" s="11"/>
      <c r="Q202" s="99"/>
      <c r="R202" s="99"/>
      <c r="S202" s="99">
        <v>0</v>
      </c>
      <c r="T202" s="11">
        <v>0</v>
      </c>
      <c r="U202" s="11"/>
      <c r="V202" s="99"/>
      <c r="W202" s="11"/>
      <c r="X202" s="99"/>
      <c r="Y202" s="99"/>
      <c r="Z202" s="99">
        <v>0</v>
      </c>
      <c r="AA202" s="11">
        <v>0</v>
      </c>
      <c r="AB202" s="11"/>
      <c r="AC202" s="99"/>
      <c r="AD202" s="11"/>
      <c r="AE202" s="99"/>
      <c r="AF202" s="99"/>
      <c r="AG202" s="99"/>
      <c r="AH202" s="11">
        <v>0</v>
      </c>
      <c r="AI202" s="11"/>
      <c r="AJ202" s="99"/>
      <c r="AK202" s="11"/>
      <c r="AL202" s="99"/>
      <c r="AM202" s="99"/>
      <c r="AN202" s="99">
        <v>0</v>
      </c>
      <c r="AO202" s="11">
        <v>0</v>
      </c>
      <c r="AP202" s="11">
        <v>0</v>
      </c>
      <c r="AQ202" s="99"/>
      <c r="AR202" s="11">
        <v>0</v>
      </c>
      <c r="AS202" s="99"/>
      <c r="AT202" s="99"/>
      <c r="AU202" s="99">
        <v>0</v>
      </c>
      <c r="AV202" s="11">
        <v>0</v>
      </c>
      <c r="AW202" s="11"/>
      <c r="AX202" s="99"/>
      <c r="AY202" s="11"/>
      <c r="AZ202" s="99"/>
      <c r="BA202" s="99"/>
      <c r="BB202" s="99">
        <v>0</v>
      </c>
      <c r="BC202" s="11">
        <v>0</v>
      </c>
      <c r="BD202" s="11"/>
      <c r="BE202" s="99"/>
      <c r="BF202" s="11"/>
      <c r="BG202" s="99"/>
      <c r="BH202" s="99"/>
      <c r="BI202" s="99"/>
      <c r="BJ202" s="99"/>
      <c r="BK202" s="99"/>
      <c r="BL202" s="99"/>
      <c r="BM202" s="99"/>
      <c r="BN202" s="99"/>
      <c r="BO202" s="99"/>
      <c r="BP202" s="99"/>
      <c r="BQ202" s="99"/>
      <c r="BR202" s="99"/>
      <c r="BS202" s="99"/>
      <c r="BT202" s="99"/>
      <c r="BU202" s="99"/>
      <c r="BV202" s="99"/>
      <c r="BW202" s="106">
        <f t="shared" si="70"/>
        <v>0</v>
      </c>
      <c r="BX202" s="107" t="s">
        <v>34</v>
      </c>
      <c r="BY202" s="106">
        <f t="shared" si="71"/>
        <v>0</v>
      </c>
      <c r="BZ202" s="105" t="s">
        <v>34</v>
      </c>
      <c r="CA202" s="30" t="s">
        <v>229</v>
      </c>
    </row>
    <row r="203" spans="1:79" ht="78.75">
      <c r="A203" s="91" t="s">
        <v>742</v>
      </c>
      <c r="B203" s="2" t="s">
        <v>48</v>
      </c>
      <c r="C203" s="34" t="s">
        <v>4</v>
      </c>
      <c r="D203" s="8" t="s">
        <v>513</v>
      </c>
      <c r="E203" s="99">
        <v>0</v>
      </c>
      <c r="F203" s="11">
        <v>0</v>
      </c>
      <c r="G203" s="11">
        <v>0</v>
      </c>
      <c r="H203" s="99"/>
      <c r="I203" s="11">
        <v>0</v>
      </c>
      <c r="J203" s="99"/>
      <c r="K203" s="99"/>
      <c r="L203" s="99">
        <v>0</v>
      </c>
      <c r="M203" s="11">
        <v>0</v>
      </c>
      <c r="N203" s="11"/>
      <c r="O203" s="99"/>
      <c r="P203" s="11"/>
      <c r="Q203" s="99"/>
      <c r="R203" s="99"/>
      <c r="S203" s="99">
        <v>0</v>
      </c>
      <c r="T203" s="11">
        <v>0</v>
      </c>
      <c r="U203" s="11"/>
      <c r="V203" s="99"/>
      <c r="W203" s="11"/>
      <c r="X203" s="99"/>
      <c r="Y203" s="99"/>
      <c r="Z203" s="99">
        <v>0</v>
      </c>
      <c r="AA203" s="11">
        <v>0</v>
      </c>
      <c r="AB203" s="11"/>
      <c r="AC203" s="99"/>
      <c r="AD203" s="11"/>
      <c r="AE203" s="99"/>
      <c r="AF203" s="99"/>
      <c r="AG203" s="99"/>
      <c r="AH203" s="11">
        <v>0</v>
      </c>
      <c r="AI203" s="11"/>
      <c r="AJ203" s="99"/>
      <c r="AK203" s="11"/>
      <c r="AL203" s="99"/>
      <c r="AM203" s="99"/>
      <c r="AN203" s="99">
        <v>0</v>
      </c>
      <c r="AO203" s="11">
        <v>0</v>
      </c>
      <c r="AP203" s="11">
        <v>0</v>
      </c>
      <c r="AQ203" s="99"/>
      <c r="AR203" s="11">
        <v>0</v>
      </c>
      <c r="AS203" s="99"/>
      <c r="AT203" s="99"/>
      <c r="AU203" s="99">
        <v>0</v>
      </c>
      <c r="AV203" s="11">
        <v>0</v>
      </c>
      <c r="AW203" s="11"/>
      <c r="AX203" s="99"/>
      <c r="AY203" s="11"/>
      <c r="AZ203" s="99"/>
      <c r="BA203" s="99"/>
      <c r="BB203" s="99">
        <v>0</v>
      </c>
      <c r="BC203" s="11">
        <v>0</v>
      </c>
      <c r="BD203" s="11"/>
      <c r="BE203" s="99"/>
      <c r="BF203" s="11"/>
      <c r="BG203" s="99"/>
      <c r="BH203" s="99"/>
      <c r="BI203" s="99"/>
      <c r="BJ203" s="99"/>
      <c r="BK203" s="99"/>
      <c r="BL203" s="99"/>
      <c r="BM203" s="99"/>
      <c r="BN203" s="99"/>
      <c r="BO203" s="99"/>
      <c r="BP203" s="99"/>
      <c r="BQ203" s="99"/>
      <c r="BR203" s="99"/>
      <c r="BS203" s="99"/>
      <c r="BT203" s="99"/>
      <c r="BU203" s="99"/>
      <c r="BV203" s="99"/>
      <c r="BW203" s="106">
        <f t="shared" si="70"/>
        <v>0</v>
      </c>
      <c r="BX203" s="107" t="s">
        <v>34</v>
      </c>
      <c r="BY203" s="106">
        <f t="shared" si="71"/>
        <v>0</v>
      </c>
      <c r="BZ203" s="105" t="s">
        <v>34</v>
      </c>
      <c r="CA203" s="30" t="s">
        <v>229</v>
      </c>
    </row>
    <row r="204" spans="1:79" ht="15.75">
      <c r="A204" s="91" t="s">
        <v>743</v>
      </c>
      <c r="B204" s="2" t="s">
        <v>246</v>
      </c>
      <c r="C204" s="34" t="s">
        <v>62</v>
      </c>
      <c r="D204" s="8" t="s">
        <v>513</v>
      </c>
      <c r="E204" s="99">
        <v>0</v>
      </c>
      <c r="F204" s="11">
        <v>0</v>
      </c>
      <c r="G204" s="11"/>
      <c r="H204" s="99"/>
      <c r="I204" s="11"/>
      <c r="J204" s="99"/>
      <c r="K204" s="99"/>
      <c r="L204" s="99">
        <v>0</v>
      </c>
      <c r="M204" s="11">
        <v>0</v>
      </c>
      <c r="N204" s="11"/>
      <c r="O204" s="99"/>
      <c r="P204" s="11"/>
      <c r="Q204" s="99"/>
      <c r="R204" s="99"/>
      <c r="S204" s="99">
        <v>0</v>
      </c>
      <c r="T204" s="11">
        <v>0</v>
      </c>
      <c r="U204" s="11"/>
      <c r="V204" s="99"/>
      <c r="W204" s="11"/>
      <c r="X204" s="99"/>
      <c r="Y204" s="99"/>
      <c r="Z204" s="99">
        <v>0</v>
      </c>
      <c r="AA204" s="11">
        <v>0</v>
      </c>
      <c r="AB204" s="11"/>
      <c r="AC204" s="99"/>
      <c r="AD204" s="11"/>
      <c r="AE204" s="99"/>
      <c r="AF204" s="99"/>
      <c r="AG204" s="99"/>
      <c r="AH204" s="11"/>
      <c r="AI204" s="11"/>
      <c r="AJ204" s="99"/>
      <c r="AK204" s="11"/>
      <c r="AL204" s="99"/>
      <c r="AM204" s="99"/>
      <c r="AN204" s="99">
        <v>0</v>
      </c>
      <c r="AO204" s="11">
        <v>0</v>
      </c>
      <c r="AP204" s="11">
        <v>0</v>
      </c>
      <c r="AQ204" s="99"/>
      <c r="AR204" s="11">
        <v>0</v>
      </c>
      <c r="AS204" s="99"/>
      <c r="AT204" s="99"/>
      <c r="AU204" s="99">
        <v>0</v>
      </c>
      <c r="AV204" s="11">
        <v>0</v>
      </c>
      <c r="AW204" s="11"/>
      <c r="AX204" s="99"/>
      <c r="AY204" s="11"/>
      <c r="AZ204" s="99"/>
      <c r="BA204" s="99"/>
      <c r="BB204" s="99">
        <v>0</v>
      </c>
      <c r="BC204" s="11">
        <v>0</v>
      </c>
      <c r="BD204" s="11"/>
      <c r="BE204" s="99"/>
      <c r="BF204" s="11"/>
      <c r="BG204" s="99"/>
      <c r="BH204" s="99"/>
      <c r="BI204" s="99"/>
      <c r="BJ204" s="99"/>
      <c r="BK204" s="99"/>
      <c r="BL204" s="99"/>
      <c r="BM204" s="99"/>
      <c r="BN204" s="99"/>
      <c r="BO204" s="99"/>
      <c r="BP204" s="99"/>
      <c r="BQ204" s="99"/>
      <c r="BR204" s="99"/>
      <c r="BS204" s="99"/>
      <c r="BT204" s="99"/>
      <c r="BU204" s="99"/>
      <c r="BV204" s="99"/>
      <c r="BW204" s="106">
        <f t="shared" si="70"/>
        <v>0</v>
      </c>
      <c r="BX204" s="107" t="s">
        <v>34</v>
      </c>
      <c r="BY204" s="106">
        <f t="shared" si="71"/>
        <v>0</v>
      </c>
      <c r="BZ204" s="105" t="s">
        <v>34</v>
      </c>
      <c r="CA204" s="30" t="s">
        <v>229</v>
      </c>
    </row>
    <row r="205" spans="1:79" ht="31.5">
      <c r="A205" s="91" t="s">
        <v>744</v>
      </c>
      <c r="B205" s="2" t="s">
        <v>79</v>
      </c>
      <c r="C205" s="34" t="s">
        <v>2</v>
      </c>
      <c r="D205" s="8" t="s">
        <v>514</v>
      </c>
      <c r="E205" s="99">
        <v>0</v>
      </c>
      <c r="F205" s="11">
        <v>153.60069484620934</v>
      </c>
      <c r="G205" s="11">
        <v>0</v>
      </c>
      <c r="H205" s="99"/>
      <c r="I205" s="11">
        <v>14</v>
      </c>
      <c r="J205" s="99"/>
      <c r="K205" s="99"/>
      <c r="L205" s="99">
        <v>0</v>
      </c>
      <c r="M205" s="11">
        <v>0</v>
      </c>
      <c r="N205" s="11"/>
      <c r="O205" s="99"/>
      <c r="P205" s="11"/>
      <c r="Q205" s="99"/>
      <c r="R205" s="99"/>
      <c r="S205" s="99">
        <v>0</v>
      </c>
      <c r="T205" s="11">
        <v>0</v>
      </c>
      <c r="U205" s="11"/>
      <c r="V205" s="99"/>
      <c r="W205" s="11"/>
      <c r="X205" s="99"/>
      <c r="Y205" s="99"/>
      <c r="Z205" s="99">
        <v>0</v>
      </c>
      <c r="AA205" s="11">
        <v>0</v>
      </c>
      <c r="AB205" s="11"/>
      <c r="AC205" s="99"/>
      <c r="AD205" s="11"/>
      <c r="AE205" s="99"/>
      <c r="AF205" s="99"/>
      <c r="AG205" s="99"/>
      <c r="AH205" s="11">
        <v>153600.69484620934</v>
      </c>
      <c r="AI205" s="11"/>
      <c r="AJ205" s="99"/>
      <c r="AK205" s="11">
        <v>14</v>
      </c>
      <c r="AL205" s="99"/>
      <c r="AM205" s="99"/>
      <c r="AN205" s="99">
        <v>0</v>
      </c>
      <c r="AO205" s="11">
        <v>0</v>
      </c>
      <c r="AP205" s="11">
        <v>0</v>
      </c>
      <c r="AQ205" s="99"/>
      <c r="AR205" s="11">
        <v>0</v>
      </c>
      <c r="AS205" s="99"/>
      <c r="AT205" s="99"/>
      <c r="AU205" s="99">
        <v>0</v>
      </c>
      <c r="AV205" s="11">
        <v>0</v>
      </c>
      <c r="AW205" s="11"/>
      <c r="AX205" s="99"/>
      <c r="AY205" s="11"/>
      <c r="AZ205" s="99"/>
      <c r="BA205" s="99"/>
      <c r="BB205" s="99">
        <v>0</v>
      </c>
      <c r="BC205" s="11">
        <v>0</v>
      </c>
      <c r="BD205" s="11"/>
      <c r="BE205" s="99"/>
      <c r="BF205" s="11"/>
      <c r="BG205" s="99"/>
      <c r="BH205" s="99"/>
      <c r="BI205" s="99"/>
      <c r="BJ205" s="99"/>
      <c r="BK205" s="99"/>
      <c r="BL205" s="99"/>
      <c r="BM205" s="99"/>
      <c r="BN205" s="99"/>
      <c r="BO205" s="99"/>
      <c r="BP205" s="99"/>
      <c r="BQ205" s="99"/>
      <c r="BR205" s="99"/>
      <c r="BS205" s="99"/>
      <c r="BT205" s="99"/>
      <c r="BU205" s="99"/>
      <c r="BV205" s="99"/>
      <c r="BW205" s="106">
        <f t="shared" si="70"/>
        <v>0</v>
      </c>
      <c r="BX205" s="107" t="s">
        <v>34</v>
      </c>
      <c r="BY205" s="106">
        <f t="shared" si="71"/>
        <v>0</v>
      </c>
      <c r="BZ205" s="105" t="s">
        <v>34</v>
      </c>
      <c r="CA205" s="30" t="s">
        <v>229</v>
      </c>
    </row>
    <row r="206" spans="1:79" ht="63">
      <c r="A206" s="91" t="s">
        <v>745</v>
      </c>
      <c r="B206" s="2" t="s">
        <v>198</v>
      </c>
      <c r="C206" s="34" t="s">
        <v>56</v>
      </c>
      <c r="D206" s="8">
        <v>1400639</v>
      </c>
      <c r="E206" s="99">
        <v>0</v>
      </c>
      <c r="F206" s="11">
        <v>0</v>
      </c>
      <c r="G206" s="11"/>
      <c r="H206" s="99"/>
      <c r="I206" s="11"/>
      <c r="J206" s="99"/>
      <c r="K206" s="99"/>
      <c r="L206" s="99">
        <v>0</v>
      </c>
      <c r="M206" s="11">
        <v>0</v>
      </c>
      <c r="N206" s="11"/>
      <c r="O206" s="99"/>
      <c r="P206" s="11"/>
      <c r="Q206" s="99"/>
      <c r="R206" s="99"/>
      <c r="S206" s="99">
        <v>0</v>
      </c>
      <c r="T206" s="11">
        <v>0</v>
      </c>
      <c r="U206" s="11"/>
      <c r="V206" s="99"/>
      <c r="W206" s="11"/>
      <c r="X206" s="99"/>
      <c r="Y206" s="99"/>
      <c r="Z206" s="99">
        <v>0</v>
      </c>
      <c r="AA206" s="11">
        <v>0</v>
      </c>
      <c r="AB206" s="11"/>
      <c r="AC206" s="99"/>
      <c r="AD206" s="11"/>
      <c r="AE206" s="99"/>
      <c r="AF206" s="99"/>
      <c r="AG206" s="99"/>
      <c r="AH206" s="11"/>
      <c r="AI206" s="11"/>
      <c r="AJ206" s="99"/>
      <c r="AK206" s="11"/>
      <c r="AL206" s="99"/>
      <c r="AM206" s="99"/>
      <c r="AN206" s="99">
        <v>0</v>
      </c>
      <c r="AO206" s="11">
        <v>-8.8232299999999988</v>
      </c>
      <c r="AP206" s="11">
        <v>0</v>
      </c>
      <c r="AQ206" s="99"/>
      <c r="AR206" s="11">
        <v>0</v>
      </c>
      <c r="AS206" s="99"/>
      <c r="AT206" s="99"/>
      <c r="AU206" s="99">
        <v>0</v>
      </c>
      <c r="AV206" s="11">
        <v>0</v>
      </c>
      <c r="AW206" s="11"/>
      <c r="AX206" s="99"/>
      <c r="AY206" s="11"/>
      <c r="AZ206" s="99"/>
      <c r="BA206" s="99"/>
      <c r="BB206" s="99">
        <v>0</v>
      </c>
      <c r="BC206" s="11">
        <v>-8.8232299999999988</v>
      </c>
      <c r="BD206" s="11"/>
      <c r="BE206" s="99"/>
      <c r="BF206" s="11"/>
      <c r="BG206" s="99"/>
      <c r="BH206" s="99"/>
      <c r="BI206" s="99"/>
      <c r="BJ206" s="99"/>
      <c r="BK206" s="99"/>
      <c r="BL206" s="99"/>
      <c r="BM206" s="99"/>
      <c r="BN206" s="99"/>
      <c r="BO206" s="99"/>
      <c r="BP206" s="99"/>
      <c r="BQ206" s="99"/>
      <c r="BR206" s="99"/>
      <c r="BS206" s="99"/>
      <c r="BT206" s="99"/>
      <c r="BU206" s="99"/>
      <c r="BV206" s="99"/>
      <c r="BW206" s="106">
        <f t="shared" si="70"/>
        <v>-8.8232299999999988</v>
      </c>
      <c r="BX206" s="107" t="s">
        <v>34</v>
      </c>
      <c r="BY206" s="106">
        <f t="shared" si="71"/>
        <v>0</v>
      </c>
      <c r="BZ206" s="105" t="s">
        <v>34</v>
      </c>
      <c r="CA206" s="30" t="s">
        <v>827</v>
      </c>
    </row>
    <row r="207" spans="1:79" ht="31.5">
      <c r="A207" s="91" t="s">
        <v>746</v>
      </c>
      <c r="B207" s="2" t="s">
        <v>81</v>
      </c>
      <c r="C207" s="34" t="s">
        <v>4</v>
      </c>
      <c r="D207" s="8" t="s">
        <v>515</v>
      </c>
      <c r="E207" s="99">
        <v>0</v>
      </c>
      <c r="F207" s="11">
        <v>0</v>
      </c>
      <c r="G207" s="11">
        <v>0</v>
      </c>
      <c r="H207" s="99"/>
      <c r="I207" s="11">
        <v>0</v>
      </c>
      <c r="J207" s="99"/>
      <c r="K207" s="99"/>
      <c r="L207" s="99">
        <v>0</v>
      </c>
      <c r="M207" s="11">
        <v>0</v>
      </c>
      <c r="N207" s="11"/>
      <c r="O207" s="99"/>
      <c r="P207" s="11"/>
      <c r="Q207" s="99"/>
      <c r="R207" s="99"/>
      <c r="S207" s="99">
        <v>0</v>
      </c>
      <c r="T207" s="11">
        <v>0</v>
      </c>
      <c r="U207" s="11"/>
      <c r="V207" s="99"/>
      <c r="W207" s="11"/>
      <c r="X207" s="99"/>
      <c r="Y207" s="99"/>
      <c r="Z207" s="99">
        <v>0</v>
      </c>
      <c r="AA207" s="11">
        <v>0</v>
      </c>
      <c r="AB207" s="11"/>
      <c r="AC207" s="99"/>
      <c r="AD207" s="11"/>
      <c r="AE207" s="99"/>
      <c r="AF207" s="99"/>
      <c r="AG207" s="99"/>
      <c r="AH207" s="11">
        <v>0</v>
      </c>
      <c r="AI207" s="11"/>
      <c r="AJ207" s="99"/>
      <c r="AK207" s="11"/>
      <c r="AL207" s="99"/>
      <c r="AM207" s="99"/>
      <c r="AN207" s="99">
        <v>0</v>
      </c>
      <c r="AO207" s="11">
        <v>0</v>
      </c>
      <c r="AP207" s="11">
        <v>0</v>
      </c>
      <c r="AQ207" s="99"/>
      <c r="AR207" s="11">
        <v>0</v>
      </c>
      <c r="AS207" s="99"/>
      <c r="AT207" s="99"/>
      <c r="AU207" s="99">
        <v>0</v>
      </c>
      <c r="AV207" s="11">
        <v>0</v>
      </c>
      <c r="AW207" s="11"/>
      <c r="AX207" s="99"/>
      <c r="AY207" s="11"/>
      <c r="AZ207" s="99"/>
      <c r="BA207" s="99"/>
      <c r="BB207" s="99">
        <v>0</v>
      </c>
      <c r="BC207" s="11">
        <v>0</v>
      </c>
      <c r="BD207" s="11"/>
      <c r="BE207" s="99"/>
      <c r="BF207" s="11"/>
      <c r="BG207" s="99"/>
      <c r="BH207" s="99"/>
      <c r="BI207" s="99"/>
      <c r="BJ207" s="99"/>
      <c r="BK207" s="99"/>
      <c r="BL207" s="99"/>
      <c r="BM207" s="99"/>
      <c r="BN207" s="99"/>
      <c r="BO207" s="99"/>
      <c r="BP207" s="99"/>
      <c r="BQ207" s="99"/>
      <c r="BR207" s="99"/>
      <c r="BS207" s="99"/>
      <c r="BT207" s="99"/>
      <c r="BU207" s="99"/>
      <c r="BV207" s="99"/>
      <c r="BW207" s="106">
        <f t="shared" si="70"/>
        <v>0</v>
      </c>
      <c r="BX207" s="107" t="s">
        <v>34</v>
      </c>
      <c r="BY207" s="106">
        <f t="shared" si="71"/>
        <v>0</v>
      </c>
      <c r="BZ207" s="105" t="s">
        <v>34</v>
      </c>
      <c r="CA207" s="30" t="s">
        <v>229</v>
      </c>
    </row>
    <row r="208" spans="1:79" ht="47.25">
      <c r="A208" s="91" t="s">
        <v>747</v>
      </c>
      <c r="B208" s="2" t="s">
        <v>82</v>
      </c>
      <c r="C208" s="34" t="s">
        <v>56</v>
      </c>
      <c r="D208" s="8" t="s">
        <v>516</v>
      </c>
      <c r="E208" s="99">
        <v>0</v>
      </c>
      <c r="F208" s="11">
        <v>0</v>
      </c>
      <c r="G208" s="11">
        <v>0</v>
      </c>
      <c r="H208" s="99"/>
      <c r="I208" s="11">
        <v>0</v>
      </c>
      <c r="J208" s="99"/>
      <c r="K208" s="99"/>
      <c r="L208" s="99">
        <v>0</v>
      </c>
      <c r="M208" s="11">
        <v>0</v>
      </c>
      <c r="N208" s="11"/>
      <c r="O208" s="99"/>
      <c r="P208" s="11"/>
      <c r="Q208" s="99"/>
      <c r="R208" s="99"/>
      <c r="S208" s="99">
        <v>0</v>
      </c>
      <c r="T208" s="11">
        <v>0</v>
      </c>
      <c r="U208" s="11"/>
      <c r="V208" s="99"/>
      <c r="W208" s="11"/>
      <c r="X208" s="99"/>
      <c r="Y208" s="99"/>
      <c r="Z208" s="99">
        <v>0</v>
      </c>
      <c r="AA208" s="11">
        <v>0</v>
      </c>
      <c r="AB208" s="11"/>
      <c r="AC208" s="99"/>
      <c r="AD208" s="11"/>
      <c r="AE208" s="99"/>
      <c r="AF208" s="99"/>
      <c r="AG208" s="99"/>
      <c r="AH208" s="11">
        <v>0</v>
      </c>
      <c r="AI208" s="11"/>
      <c r="AJ208" s="99"/>
      <c r="AK208" s="11"/>
      <c r="AL208" s="99"/>
      <c r="AM208" s="99"/>
      <c r="AN208" s="99">
        <v>0</v>
      </c>
      <c r="AO208" s="11">
        <v>0</v>
      </c>
      <c r="AP208" s="11">
        <v>0</v>
      </c>
      <c r="AQ208" s="99"/>
      <c r="AR208" s="11">
        <v>0</v>
      </c>
      <c r="AS208" s="99"/>
      <c r="AT208" s="99"/>
      <c r="AU208" s="99">
        <v>0</v>
      </c>
      <c r="AV208" s="11">
        <v>0</v>
      </c>
      <c r="AW208" s="11"/>
      <c r="AX208" s="99"/>
      <c r="AY208" s="11"/>
      <c r="AZ208" s="99"/>
      <c r="BA208" s="99"/>
      <c r="BB208" s="99">
        <v>0</v>
      </c>
      <c r="BC208" s="11">
        <v>0</v>
      </c>
      <c r="BD208" s="11"/>
      <c r="BE208" s="99"/>
      <c r="BF208" s="11"/>
      <c r="BG208" s="99"/>
      <c r="BH208" s="99"/>
      <c r="BI208" s="99"/>
      <c r="BJ208" s="99"/>
      <c r="BK208" s="99"/>
      <c r="BL208" s="99"/>
      <c r="BM208" s="99"/>
      <c r="BN208" s="99"/>
      <c r="BO208" s="99"/>
      <c r="BP208" s="99"/>
      <c r="BQ208" s="99"/>
      <c r="BR208" s="99"/>
      <c r="BS208" s="99"/>
      <c r="BT208" s="99"/>
      <c r="BU208" s="99"/>
      <c r="BV208" s="99"/>
      <c r="BW208" s="106">
        <f t="shared" si="70"/>
        <v>0</v>
      </c>
      <c r="BX208" s="107" t="s">
        <v>34</v>
      </c>
      <c r="BY208" s="106">
        <f t="shared" si="71"/>
        <v>0</v>
      </c>
      <c r="BZ208" s="105" t="s">
        <v>34</v>
      </c>
      <c r="CA208" s="30" t="s">
        <v>229</v>
      </c>
    </row>
    <row r="209" spans="1:79" ht="47.25">
      <c r="A209" s="91" t="s">
        <v>748</v>
      </c>
      <c r="B209" s="2" t="s">
        <v>83</v>
      </c>
      <c r="C209" s="34" t="s">
        <v>56</v>
      </c>
      <c r="D209" s="8" t="s">
        <v>517</v>
      </c>
      <c r="E209" s="99">
        <v>0</v>
      </c>
      <c r="F209" s="11">
        <v>0</v>
      </c>
      <c r="G209" s="11">
        <v>0</v>
      </c>
      <c r="H209" s="99"/>
      <c r="I209" s="11">
        <v>0</v>
      </c>
      <c r="J209" s="99"/>
      <c r="K209" s="99"/>
      <c r="L209" s="99">
        <v>0</v>
      </c>
      <c r="M209" s="11">
        <v>0</v>
      </c>
      <c r="N209" s="11"/>
      <c r="O209" s="99"/>
      <c r="P209" s="11"/>
      <c r="Q209" s="99"/>
      <c r="R209" s="99"/>
      <c r="S209" s="99">
        <v>0</v>
      </c>
      <c r="T209" s="11">
        <v>0</v>
      </c>
      <c r="U209" s="11"/>
      <c r="V209" s="99"/>
      <c r="W209" s="11"/>
      <c r="X209" s="99"/>
      <c r="Y209" s="99"/>
      <c r="Z209" s="99">
        <v>0</v>
      </c>
      <c r="AA209" s="11">
        <v>0</v>
      </c>
      <c r="AB209" s="11"/>
      <c r="AC209" s="99"/>
      <c r="AD209" s="11"/>
      <c r="AE209" s="99"/>
      <c r="AF209" s="99"/>
      <c r="AG209" s="99"/>
      <c r="AH209" s="11">
        <v>0</v>
      </c>
      <c r="AI209" s="11"/>
      <c r="AJ209" s="99"/>
      <c r="AK209" s="11"/>
      <c r="AL209" s="99"/>
      <c r="AM209" s="99"/>
      <c r="AN209" s="99">
        <v>0</v>
      </c>
      <c r="AO209" s="11">
        <v>0</v>
      </c>
      <c r="AP209" s="11">
        <v>0</v>
      </c>
      <c r="AQ209" s="99"/>
      <c r="AR209" s="11">
        <v>0</v>
      </c>
      <c r="AS209" s="99"/>
      <c r="AT209" s="99"/>
      <c r="AU209" s="99">
        <v>0</v>
      </c>
      <c r="AV209" s="11">
        <v>0</v>
      </c>
      <c r="AW209" s="11"/>
      <c r="AX209" s="99"/>
      <c r="AY209" s="11"/>
      <c r="AZ209" s="99"/>
      <c r="BA209" s="99"/>
      <c r="BB209" s="99">
        <v>0</v>
      </c>
      <c r="BC209" s="11">
        <v>0</v>
      </c>
      <c r="BD209" s="11"/>
      <c r="BE209" s="99"/>
      <c r="BF209" s="11"/>
      <c r="BG209" s="99"/>
      <c r="BH209" s="99"/>
      <c r="BI209" s="99"/>
      <c r="BJ209" s="99"/>
      <c r="BK209" s="99"/>
      <c r="BL209" s="99"/>
      <c r="BM209" s="99"/>
      <c r="BN209" s="99"/>
      <c r="BO209" s="99"/>
      <c r="BP209" s="99"/>
      <c r="BQ209" s="99"/>
      <c r="BR209" s="99"/>
      <c r="BS209" s="99"/>
      <c r="BT209" s="99"/>
      <c r="BU209" s="99"/>
      <c r="BV209" s="99"/>
      <c r="BW209" s="106">
        <f t="shared" si="70"/>
        <v>0</v>
      </c>
      <c r="BX209" s="107" t="s">
        <v>34</v>
      </c>
      <c r="BY209" s="106">
        <f t="shared" si="71"/>
        <v>0</v>
      </c>
      <c r="BZ209" s="105" t="s">
        <v>34</v>
      </c>
      <c r="CA209" s="30" t="s">
        <v>229</v>
      </c>
    </row>
    <row r="210" spans="1:79" ht="141.75">
      <c r="A210" s="91" t="s">
        <v>749</v>
      </c>
      <c r="B210" s="2" t="s">
        <v>84</v>
      </c>
      <c r="C210" s="34" t="s">
        <v>1</v>
      </c>
      <c r="D210" s="8" t="s">
        <v>518</v>
      </c>
      <c r="E210" s="99">
        <v>0</v>
      </c>
      <c r="F210" s="11">
        <v>2.3323305084745765</v>
      </c>
      <c r="G210" s="11">
        <v>0</v>
      </c>
      <c r="H210" s="99"/>
      <c r="I210" s="11">
        <v>0.8</v>
      </c>
      <c r="J210" s="99"/>
      <c r="K210" s="99"/>
      <c r="L210" s="99">
        <v>0</v>
      </c>
      <c r="M210" s="11">
        <v>0</v>
      </c>
      <c r="N210" s="11"/>
      <c r="O210" s="99"/>
      <c r="P210" s="11"/>
      <c r="Q210" s="99"/>
      <c r="R210" s="99"/>
      <c r="S210" s="99">
        <v>0</v>
      </c>
      <c r="T210" s="11">
        <v>0</v>
      </c>
      <c r="U210" s="11"/>
      <c r="V210" s="99"/>
      <c r="W210" s="11"/>
      <c r="X210" s="99"/>
      <c r="Y210" s="99"/>
      <c r="Z210" s="99">
        <v>0</v>
      </c>
      <c r="AA210" s="11">
        <v>0</v>
      </c>
      <c r="AB210" s="11"/>
      <c r="AC210" s="99"/>
      <c r="AD210" s="11"/>
      <c r="AE210" s="99"/>
      <c r="AF210" s="99"/>
      <c r="AG210" s="99"/>
      <c r="AH210" s="11">
        <v>2332.3305084745766</v>
      </c>
      <c r="AI210" s="11"/>
      <c r="AJ210" s="99"/>
      <c r="AK210" s="11">
        <v>0.8</v>
      </c>
      <c r="AL210" s="99"/>
      <c r="AM210" s="99"/>
      <c r="AN210" s="99">
        <v>0</v>
      </c>
      <c r="AO210" s="11">
        <v>0</v>
      </c>
      <c r="AP210" s="11">
        <v>0</v>
      </c>
      <c r="AQ210" s="99"/>
      <c r="AR210" s="11">
        <v>0</v>
      </c>
      <c r="AS210" s="99"/>
      <c r="AT210" s="99"/>
      <c r="AU210" s="99">
        <v>0</v>
      </c>
      <c r="AV210" s="11">
        <v>0</v>
      </c>
      <c r="AW210" s="11"/>
      <c r="AX210" s="99"/>
      <c r="AY210" s="11"/>
      <c r="AZ210" s="99"/>
      <c r="BA210" s="99"/>
      <c r="BB210" s="99">
        <v>0</v>
      </c>
      <c r="BC210" s="11">
        <v>0</v>
      </c>
      <c r="BD210" s="11"/>
      <c r="BE210" s="99"/>
      <c r="BF210" s="11"/>
      <c r="BG210" s="99"/>
      <c r="BH210" s="99"/>
      <c r="BI210" s="99"/>
      <c r="BJ210" s="99"/>
      <c r="BK210" s="99"/>
      <c r="BL210" s="99"/>
      <c r="BM210" s="99"/>
      <c r="BN210" s="99"/>
      <c r="BO210" s="99"/>
      <c r="BP210" s="99"/>
      <c r="BQ210" s="99"/>
      <c r="BR210" s="99"/>
      <c r="BS210" s="99"/>
      <c r="BT210" s="99"/>
      <c r="BU210" s="99"/>
      <c r="BV210" s="99"/>
      <c r="BW210" s="106">
        <f t="shared" si="70"/>
        <v>0</v>
      </c>
      <c r="BX210" s="107" t="s">
        <v>34</v>
      </c>
      <c r="BY210" s="106">
        <f t="shared" si="71"/>
        <v>0</v>
      </c>
      <c r="BZ210" s="105" t="s">
        <v>34</v>
      </c>
      <c r="CA210" s="30" t="s">
        <v>229</v>
      </c>
    </row>
    <row r="211" spans="1:79" ht="189">
      <c r="A211" s="91" t="s">
        <v>750</v>
      </c>
      <c r="B211" s="2" t="s">
        <v>85</v>
      </c>
      <c r="C211" s="34" t="s">
        <v>1</v>
      </c>
      <c r="D211" s="8" t="s">
        <v>519</v>
      </c>
      <c r="E211" s="99">
        <v>0</v>
      </c>
      <c r="F211" s="11">
        <v>25.447161016949156</v>
      </c>
      <c r="G211" s="11">
        <v>2.52</v>
      </c>
      <c r="H211" s="99"/>
      <c r="I211" s="11">
        <v>0.5</v>
      </c>
      <c r="J211" s="99"/>
      <c r="K211" s="99"/>
      <c r="L211" s="99">
        <v>0</v>
      </c>
      <c r="M211" s="11">
        <v>0</v>
      </c>
      <c r="N211" s="11"/>
      <c r="O211" s="99"/>
      <c r="P211" s="11"/>
      <c r="Q211" s="99"/>
      <c r="R211" s="99"/>
      <c r="S211" s="99">
        <v>0</v>
      </c>
      <c r="T211" s="11">
        <v>0</v>
      </c>
      <c r="U211" s="11"/>
      <c r="V211" s="99"/>
      <c r="W211" s="11"/>
      <c r="X211" s="99"/>
      <c r="Y211" s="99"/>
      <c r="Z211" s="99">
        <v>0</v>
      </c>
      <c r="AA211" s="11">
        <v>0</v>
      </c>
      <c r="AB211" s="11"/>
      <c r="AC211" s="99"/>
      <c r="AD211" s="11"/>
      <c r="AE211" s="99"/>
      <c r="AF211" s="99"/>
      <c r="AG211" s="99"/>
      <c r="AH211" s="11">
        <v>25447.161016949158</v>
      </c>
      <c r="AI211" s="11">
        <v>2.52</v>
      </c>
      <c r="AJ211" s="99"/>
      <c r="AK211" s="11">
        <v>0.5</v>
      </c>
      <c r="AL211" s="99"/>
      <c r="AM211" s="99"/>
      <c r="AN211" s="99">
        <v>0</v>
      </c>
      <c r="AO211" s="11">
        <v>0</v>
      </c>
      <c r="AP211" s="11">
        <v>0</v>
      </c>
      <c r="AQ211" s="99"/>
      <c r="AR211" s="11">
        <v>0</v>
      </c>
      <c r="AS211" s="99"/>
      <c r="AT211" s="99"/>
      <c r="AU211" s="99">
        <v>0</v>
      </c>
      <c r="AV211" s="11">
        <v>0</v>
      </c>
      <c r="AW211" s="11"/>
      <c r="AX211" s="99"/>
      <c r="AY211" s="11"/>
      <c r="AZ211" s="99"/>
      <c r="BA211" s="99"/>
      <c r="BB211" s="99">
        <v>0</v>
      </c>
      <c r="BC211" s="11">
        <v>0</v>
      </c>
      <c r="BD211" s="11"/>
      <c r="BE211" s="99"/>
      <c r="BF211" s="11"/>
      <c r="BG211" s="99"/>
      <c r="BH211" s="99"/>
      <c r="BI211" s="99"/>
      <c r="BJ211" s="99"/>
      <c r="BK211" s="99"/>
      <c r="BL211" s="99"/>
      <c r="BM211" s="99"/>
      <c r="BN211" s="99"/>
      <c r="BO211" s="99"/>
      <c r="BP211" s="99"/>
      <c r="BQ211" s="99"/>
      <c r="BR211" s="99"/>
      <c r="BS211" s="99"/>
      <c r="BT211" s="99"/>
      <c r="BU211" s="99"/>
      <c r="BV211" s="99"/>
      <c r="BW211" s="106">
        <f t="shared" si="70"/>
        <v>0</v>
      </c>
      <c r="BX211" s="107" t="s">
        <v>34</v>
      </c>
      <c r="BY211" s="106">
        <f t="shared" si="71"/>
        <v>0</v>
      </c>
      <c r="BZ211" s="105" t="s">
        <v>34</v>
      </c>
      <c r="CA211" s="30" t="s">
        <v>229</v>
      </c>
    </row>
    <row r="212" spans="1:79" ht="173.25">
      <c r="A212" s="91" t="s">
        <v>751</v>
      </c>
      <c r="B212" s="2" t="s">
        <v>86</v>
      </c>
      <c r="C212" s="34" t="s">
        <v>1</v>
      </c>
      <c r="D212" s="8" t="s">
        <v>520</v>
      </c>
      <c r="E212" s="99">
        <v>0</v>
      </c>
      <c r="F212" s="11">
        <v>6.1386186440677966</v>
      </c>
      <c r="G212" s="11">
        <v>0</v>
      </c>
      <c r="H212" s="99"/>
      <c r="I212" s="11">
        <v>3</v>
      </c>
      <c r="J212" s="99"/>
      <c r="K212" s="99"/>
      <c r="L212" s="99">
        <v>0</v>
      </c>
      <c r="M212" s="11">
        <v>0</v>
      </c>
      <c r="N212" s="11"/>
      <c r="O212" s="99"/>
      <c r="P212" s="11"/>
      <c r="Q212" s="99"/>
      <c r="R212" s="99"/>
      <c r="S212" s="99">
        <v>0</v>
      </c>
      <c r="T212" s="11">
        <v>0</v>
      </c>
      <c r="U212" s="11"/>
      <c r="V212" s="99"/>
      <c r="W212" s="11"/>
      <c r="X212" s="99"/>
      <c r="Y212" s="99"/>
      <c r="Z212" s="99">
        <v>0</v>
      </c>
      <c r="AA212" s="11">
        <v>0</v>
      </c>
      <c r="AB212" s="11"/>
      <c r="AC212" s="99"/>
      <c r="AD212" s="11"/>
      <c r="AE212" s="99"/>
      <c r="AF212" s="99"/>
      <c r="AG212" s="99"/>
      <c r="AH212" s="11">
        <v>6138.6186440677966</v>
      </c>
      <c r="AI212" s="11"/>
      <c r="AJ212" s="99"/>
      <c r="AK212" s="11">
        <v>3</v>
      </c>
      <c r="AL212" s="99"/>
      <c r="AM212" s="99"/>
      <c r="AN212" s="99">
        <v>0</v>
      </c>
      <c r="AO212" s="11">
        <v>0</v>
      </c>
      <c r="AP212" s="11">
        <v>0</v>
      </c>
      <c r="AQ212" s="99"/>
      <c r="AR212" s="11">
        <v>0</v>
      </c>
      <c r="AS212" s="99"/>
      <c r="AT212" s="99"/>
      <c r="AU212" s="99">
        <v>0</v>
      </c>
      <c r="AV212" s="11">
        <v>0</v>
      </c>
      <c r="AW212" s="11"/>
      <c r="AX212" s="99"/>
      <c r="AY212" s="11"/>
      <c r="AZ212" s="99"/>
      <c r="BA212" s="99"/>
      <c r="BB212" s="99">
        <v>0</v>
      </c>
      <c r="BC212" s="11">
        <v>0</v>
      </c>
      <c r="BD212" s="11"/>
      <c r="BE212" s="99"/>
      <c r="BF212" s="11"/>
      <c r="BG212" s="99"/>
      <c r="BH212" s="99"/>
      <c r="BI212" s="99"/>
      <c r="BJ212" s="99"/>
      <c r="BK212" s="99"/>
      <c r="BL212" s="99"/>
      <c r="BM212" s="99"/>
      <c r="BN212" s="99"/>
      <c r="BO212" s="99"/>
      <c r="BP212" s="99"/>
      <c r="BQ212" s="99"/>
      <c r="BR212" s="99"/>
      <c r="BS212" s="99"/>
      <c r="BT212" s="99"/>
      <c r="BU212" s="99"/>
      <c r="BV212" s="99"/>
      <c r="BW212" s="106">
        <f t="shared" si="70"/>
        <v>0</v>
      </c>
      <c r="BX212" s="107" t="s">
        <v>34</v>
      </c>
      <c r="BY212" s="106">
        <f t="shared" si="71"/>
        <v>0</v>
      </c>
      <c r="BZ212" s="105" t="s">
        <v>34</v>
      </c>
      <c r="CA212" s="30" t="s">
        <v>229</v>
      </c>
    </row>
    <row r="213" spans="1:79" ht="141.75">
      <c r="A213" s="91" t="s">
        <v>752</v>
      </c>
      <c r="B213" s="2" t="s">
        <v>87</v>
      </c>
      <c r="C213" s="34" t="s">
        <v>1</v>
      </c>
      <c r="D213" s="8" t="s">
        <v>521</v>
      </c>
      <c r="E213" s="99">
        <v>0</v>
      </c>
      <c r="F213" s="11">
        <v>35.895618644067802</v>
      </c>
      <c r="G213" s="11">
        <v>0</v>
      </c>
      <c r="H213" s="99"/>
      <c r="I213" s="11">
        <v>1.2</v>
      </c>
      <c r="J213" s="99"/>
      <c r="K213" s="99"/>
      <c r="L213" s="99">
        <v>0</v>
      </c>
      <c r="M213" s="11">
        <v>0</v>
      </c>
      <c r="N213" s="11"/>
      <c r="O213" s="99"/>
      <c r="P213" s="11"/>
      <c r="Q213" s="99"/>
      <c r="R213" s="99"/>
      <c r="S213" s="99">
        <v>0</v>
      </c>
      <c r="T213" s="11">
        <v>0</v>
      </c>
      <c r="U213" s="11"/>
      <c r="V213" s="99"/>
      <c r="W213" s="11"/>
      <c r="X213" s="99"/>
      <c r="Y213" s="99"/>
      <c r="Z213" s="99">
        <v>0</v>
      </c>
      <c r="AA213" s="11">
        <v>0</v>
      </c>
      <c r="AB213" s="11"/>
      <c r="AC213" s="99"/>
      <c r="AD213" s="11"/>
      <c r="AE213" s="99"/>
      <c r="AF213" s="99"/>
      <c r="AG213" s="99"/>
      <c r="AH213" s="11">
        <v>35895.618644067799</v>
      </c>
      <c r="AI213" s="11"/>
      <c r="AJ213" s="99"/>
      <c r="AK213" s="11">
        <v>1.2</v>
      </c>
      <c r="AL213" s="99"/>
      <c r="AM213" s="99"/>
      <c r="AN213" s="99">
        <v>0</v>
      </c>
      <c r="AO213" s="11">
        <v>0</v>
      </c>
      <c r="AP213" s="11">
        <v>0</v>
      </c>
      <c r="AQ213" s="99"/>
      <c r="AR213" s="11">
        <v>0</v>
      </c>
      <c r="AS213" s="99"/>
      <c r="AT213" s="99"/>
      <c r="AU213" s="99">
        <v>0</v>
      </c>
      <c r="AV213" s="11">
        <v>0</v>
      </c>
      <c r="AW213" s="11"/>
      <c r="AX213" s="99"/>
      <c r="AY213" s="11"/>
      <c r="AZ213" s="99"/>
      <c r="BA213" s="99"/>
      <c r="BB213" s="99">
        <v>0</v>
      </c>
      <c r="BC213" s="11">
        <v>0</v>
      </c>
      <c r="BD213" s="11"/>
      <c r="BE213" s="99"/>
      <c r="BF213" s="11"/>
      <c r="BG213" s="99"/>
      <c r="BH213" s="99"/>
      <c r="BI213" s="99"/>
      <c r="BJ213" s="99"/>
      <c r="BK213" s="99"/>
      <c r="BL213" s="99"/>
      <c r="BM213" s="99"/>
      <c r="BN213" s="99"/>
      <c r="BO213" s="99"/>
      <c r="BP213" s="99"/>
      <c r="BQ213" s="99"/>
      <c r="BR213" s="99"/>
      <c r="BS213" s="99"/>
      <c r="BT213" s="99"/>
      <c r="BU213" s="99"/>
      <c r="BV213" s="99"/>
      <c r="BW213" s="106">
        <f t="shared" si="70"/>
        <v>0</v>
      </c>
      <c r="BX213" s="107" t="s">
        <v>34</v>
      </c>
      <c r="BY213" s="106">
        <f t="shared" si="71"/>
        <v>0</v>
      </c>
      <c r="BZ213" s="105" t="s">
        <v>34</v>
      </c>
      <c r="CA213" s="30" t="s">
        <v>229</v>
      </c>
    </row>
    <row r="214" spans="1:79" ht="94.5">
      <c r="A214" s="91" t="s">
        <v>753</v>
      </c>
      <c r="B214" s="2" t="s">
        <v>210</v>
      </c>
      <c r="C214" s="34" t="s">
        <v>1</v>
      </c>
      <c r="D214" s="8" t="s">
        <v>521</v>
      </c>
      <c r="E214" s="99">
        <v>0</v>
      </c>
      <c r="F214" s="11">
        <v>0</v>
      </c>
      <c r="G214" s="11"/>
      <c r="H214" s="99"/>
      <c r="I214" s="11"/>
      <c r="J214" s="99"/>
      <c r="K214" s="99"/>
      <c r="L214" s="99">
        <v>0</v>
      </c>
      <c r="M214" s="11">
        <v>0</v>
      </c>
      <c r="N214" s="11"/>
      <c r="O214" s="99"/>
      <c r="P214" s="11"/>
      <c r="Q214" s="99"/>
      <c r="R214" s="99"/>
      <c r="S214" s="99">
        <v>0</v>
      </c>
      <c r="T214" s="11">
        <v>0</v>
      </c>
      <c r="U214" s="11"/>
      <c r="V214" s="99"/>
      <c r="W214" s="11"/>
      <c r="X214" s="99"/>
      <c r="Y214" s="99"/>
      <c r="Z214" s="99">
        <v>0</v>
      </c>
      <c r="AA214" s="11">
        <v>0</v>
      </c>
      <c r="AB214" s="11"/>
      <c r="AC214" s="99"/>
      <c r="AD214" s="11"/>
      <c r="AE214" s="99"/>
      <c r="AF214" s="99"/>
      <c r="AG214" s="99"/>
      <c r="AH214" s="11"/>
      <c r="AI214" s="11"/>
      <c r="AJ214" s="99"/>
      <c r="AK214" s="11"/>
      <c r="AL214" s="99"/>
      <c r="AM214" s="99"/>
      <c r="AN214" s="99">
        <v>0</v>
      </c>
      <c r="AO214" s="11">
        <v>0</v>
      </c>
      <c r="AP214" s="11">
        <v>0</v>
      </c>
      <c r="AQ214" s="99"/>
      <c r="AR214" s="11">
        <v>0</v>
      </c>
      <c r="AS214" s="99"/>
      <c r="AT214" s="99"/>
      <c r="AU214" s="99">
        <v>0</v>
      </c>
      <c r="AV214" s="11">
        <v>0</v>
      </c>
      <c r="AW214" s="11"/>
      <c r="AX214" s="99"/>
      <c r="AY214" s="11"/>
      <c r="AZ214" s="99"/>
      <c r="BA214" s="99"/>
      <c r="BB214" s="99">
        <v>0</v>
      </c>
      <c r="BC214" s="11">
        <v>0</v>
      </c>
      <c r="BD214" s="11"/>
      <c r="BE214" s="99"/>
      <c r="BF214" s="11"/>
      <c r="BG214" s="99"/>
      <c r="BH214" s="99"/>
      <c r="BI214" s="99"/>
      <c r="BJ214" s="99"/>
      <c r="BK214" s="99"/>
      <c r="BL214" s="99"/>
      <c r="BM214" s="99"/>
      <c r="BN214" s="99"/>
      <c r="BO214" s="99"/>
      <c r="BP214" s="99"/>
      <c r="BQ214" s="99"/>
      <c r="BR214" s="99"/>
      <c r="BS214" s="99"/>
      <c r="BT214" s="99"/>
      <c r="BU214" s="99"/>
      <c r="BV214" s="99"/>
      <c r="BW214" s="106">
        <f t="shared" si="70"/>
        <v>0</v>
      </c>
      <c r="BX214" s="107" t="s">
        <v>34</v>
      </c>
      <c r="BY214" s="106">
        <f t="shared" si="71"/>
        <v>0</v>
      </c>
      <c r="BZ214" s="105" t="s">
        <v>34</v>
      </c>
      <c r="CA214" s="30" t="s">
        <v>229</v>
      </c>
    </row>
    <row r="215" spans="1:79" ht="126">
      <c r="A215" s="91" t="s">
        <v>754</v>
      </c>
      <c r="B215" s="2" t="s">
        <v>211</v>
      </c>
      <c r="C215" s="34" t="s">
        <v>1</v>
      </c>
      <c r="D215" s="8" t="s">
        <v>521</v>
      </c>
      <c r="E215" s="99">
        <v>0</v>
      </c>
      <c r="F215" s="11">
        <v>0</v>
      </c>
      <c r="G215" s="11"/>
      <c r="H215" s="99"/>
      <c r="I215" s="11"/>
      <c r="J215" s="99"/>
      <c r="K215" s="99"/>
      <c r="L215" s="99">
        <v>0</v>
      </c>
      <c r="M215" s="11">
        <v>0</v>
      </c>
      <c r="N215" s="11"/>
      <c r="O215" s="99"/>
      <c r="P215" s="11"/>
      <c r="Q215" s="99"/>
      <c r="R215" s="99"/>
      <c r="S215" s="99">
        <v>0</v>
      </c>
      <c r="T215" s="11">
        <v>0</v>
      </c>
      <c r="U215" s="11"/>
      <c r="V215" s="99"/>
      <c r="W215" s="11"/>
      <c r="X215" s="99"/>
      <c r="Y215" s="99"/>
      <c r="Z215" s="99">
        <v>0</v>
      </c>
      <c r="AA215" s="11">
        <v>0</v>
      </c>
      <c r="AB215" s="11"/>
      <c r="AC215" s="99"/>
      <c r="AD215" s="11"/>
      <c r="AE215" s="99"/>
      <c r="AF215" s="99"/>
      <c r="AG215" s="99"/>
      <c r="AH215" s="11"/>
      <c r="AI215" s="11"/>
      <c r="AJ215" s="99"/>
      <c r="AK215" s="11"/>
      <c r="AL215" s="99"/>
      <c r="AM215" s="99"/>
      <c r="AN215" s="99">
        <v>0</v>
      </c>
      <c r="AO215" s="11">
        <v>0</v>
      </c>
      <c r="AP215" s="11">
        <v>0</v>
      </c>
      <c r="AQ215" s="99"/>
      <c r="AR215" s="11">
        <v>0</v>
      </c>
      <c r="AS215" s="99"/>
      <c r="AT215" s="99"/>
      <c r="AU215" s="99">
        <v>0</v>
      </c>
      <c r="AV215" s="11">
        <v>0</v>
      </c>
      <c r="AW215" s="11"/>
      <c r="AX215" s="99"/>
      <c r="AY215" s="11"/>
      <c r="AZ215" s="99"/>
      <c r="BA215" s="99"/>
      <c r="BB215" s="99">
        <v>0</v>
      </c>
      <c r="BC215" s="11">
        <v>0</v>
      </c>
      <c r="BD215" s="11"/>
      <c r="BE215" s="99"/>
      <c r="BF215" s="11"/>
      <c r="BG215" s="99"/>
      <c r="BH215" s="99"/>
      <c r="BI215" s="99"/>
      <c r="BJ215" s="99"/>
      <c r="BK215" s="99"/>
      <c r="BL215" s="99"/>
      <c r="BM215" s="99"/>
      <c r="BN215" s="99"/>
      <c r="BO215" s="99"/>
      <c r="BP215" s="99"/>
      <c r="BQ215" s="99"/>
      <c r="BR215" s="99"/>
      <c r="BS215" s="99"/>
      <c r="BT215" s="99"/>
      <c r="BU215" s="99"/>
      <c r="BV215" s="99"/>
      <c r="BW215" s="106">
        <f t="shared" ref="BW215:BW275" si="79">AO215-SUM(M215+T215)</f>
        <v>0</v>
      </c>
      <c r="BX215" s="107" t="s">
        <v>34</v>
      </c>
      <c r="BY215" s="106">
        <f t="shared" ref="BY215:BY275" si="80">AN215-SUM(L215+S215)</f>
        <v>0</v>
      </c>
      <c r="BZ215" s="105" t="s">
        <v>34</v>
      </c>
      <c r="CA215" s="30" t="s">
        <v>229</v>
      </c>
    </row>
    <row r="216" spans="1:79" ht="141.75">
      <c r="A216" s="91" t="s">
        <v>755</v>
      </c>
      <c r="B216" s="2" t="s">
        <v>241</v>
      </c>
      <c r="C216" s="34" t="s">
        <v>1</v>
      </c>
      <c r="D216" s="8" t="s">
        <v>521</v>
      </c>
      <c r="E216" s="99">
        <v>0</v>
      </c>
      <c r="F216" s="11">
        <v>0</v>
      </c>
      <c r="G216" s="11"/>
      <c r="H216" s="99"/>
      <c r="I216" s="11"/>
      <c r="J216" s="99"/>
      <c r="K216" s="99"/>
      <c r="L216" s="99">
        <v>0</v>
      </c>
      <c r="M216" s="11">
        <v>0</v>
      </c>
      <c r="N216" s="11"/>
      <c r="O216" s="99"/>
      <c r="P216" s="11"/>
      <c r="Q216" s="99"/>
      <c r="R216" s="99"/>
      <c r="S216" s="99">
        <v>0</v>
      </c>
      <c r="T216" s="11">
        <v>0</v>
      </c>
      <c r="U216" s="11"/>
      <c r="V216" s="99"/>
      <c r="W216" s="11"/>
      <c r="X216" s="99"/>
      <c r="Y216" s="99"/>
      <c r="Z216" s="99">
        <v>0</v>
      </c>
      <c r="AA216" s="11">
        <v>0</v>
      </c>
      <c r="AB216" s="11"/>
      <c r="AC216" s="99"/>
      <c r="AD216" s="11"/>
      <c r="AE216" s="99"/>
      <c r="AF216" s="99"/>
      <c r="AG216" s="99"/>
      <c r="AH216" s="11"/>
      <c r="AI216" s="11"/>
      <c r="AJ216" s="99"/>
      <c r="AK216" s="11"/>
      <c r="AL216" s="99"/>
      <c r="AM216" s="99"/>
      <c r="AN216" s="99">
        <v>0</v>
      </c>
      <c r="AO216" s="11">
        <v>3.8698525399999997</v>
      </c>
      <c r="AP216" s="11">
        <v>0</v>
      </c>
      <c r="AQ216" s="99"/>
      <c r="AR216" s="11">
        <v>0.47199999999999998</v>
      </c>
      <c r="AS216" s="99"/>
      <c r="AT216" s="99"/>
      <c r="AU216" s="99">
        <v>0</v>
      </c>
      <c r="AV216" s="11">
        <v>0</v>
      </c>
      <c r="AW216" s="11"/>
      <c r="AX216" s="99"/>
      <c r="AY216" s="11"/>
      <c r="AZ216" s="99"/>
      <c r="BA216" s="99"/>
      <c r="BB216" s="99">
        <v>0</v>
      </c>
      <c r="BC216" s="11">
        <v>3.8698525399999997</v>
      </c>
      <c r="BD216" s="11"/>
      <c r="BE216" s="99"/>
      <c r="BF216" s="11">
        <v>0.47199999999999998</v>
      </c>
      <c r="BG216" s="99"/>
      <c r="BH216" s="99"/>
      <c r="BI216" s="99"/>
      <c r="BJ216" s="99"/>
      <c r="BK216" s="99"/>
      <c r="BL216" s="99"/>
      <c r="BM216" s="99"/>
      <c r="BN216" s="99"/>
      <c r="BO216" s="99"/>
      <c r="BP216" s="99"/>
      <c r="BQ216" s="99"/>
      <c r="BR216" s="99"/>
      <c r="BS216" s="99"/>
      <c r="BT216" s="99"/>
      <c r="BU216" s="99"/>
      <c r="BV216" s="99"/>
      <c r="BW216" s="106">
        <f t="shared" si="79"/>
        <v>3.8698525399999997</v>
      </c>
      <c r="BX216" s="107" t="s">
        <v>34</v>
      </c>
      <c r="BY216" s="106">
        <f t="shared" si="80"/>
        <v>0</v>
      </c>
      <c r="BZ216" s="105" t="s">
        <v>34</v>
      </c>
      <c r="CA216" s="30" t="s">
        <v>353</v>
      </c>
    </row>
    <row r="217" spans="1:79" ht="126">
      <c r="A217" s="91" t="s">
        <v>756</v>
      </c>
      <c r="B217" s="2" t="s">
        <v>318</v>
      </c>
      <c r="C217" s="34" t="s">
        <v>1</v>
      </c>
      <c r="D217" s="8">
        <v>1402127</v>
      </c>
      <c r="E217" s="99">
        <v>0</v>
      </c>
      <c r="F217" s="11">
        <v>0</v>
      </c>
      <c r="G217" s="11"/>
      <c r="H217" s="99"/>
      <c r="I217" s="11"/>
      <c r="J217" s="99"/>
      <c r="K217" s="99"/>
      <c r="L217" s="99">
        <v>0</v>
      </c>
      <c r="M217" s="11">
        <v>0</v>
      </c>
      <c r="N217" s="11"/>
      <c r="O217" s="99"/>
      <c r="P217" s="11"/>
      <c r="Q217" s="99"/>
      <c r="R217" s="99"/>
      <c r="S217" s="99">
        <v>0</v>
      </c>
      <c r="T217" s="11">
        <v>0</v>
      </c>
      <c r="U217" s="11"/>
      <c r="V217" s="99"/>
      <c r="W217" s="11"/>
      <c r="X217" s="99"/>
      <c r="Y217" s="99"/>
      <c r="Z217" s="99">
        <v>0</v>
      </c>
      <c r="AA217" s="11">
        <v>0</v>
      </c>
      <c r="AB217" s="11"/>
      <c r="AC217" s="99"/>
      <c r="AD217" s="11"/>
      <c r="AE217" s="99"/>
      <c r="AF217" s="99"/>
      <c r="AG217" s="99"/>
      <c r="AH217" s="11"/>
      <c r="AI217" s="11"/>
      <c r="AJ217" s="99"/>
      <c r="AK217" s="11"/>
      <c r="AL217" s="99"/>
      <c r="AM217" s="99"/>
      <c r="AN217" s="99">
        <v>0</v>
      </c>
      <c r="AO217" s="11">
        <v>0</v>
      </c>
      <c r="AP217" s="11">
        <v>0</v>
      </c>
      <c r="AQ217" s="99"/>
      <c r="AR217" s="11">
        <v>0</v>
      </c>
      <c r="AS217" s="99"/>
      <c r="AT217" s="99"/>
      <c r="AU217" s="99">
        <v>0</v>
      </c>
      <c r="AV217" s="11">
        <v>0</v>
      </c>
      <c r="AW217" s="11"/>
      <c r="AX217" s="99"/>
      <c r="AY217" s="11"/>
      <c r="AZ217" s="99"/>
      <c r="BA217" s="99"/>
      <c r="BB217" s="99">
        <v>0</v>
      </c>
      <c r="BC217" s="11">
        <v>0</v>
      </c>
      <c r="BD217" s="11"/>
      <c r="BE217" s="99"/>
      <c r="BF217" s="11"/>
      <c r="BG217" s="99"/>
      <c r="BH217" s="99"/>
      <c r="BI217" s="99"/>
      <c r="BJ217" s="99"/>
      <c r="BK217" s="99"/>
      <c r="BL217" s="99"/>
      <c r="BM217" s="99"/>
      <c r="BN217" s="99"/>
      <c r="BO217" s="99"/>
      <c r="BP217" s="99"/>
      <c r="BQ217" s="99"/>
      <c r="BR217" s="99"/>
      <c r="BS217" s="99"/>
      <c r="BT217" s="99"/>
      <c r="BU217" s="99"/>
      <c r="BV217" s="99"/>
      <c r="BW217" s="106">
        <f t="shared" si="79"/>
        <v>0</v>
      </c>
      <c r="BX217" s="107" t="s">
        <v>34</v>
      </c>
      <c r="BY217" s="106">
        <f t="shared" si="80"/>
        <v>0</v>
      </c>
      <c r="BZ217" s="105" t="s">
        <v>34</v>
      </c>
      <c r="CA217" s="30" t="s">
        <v>229</v>
      </c>
    </row>
    <row r="218" spans="1:79" ht="173.25">
      <c r="A218" s="91" t="s">
        <v>757</v>
      </c>
      <c r="B218" s="2" t="s">
        <v>242</v>
      </c>
      <c r="C218" s="34" t="s">
        <v>1</v>
      </c>
      <c r="D218" s="49">
        <v>1402128.1200043</v>
      </c>
      <c r="E218" s="99">
        <v>0</v>
      </c>
      <c r="F218" s="11">
        <v>0</v>
      </c>
      <c r="G218" s="11"/>
      <c r="H218" s="99"/>
      <c r="I218" s="11"/>
      <c r="J218" s="99"/>
      <c r="K218" s="99"/>
      <c r="L218" s="99">
        <v>0</v>
      </c>
      <c r="M218" s="11">
        <v>0</v>
      </c>
      <c r="N218" s="11"/>
      <c r="O218" s="99"/>
      <c r="P218" s="11"/>
      <c r="Q218" s="99"/>
      <c r="R218" s="99"/>
      <c r="S218" s="99">
        <v>0</v>
      </c>
      <c r="T218" s="11">
        <v>0</v>
      </c>
      <c r="U218" s="11"/>
      <c r="V218" s="99"/>
      <c r="W218" s="11"/>
      <c r="X218" s="99"/>
      <c r="Y218" s="99"/>
      <c r="Z218" s="99">
        <v>0</v>
      </c>
      <c r="AA218" s="11">
        <v>0</v>
      </c>
      <c r="AB218" s="11"/>
      <c r="AC218" s="99"/>
      <c r="AD218" s="11"/>
      <c r="AE218" s="99"/>
      <c r="AF218" s="99"/>
      <c r="AG218" s="99"/>
      <c r="AH218" s="11"/>
      <c r="AI218" s="11"/>
      <c r="AJ218" s="99"/>
      <c r="AK218" s="11"/>
      <c r="AL218" s="99"/>
      <c r="AM218" s="99"/>
      <c r="AN218" s="99">
        <v>0</v>
      </c>
      <c r="AO218" s="11">
        <v>0</v>
      </c>
      <c r="AP218" s="11">
        <v>0</v>
      </c>
      <c r="AQ218" s="99"/>
      <c r="AR218" s="11">
        <v>0</v>
      </c>
      <c r="AS218" s="99"/>
      <c r="AT218" s="99"/>
      <c r="AU218" s="99">
        <v>0</v>
      </c>
      <c r="AV218" s="11">
        <v>0</v>
      </c>
      <c r="AW218" s="11"/>
      <c r="AX218" s="99"/>
      <c r="AY218" s="11"/>
      <c r="AZ218" s="99"/>
      <c r="BA218" s="99"/>
      <c r="BB218" s="99">
        <v>0</v>
      </c>
      <c r="BC218" s="11">
        <v>0</v>
      </c>
      <c r="BD218" s="11"/>
      <c r="BE218" s="99"/>
      <c r="BF218" s="11"/>
      <c r="BG218" s="99"/>
      <c r="BH218" s="99"/>
      <c r="BI218" s="99"/>
      <c r="BJ218" s="99"/>
      <c r="BK218" s="99"/>
      <c r="BL218" s="99"/>
      <c r="BM218" s="99"/>
      <c r="BN218" s="99"/>
      <c r="BO218" s="99"/>
      <c r="BP218" s="99"/>
      <c r="BQ218" s="99"/>
      <c r="BR218" s="99"/>
      <c r="BS218" s="99"/>
      <c r="BT218" s="99"/>
      <c r="BU218" s="99"/>
      <c r="BV218" s="99"/>
      <c r="BW218" s="106">
        <f t="shared" si="79"/>
        <v>0</v>
      </c>
      <c r="BX218" s="107" t="s">
        <v>34</v>
      </c>
      <c r="BY218" s="106">
        <f t="shared" si="80"/>
        <v>0</v>
      </c>
      <c r="BZ218" s="105" t="s">
        <v>34</v>
      </c>
      <c r="CA218" s="30" t="s">
        <v>229</v>
      </c>
    </row>
    <row r="219" spans="1:79" ht="63">
      <c r="A219" s="91" t="s">
        <v>758</v>
      </c>
      <c r="B219" s="2" t="s">
        <v>88</v>
      </c>
      <c r="C219" s="34" t="s">
        <v>56</v>
      </c>
      <c r="D219" s="8" t="s">
        <v>522</v>
      </c>
      <c r="E219" s="99">
        <v>0</v>
      </c>
      <c r="F219" s="11">
        <v>0</v>
      </c>
      <c r="G219" s="11">
        <v>0</v>
      </c>
      <c r="H219" s="99"/>
      <c r="I219" s="11">
        <v>0</v>
      </c>
      <c r="J219" s="99"/>
      <c r="K219" s="99"/>
      <c r="L219" s="99">
        <v>0</v>
      </c>
      <c r="M219" s="11">
        <v>0</v>
      </c>
      <c r="N219" s="11"/>
      <c r="O219" s="99"/>
      <c r="P219" s="11"/>
      <c r="Q219" s="99"/>
      <c r="R219" s="99"/>
      <c r="S219" s="99">
        <v>0</v>
      </c>
      <c r="T219" s="11">
        <v>0</v>
      </c>
      <c r="U219" s="11"/>
      <c r="V219" s="99"/>
      <c r="W219" s="11"/>
      <c r="X219" s="99"/>
      <c r="Y219" s="99"/>
      <c r="Z219" s="99">
        <v>0</v>
      </c>
      <c r="AA219" s="11">
        <v>0</v>
      </c>
      <c r="AB219" s="11"/>
      <c r="AC219" s="99"/>
      <c r="AD219" s="11"/>
      <c r="AE219" s="99"/>
      <c r="AF219" s="99"/>
      <c r="AG219" s="99"/>
      <c r="AH219" s="11">
        <v>0</v>
      </c>
      <c r="AI219" s="11"/>
      <c r="AJ219" s="99"/>
      <c r="AK219" s="11"/>
      <c r="AL219" s="99"/>
      <c r="AM219" s="99"/>
      <c r="AN219" s="99">
        <v>0</v>
      </c>
      <c r="AO219" s="11">
        <v>0</v>
      </c>
      <c r="AP219" s="11">
        <v>0</v>
      </c>
      <c r="AQ219" s="99"/>
      <c r="AR219" s="11">
        <v>0</v>
      </c>
      <c r="AS219" s="99"/>
      <c r="AT219" s="99"/>
      <c r="AU219" s="99">
        <v>0</v>
      </c>
      <c r="AV219" s="11">
        <v>0</v>
      </c>
      <c r="AW219" s="11"/>
      <c r="AX219" s="99"/>
      <c r="AY219" s="11"/>
      <c r="AZ219" s="99"/>
      <c r="BA219" s="99"/>
      <c r="BB219" s="99">
        <v>0</v>
      </c>
      <c r="BC219" s="11">
        <v>0</v>
      </c>
      <c r="BD219" s="11"/>
      <c r="BE219" s="99"/>
      <c r="BF219" s="11"/>
      <c r="BG219" s="99"/>
      <c r="BH219" s="99"/>
      <c r="BI219" s="99"/>
      <c r="BJ219" s="99"/>
      <c r="BK219" s="99"/>
      <c r="BL219" s="99"/>
      <c r="BM219" s="99"/>
      <c r="BN219" s="99"/>
      <c r="BO219" s="99"/>
      <c r="BP219" s="99"/>
      <c r="BQ219" s="99"/>
      <c r="BR219" s="99"/>
      <c r="BS219" s="99"/>
      <c r="BT219" s="99"/>
      <c r="BU219" s="99"/>
      <c r="BV219" s="99"/>
      <c r="BW219" s="106">
        <f t="shared" si="79"/>
        <v>0</v>
      </c>
      <c r="BX219" s="107" t="s">
        <v>34</v>
      </c>
      <c r="BY219" s="106">
        <f t="shared" si="80"/>
        <v>0</v>
      </c>
      <c r="BZ219" s="105" t="s">
        <v>34</v>
      </c>
      <c r="CA219" s="30" t="s">
        <v>229</v>
      </c>
    </row>
    <row r="220" spans="1:79" ht="63">
      <c r="A220" s="91" t="s">
        <v>759</v>
      </c>
      <c r="B220" s="2" t="s">
        <v>89</v>
      </c>
      <c r="C220" s="34" t="s">
        <v>56</v>
      </c>
      <c r="D220" s="8" t="s">
        <v>523</v>
      </c>
      <c r="E220" s="99">
        <v>0</v>
      </c>
      <c r="F220" s="11">
        <v>0</v>
      </c>
      <c r="G220" s="11">
        <v>0</v>
      </c>
      <c r="H220" s="99"/>
      <c r="I220" s="11">
        <v>0</v>
      </c>
      <c r="J220" s="99"/>
      <c r="K220" s="99"/>
      <c r="L220" s="99">
        <v>0</v>
      </c>
      <c r="M220" s="11">
        <v>0</v>
      </c>
      <c r="N220" s="11"/>
      <c r="O220" s="99"/>
      <c r="P220" s="11"/>
      <c r="Q220" s="99"/>
      <c r="R220" s="99"/>
      <c r="S220" s="99">
        <v>0</v>
      </c>
      <c r="T220" s="11">
        <v>0</v>
      </c>
      <c r="U220" s="11"/>
      <c r="V220" s="99"/>
      <c r="W220" s="11"/>
      <c r="X220" s="99"/>
      <c r="Y220" s="99"/>
      <c r="Z220" s="99">
        <v>0</v>
      </c>
      <c r="AA220" s="11">
        <v>0</v>
      </c>
      <c r="AB220" s="11"/>
      <c r="AC220" s="99"/>
      <c r="AD220" s="11"/>
      <c r="AE220" s="99"/>
      <c r="AF220" s="99"/>
      <c r="AG220" s="99"/>
      <c r="AH220" s="11">
        <v>0</v>
      </c>
      <c r="AI220" s="11"/>
      <c r="AJ220" s="99"/>
      <c r="AK220" s="11"/>
      <c r="AL220" s="99"/>
      <c r="AM220" s="99"/>
      <c r="AN220" s="99">
        <v>0</v>
      </c>
      <c r="AO220" s="11">
        <v>0</v>
      </c>
      <c r="AP220" s="11">
        <v>0</v>
      </c>
      <c r="AQ220" s="99"/>
      <c r="AR220" s="11">
        <v>0</v>
      </c>
      <c r="AS220" s="99"/>
      <c r="AT220" s="99"/>
      <c r="AU220" s="99">
        <v>0</v>
      </c>
      <c r="AV220" s="11">
        <v>0</v>
      </c>
      <c r="AW220" s="11"/>
      <c r="AX220" s="99"/>
      <c r="AY220" s="11"/>
      <c r="AZ220" s="99"/>
      <c r="BA220" s="99"/>
      <c r="BB220" s="99">
        <v>0</v>
      </c>
      <c r="BC220" s="11">
        <v>0</v>
      </c>
      <c r="BD220" s="11"/>
      <c r="BE220" s="99"/>
      <c r="BF220" s="11"/>
      <c r="BG220" s="99"/>
      <c r="BH220" s="99"/>
      <c r="BI220" s="99"/>
      <c r="BJ220" s="99"/>
      <c r="BK220" s="99"/>
      <c r="BL220" s="99"/>
      <c r="BM220" s="99"/>
      <c r="BN220" s="99"/>
      <c r="BO220" s="99"/>
      <c r="BP220" s="99"/>
      <c r="BQ220" s="99"/>
      <c r="BR220" s="99"/>
      <c r="BS220" s="99"/>
      <c r="BT220" s="99"/>
      <c r="BU220" s="99"/>
      <c r="BV220" s="99"/>
      <c r="BW220" s="106">
        <f t="shared" si="79"/>
        <v>0</v>
      </c>
      <c r="BX220" s="107" t="s">
        <v>34</v>
      </c>
      <c r="BY220" s="106">
        <f t="shared" si="80"/>
        <v>0</v>
      </c>
      <c r="BZ220" s="105" t="s">
        <v>34</v>
      </c>
      <c r="CA220" s="30" t="s">
        <v>229</v>
      </c>
    </row>
    <row r="221" spans="1:79" ht="78.75">
      <c r="A221" s="91" t="s">
        <v>760</v>
      </c>
      <c r="B221" s="2" t="s">
        <v>90</v>
      </c>
      <c r="C221" s="34" t="s">
        <v>56</v>
      </c>
      <c r="D221" s="8" t="s">
        <v>524</v>
      </c>
      <c r="E221" s="99">
        <v>0</v>
      </c>
      <c r="F221" s="11">
        <v>0</v>
      </c>
      <c r="G221" s="11">
        <v>0</v>
      </c>
      <c r="H221" s="99"/>
      <c r="I221" s="11">
        <v>0</v>
      </c>
      <c r="J221" s="99"/>
      <c r="K221" s="99"/>
      <c r="L221" s="99">
        <v>0</v>
      </c>
      <c r="M221" s="11">
        <v>0</v>
      </c>
      <c r="N221" s="11"/>
      <c r="O221" s="99"/>
      <c r="P221" s="11"/>
      <c r="Q221" s="99"/>
      <c r="R221" s="99"/>
      <c r="S221" s="99">
        <v>0</v>
      </c>
      <c r="T221" s="11">
        <v>0</v>
      </c>
      <c r="U221" s="11"/>
      <c r="V221" s="99"/>
      <c r="W221" s="11"/>
      <c r="X221" s="99"/>
      <c r="Y221" s="99"/>
      <c r="Z221" s="99">
        <v>0</v>
      </c>
      <c r="AA221" s="11">
        <v>0</v>
      </c>
      <c r="AB221" s="11"/>
      <c r="AC221" s="99"/>
      <c r="AD221" s="11"/>
      <c r="AE221" s="99"/>
      <c r="AF221" s="99"/>
      <c r="AG221" s="99"/>
      <c r="AH221" s="11">
        <v>0</v>
      </c>
      <c r="AI221" s="11"/>
      <c r="AJ221" s="99"/>
      <c r="AK221" s="11"/>
      <c r="AL221" s="99"/>
      <c r="AM221" s="99"/>
      <c r="AN221" s="99">
        <v>0</v>
      </c>
      <c r="AO221" s="11">
        <v>0</v>
      </c>
      <c r="AP221" s="11">
        <v>0</v>
      </c>
      <c r="AQ221" s="99"/>
      <c r="AR221" s="11">
        <v>0</v>
      </c>
      <c r="AS221" s="99"/>
      <c r="AT221" s="99"/>
      <c r="AU221" s="99">
        <v>0</v>
      </c>
      <c r="AV221" s="11">
        <v>0</v>
      </c>
      <c r="AW221" s="11"/>
      <c r="AX221" s="99"/>
      <c r="AY221" s="11"/>
      <c r="AZ221" s="99"/>
      <c r="BA221" s="99"/>
      <c r="BB221" s="99">
        <v>0</v>
      </c>
      <c r="BC221" s="11">
        <v>0</v>
      </c>
      <c r="BD221" s="11"/>
      <c r="BE221" s="99"/>
      <c r="BF221" s="11"/>
      <c r="BG221" s="99"/>
      <c r="BH221" s="99"/>
      <c r="BI221" s="99"/>
      <c r="BJ221" s="99"/>
      <c r="BK221" s="99"/>
      <c r="BL221" s="99"/>
      <c r="BM221" s="99"/>
      <c r="BN221" s="99"/>
      <c r="BO221" s="99"/>
      <c r="BP221" s="99"/>
      <c r="BQ221" s="99"/>
      <c r="BR221" s="99"/>
      <c r="BS221" s="99"/>
      <c r="BT221" s="99"/>
      <c r="BU221" s="99"/>
      <c r="BV221" s="99"/>
      <c r="BW221" s="106">
        <f t="shared" si="79"/>
        <v>0</v>
      </c>
      <c r="BX221" s="107" t="s">
        <v>34</v>
      </c>
      <c r="BY221" s="106">
        <f t="shared" si="80"/>
        <v>0</v>
      </c>
      <c r="BZ221" s="105" t="s">
        <v>34</v>
      </c>
      <c r="CA221" s="30" t="s">
        <v>229</v>
      </c>
    </row>
    <row r="222" spans="1:79" ht="31.5">
      <c r="A222" s="91" t="s">
        <v>761</v>
      </c>
      <c r="B222" s="2" t="s">
        <v>315</v>
      </c>
      <c r="C222" s="34" t="s">
        <v>56</v>
      </c>
      <c r="D222" s="8">
        <v>1400811</v>
      </c>
      <c r="E222" s="99">
        <v>0</v>
      </c>
      <c r="F222" s="11">
        <v>0</v>
      </c>
      <c r="G222" s="11"/>
      <c r="H222" s="99"/>
      <c r="I222" s="11"/>
      <c r="J222" s="99"/>
      <c r="K222" s="99"/>
      <c r="L222" s="99">
        <v>0</v>
      </c>
      <c r="M222" s="11">
        <v>0</v>
      </c>
      <c r="N222" s="11"/>
      <c r="O222" s="99"/>
      <c r="P222" s="11"/>
      <c r="Q222" s="99"/>
      <c r="R222" s="99"/>
      <c r="S222" s="99">
        <v>0</v>
      </c>
      <c r="T222" s="11">
        <v>0</v>
      </c>
      <c r="U222" s="11"/>
      <c r="V222" s="99"/>
      <c r="W222" s="11"/>
      <c r="X222" s="99"/>
      <c r="Y222" s="99"/>
      <c r="Z222" s="99">
        <v>0</v>
      </c>
      <c r="AA222" s="11">
        <v>0</v>
      </c>
      <c r="AB222" s="11"/>
      <c r="AC222" s="99"/>
      <c r="AD222" s="11"/>
      <c r="AE222" s="99"/>
      <c r="AF222" s="99"/>
      <c r="AG222" s="99"/>
      <c r="AH222" s="11"/>
      <c r="AI222" s="11"/>
      <c r="AJ222" s="99"/>
      <c r="AK222" s="11"/>
      <c r="AL222" s="99"/>
      <c r="AM222" s="99"/>
      <c r="AN222" s="99">
        <v>0</v>
      </c>
      <c r="AO222" s="11">
        <v>0</v>
      </c>
      <c r="AP222" s="11">
        <v>0</v>
      </c>
      <c r="AQ222" s="99"/>
      <c r="AR222" s="11">
        <v>0</v>
      </c>
      <c r="AS222" s="99"/>
      <c r="AT222" s="99"/>
      <c r="AU222" s="99">
        <v>0</v>
      </c>
      <c r="AV222" s="11">
        <v>0</v>
      </c>
      <c r="AW222" s="11"/>
      <c r="AX222" s="99"/>
      <c r="AY222" s="11"/>
      <c r="AZ222" s="99"/>
      <c r="BA222" s="99"/>
      <c r="BB222" s="99">
        <v>0</v>
      </c>
      <c r="BC222" s="11">
        <v>0</v>
      </c>
      <c r="BD222" s="11"/>
      <c r="BE222" s="99"/>
      <c r="BF222" s="11"/>
      <c r="BG222" s="99"/>
      <c r="BH222" s="99"/>
      <c r="BI222" s="99"/>
      <c r="BJ222" s="99"/>
      <c r="BK222" s="99"/>
      <c r="BL222" s="99"/>
      <c r="BM222" s="99"/>
      <c r="BN222" s="99"/>
      <c r="BO222" s="99"/>
      <c r="BP222" s="99"/>
      <c r="BQ222" s="99"/>
      <c r="BR222" s="99"/>
      <c r="BS222" s="99"/>
      <c r="BT222" s="99"/>
      <c r="BU222" s="99"/>
      <c r="BV222" s="99"/>
      <c r="BW222" s="106">
        <f t="shared" si="79"/>
        <v>0</v>
      </c>
      <c r="BX222" s="107" t="s">
        <v>34</v>
      </c>
      <c r="BY222" s="106">
        <f t="shared" si="80"/>
        <v>0</v>
      </c>
      <c r="BZ222" s="105" t="s">
        <v>34</v>
      </c>
      <c r="CA222" s="30" t="s">
        <v>229</v>
      </c>
    </row>
    <row r="223" spans="1:79" ht="94.5">
      <c r="A223" s="91" t="s">
        <v>762</v>
      </c>
      <c r="B223" s="2" t="s">
        <v>248</v>
      </c>
      <c r="C223" s="34" t="s">
        <v>56</v>
      </c>
      <c r="D223" s="8">
        <v>1300650</v>
      </c>
      <c r="E223" s="99">
        <v>0</v>
      </c>
      <c r="F223" s="11">
        <v>0</v>
      </c>
      <c r="G223" s="11"/>
      <c r="H223" s="99"/>
      <c r="I223" s="11"/>
      <c r="J223" s="99"/>
      <c r="K223" s="99"/>
      <c r="L223" s="99">
        <v>0</v>
      </c>
      <c r="M223" s="11">
        <v>0</v>
      </c>
      <c r="N223" s="11"/>
      <c r="O223" s="99"/>
      <c r="P223" s="11"/>
      <c r="Q223" s="99"/>
      <c r="R223" s="99"/>
      <c r="S223" s="99">
        <v>0</v>
      </c>
      <c r="T223" s="11">
        <v>0</v>
      </c>
      <c r="U223" s="11"/>
      <c r="V223" s="99"/>
      <c r="W223" s="11"/>
      <c r="X223" s="99"/>
      <c r="Y223" s="99"/>
      <c r="Z223" s="99">
        <v>0</v>
      </c>
      <c r="AA223" s="11">
        <v>0</v>
      </c>
      <c r="AB223" s="11"/>
      <c r="AC223" s="99"/>
      <c r="AD223" s="11"/>
      <c r="AE223" s="99"/>
      <c r="AF223" s="99"/>
      <c r="AG223" s="99"/>
      <c r="AH223" s="11"/>
      <c r="AI223" s="11"/>
      <c r="AJ223" s="99"/>
      <c r="AK223" s="11"/>
      <c r="AL223" s="99"/>
      <c r="AM223" s="99"/>
      <c r="AN223" s="99">
        <v>0</v>
      </c>
      <c r="AO223" s="11">
        <v>0.34155999999999997</v>
      </c>
      <c r="AP223" s="11">
        <v>0</v>
      </c>
      <c r="AQ223" s="99"/>
      <c r="AR223" s="11">
        <v>0</v>
      </c>
      <c r="AS223" s="99"/>
      <c r="AT223" s="99"/>
      <c r="AU223" s="99">
        <v>0</v>
      </c>
      <c r="AV223" s="11">
        <v>0.34155999999999997</v>
      </c>
      <c r="AW223" s="11"/>
      <c r="AX223" s="99"/>
      <c r="AY223" s="11"/>
      <c r="AZ223" s="99"/>
      <c r="BA223" s="99"/>
      <c r="BB223" s="99">
        <v>0</v>
      </c>
      <c r="BC223" s="11">
        <v>0</v>
      </c>
      <c r="BD223" s="11"/>
      <c r="BE223" s="99"/>
      <c r="BF223" s="11"/>
      <c r="BG223" s="99"/>
      <c r="BH223" s="99"/>
      <c r="BI223" s="99"/>
      <c r="BJ223" s="99"/>
      <c r="BK223" s="99"/>
      <c r="BL223" s="99"/>
      <c r="BM223" s="99"/>
      <c r="BN223" s="99"/>
      <c r="BO223" s="99"/>
      <c r="BP223" s="99"/>
      <c r="BQ223" s="99"/>
      <c r="BR223" s="99"/>
      <c r="BS223" s="99"/>
      <c r="BT223" s="99"/>
      <c r="BU223" s="99"/>
      <c r="BV223" s="99"/>
      <c r="BW223" s="106">
        <f t="shared" si="79"/>
        <v>0.34155999999999997</v>
      </c>
      <c r="BX223" s="107" t="s">
        <v>34</v>
      </c>
      <c r="BY223" s="106">
        <f t="shared" si="80"/>
        <v>0</v>
      </c>
      <c r="BZ223" s="105" t="s">
        <v>34</v>
      </c>
      <c r="CA223" s="30" t="s">
        <v>357</v>
      </c>
    </row>
    <row r="224" spans="1:79" ht="189">
      <c r="A224" s="91" t="s">
        <v>763</v>
      </c>
      <c r="B224" s="2" t="s">
        <v>176</v>
      </c>
      <c r="C224" s="34" t="s">
        <v>2</v>
      </c>
      <c r="D224" s="8">
        <v>1300144</v>
      </c>
      <c r="E224" s="99">
        <v>0</v>
      </c>
      <c r="F224" s="11">
        <v>0</v>
      </c>
      <c r="G224" s="11"/>
      <c r="H224" s="99"/>
      <c r="I224" s="11"/>
      <c r="J224" s="99"/>
      <c r="K224" s="99"/>
      <c r="L224" s="99">
        <v>0</v>
      </c>
      <c r="M224" s="11">
        <v>0</v>
      </c>
      <c r="N224" s="11"/>
      <c r="O224" s="99"/>
      <c r="P224" s="11"/>
      <c r="Q224" s="99"/>
      <c r="R224" s="99"/>
      <c r="S224" s="99">
        <v>0</v>
      </c>
      <c r="T224" s="11">
        <v>0</v>
      </c>
      <c r="U224" s="11"/>
      <c r="V224" s="99"/>
      <c r="W224" s="11"/>
      <c r="X224" s="99"/>
      <c r="Y224" s="99"/>
      <c r="Z224" s="99">
        <v>0</v>
      </c>
      <c r="AA224" s="11">
        <v>0</v>
      </c>
      <c r="AB224" s="11"/>
      <c r="AC224" s="99"/>
      <c r="AD224" s="11"/>
      <c r="AE224" s="99"/>
      <c r="AF224" s="99"/>
      <c r="AG224" s="99"/>
      <c r="AH224" s="11"/>
      <c r="AI224" s="11"/>
      <c r="AJ224" s="99"/>
      <c r="AK224" s="11"/>
      <c r="AL224" s="99"/>
      <c r="AM224" s="99"/>
      <c r="AN224" s="99">
        <v>0</v>
      </c>
      <c r="AO224" s="11">
        <v>0</v>
      </c>
      <c r="AP224" s="11">
        <v>0</v>
      </c>
      <c r="AQ224" s="99"/>
      <c r="AR224" s="11">
        <v>0</v>
      </c>
      <c r="AS224" s="99"/>
      <c r="AT224" s="99"/>
      <c r="AU224" s="99">
        <v>0</v>
      </c>
      <c r="AV224" s="11">
        <v>0</v>
      </c>
      <c r="AW224" s="11"/>
      <c r="AX224" s="99"/>
      <c r="AY224" s="11"/>
      <c r="AZ224" s="99"/>
      <c r="BA224" s="99"/>
      <c r="BB224" s="99">
        <v>0</v>
      </c>
      <c r="BC224" s="11">
        <v>0</v>
      </c>
      <c r="BD224" s="11"/>
      <c r="BE224" s="99"/>
      <c r="BF224" s="11"/>
      <c r="BG224" s="99"/>
      <c r="BH224" s="99"/>
      <c r="BI224" s="99"/>
      <c r="BJ224" s="99"/>
      <c r="BK224" s="99"/>
      <c r="BL224" s="99"/>
      <c r="BM224" s="99"/>
      <c r="BN224" s="99"/>
      <c r="BO224" s="99"/>
      <c r="BP224" s="99"/>
      <c r="BQ224" s="99"/>
      <c r="BR224" s="99"/>
      <c r="BS224" s="99"/>
      <c r="BT224" s="99"/>
      <c r="BU224" s="99"/>
      <c r="BV224" s="99"/>
      <c r="BW224" s="106">
        <f t="shared" si="79"/>
        <v>0</v>
      </c>
      <c r="BX224" s="107" t="s">
        <v>34</v>
      </c>
      <c r="BY224" s="106">
        <f t="shared" si="80"/>
        <v>0</v>
      </c>
      <c r="BZ224" s="105" t="s">
        <v>34</v>
      </c>
      <c r="CA224" s="30" t="s">
        <v>229</v>
      </c>
    </row>
    <row r="225" spans="1:79" ht="110.25">
      <c r="A225" s="91" t="s">
        <v>764</v>
      </c>
      <c r="B225" s="2" t="s">
        <v>177</v>
      </c>
      <c r="C225" s="34" t="s">
        <v>2</v>
      </c>
      <c r="D225" s="8">
        <v>1400665</v>
      </c>
      <c r="E225" s="99">
        <v>0</v>
      </c>
      <c r="F225" s="11">
        <v>0</v>
      </c>
      <c r="G225" s="11"/>
      <c r="H225" s="99"/>
      <c r="I225" s="11"/>
      <c r="J225" s="99"/>
      <c r="K225" s="99"/>
      <c r="L225" s="99">
        <v>0</v>
      </c>
      <c r="M225" s="11">
        <v>0</v>
      </c>
      <c r="N225" s="11"/>
      <c r="O225" s="99"/>
      <c r="P225" s="11"/>
      <c r="Q225" s="99"/>
      <c r="R225" s="99"/>
      <c r="S225" s="99">
        <v>0</v>
      </c>
      <c r="T225" s="11">
        <v>0</v>
      </c>
      <c r="U225" s="11"/>
      <c r="V225" s="99"/>
      <c r="W225" s="11"/>
      <c r="X225" s="99"/>
      <c r="Y225" s="99"/>
      <c r="Z225" s="99">
        <v>0</v>
      </c>
      <c r="AA225" s="11">
        <v>0</v>
      </c>
      <c r="AB225" s="11"/>
      <c r="AC225" s="99"/>
      <c r="AD225" s="11"/>
      <c r="AE225" s="99"/>
      <c r="AF225" s="99"/>
      <c r="AG225" s="99"/>
      <c r="AH225" s="11"/>
      <c r="AI225" s="11"/>
      <c r="AJ225" s="99"/>
      <c r="AK225" s="11"/>
      <c r="AL225" s="99"/>
      <c r="AM225" s="99"/>
      <c r="AN225" s="99">
        <v>0</v>
      </c>
      <c r="AO225" s="11">
        <v>0</v>
      </c>
      <c r="AP225" s="11">
        <v>0</v>
      </c>
      <c r="AQ225" s="99"/>
      <c r="AR225" s="11">
        <v>0</v>
      </c>
      <c r="AS225" s="99"/>
      <c r="AT225" s="99"/>
      <c r="AU225" s="99">
        <v>0</v>
      </c>
      <c r="AV225" s="11">
        <v>0</v>
      </c>
      <c r="AW225" s="11"/>
      <c r="AX225" s="99"/>
      <c r="AY225" s="11"/>
      <c r="AZ225" s="99"/>
      <c r="BA225" s="99"/>
      <c r="BB225" s="99">
        <v>0</v>
      </c>
      <c r="BC225" s="11">
        <v>0</v>
      </c>
      <c r="BD225" s="11"/>
      <c r="BE225" s="99"/>
      <c r="BF225" s="11"/>
      <c r="BG225" s="99"/>
      <c r="BH225" s="99"/>
      <c r="BI225" s="99"/>
      <c r="BJ225" s="99"/>
      <c r="BK225" s="99"/>
      <c r="BL225" s="99"/>
      <c r="BM225" s="99"/>
      <c r="BN225" s="99"/>
      <c r="BO225" s="99"/>
      <c r="BP225" s="99"/>
      <c r="BQ225" s="99"/>
      <c r="BR225" s="99"/>
      <c r="BS225" s="99"/>
      <c r="BT225" s="99"/>
      <c r="BU225" s="99"/>
      <c r="BV225" s="99"/>
      <c r="BW225" s="106">
        <f t="shared" si="79"/>
        <v>0</v>
      </c>
      <c r="BX225" s="107" t="s">
        <v>34</v>
      </c>
      <c r="BY225" s="106">
        <f t="shared" si="80"/>
        <v>0</v>
      </c>
      <c r="BZ225" s="105" t="s">
        <v>34</v>
      </c>
      <c r="CA225" s="30" t="s">
        <v>229</v>
      </c>
    </row>
    <row r="226" spans="1:79" ht="47.25">
      <c r="A226" s="91" t="s">
        <v>765</v>
      </c>
      <c r="B226" s="2" t="s">
        <v>178</v>
      </c>
      <c r="C226" s="34" t="s">
        <v>2</v>
      </c>
      <c r="D226" s="8">
        <v>1400666</v>
      </c>
      <c r="E226" s="99">
        <v>0</v>
      </c>
      <c r="F226" s="11">
        <v>0</v>
      </c>
      <c r="G226" s="11"/>
      <c r="H226" s="99"/>
      <c r="I226" s="11"/>
      <c r="J226" s="99"/>
      <c r="K226" s="99"/>
      <c r="L226" s="99">
        <v>0</v>
      </c>
      <c r="M226" s="11">
        <v>0</v>
      </c>
      <c r="N226" s="11"/>
      <c r="O226" s="99"/>
      <c r="P226" s="11"/>
      <c r="Q226" s="99"/>
      <c r="R226" s="99"/>
      <c r="S226" s="99">
        <v>0</v>
      </c>
      <c r="T226" s="11">
        <v>0</v>
      </c>
      <c r="U226" s="11"/>
      <c r="V226" s="99"/>
      <c r="W226" s="11"/>
      <c r="X226" s="99"/>
      <c r="Y226" s="99"/>
      <c r="Z226" s="99">
        <v>0</v>
      </c>
      <c r="AA226" s="11">
        <v>0</v>
      </c>
      <c r="AB226" s="11"/>
      <c r="AC226" s="99"/>
      <c r="AD226" s="11"/>
      <c r="AE226" s="99"/>
      <c r="AF226" s="99"/>
      <c r="AG226" s="99"/>
      <c r="AH226" s="11"/>
      <c r="AI226" s="11"/>
      <c r="AJ226" s="99"/>
      <c r="AK226" s="11"/>
      <c r="AL226" s="99"/>
      <c r="AM226" s="99"/>
      <c r="AN226" s="99">
        <v>0</v>
      </c>
      <c r="AO226" s="11">
        <v>0</v>
      </c>
      <c r="AP226" s="11">
        <v>0</v>
      </c>
      <c r="AQ226" s="99"/>
      <c r="AR226" s="11">
        <v>0</v>
      </c>
      <c r="AS226" s="99"/>
      <c r="AT226" s="99"/>
      <c r="AU226" s="99">
        <v>0</v>
      </c>
      <c r="AV226" s="11">
        <v>0</v>
      </c>
      <c r="AW226" s="11"/>
      <c r="AX226" s="99"/>
      <c r="AY226" s="11"/>
      <c r="AZ226" s="99"/>
      <c r="BA226" s="99"/>
      <c r="BB226" s="99">
        <v>0</v>
      </c>
      <c r="BC226" s="11">
        <v>0</v>
      </c>
      <c r="BD226" s="11"/>
      <c r="BE226" s="99"/>
      <c r="BF226" s="11"/>
      <c r="BG226" s="99"/>
      <c r="BH226" s="99"/>
      <c r="BI226" s="99"/>
      <c r="BJ226" s="99"/>
      <c r="BK226" s="99"/>
      <c r="BL226" s="99"/>
      <c r="BM226" s="99"/>
      <c r="BN226" s="99"/>
      <c r="BO226" s="99"/>
      <c r="BP226" s="99"/>
      <c r="BQ226" s="99"/>
      <c r="BR226" s="99"/>
      <c r="BS226" s="99"/>
      <c r="BT226" s="99"/>
      <c r="BU226" s="99"/>
      <c r="BV226" s="99"/>
      <c r="BW226" s="106">
        <f t="shared" si="79"/>
        <v>0</v>
      </c>
      <c r="BX226" s="107" t="s">
        <v>34</v>
      </c>
      <c r="BY226" s="106">
        <f t="shared" si="80"/>
        <v>0</v>
      </c>
      <c r="BZ226" s="105" t="s">
        <v>34</v>
      </c>
      <c r="CA226" s="30" t="s">
        <v>229</v>
      </c>
    </row>
    <row r="227" spans="1:79" ht="157.5">
      <c r="A227" s="91" t="s">
        <v>766</v>
      </c>
      <c r="B227" s="2" t="s">
        <v>322</v>
      </c>
      <c r="C227" s="34" t="s">
        <v>2</v>
      </c>
      <c r="D227" s="8" t="s">
        <v>323</v>
      </c>
      <c r="E227" s="99">
        <v>0</v>
      </c>
      <c r="F227" s="11">
        <v>0</v>
      </c>
      <c r="G227" s="11"/>
      <c r="H227" s="99"/>
      <c r="I227" s="11"/>
      <c r="J227" s="99"/>
      <c r="K227" s="99"/>
      <c r="L227" s="99">
        <v>0</v>
      </c>
      <c r="M227" s="11">
        <v>0</v>
      </c>
      <c r="N227" s="11"/>
      <c r="O227" s="99"/>
      <c r="P227" s="11"/>
      <c r="Q227" s="99"/>
      <c r="R227" s="99"/>
      <c r="S227" s="99">
        <v>0</v>
      </c>
      <c r="T227" s="11">
        <v>0</v>
      </c>
      <c r="U227" s="11"/>
      <c r="V227" s="99"/>
      <c r="W227" s="11"/>
      <c r="X227" s="99"/>
      <c r="Y227" s="99"/>
      <c r="Z227" s="99">
        <v>0</v>
      </c>
      <c r="AA227" s="11">
        <v>0</v>
      </c>
      <c r="AB227" s="11"/>
      <c r="AC227" s="99"/>
      <c r="AD227" s="11"/>
      <c r="AE227" s="99"/>
      <c r="AF227" s="99"/>
      <c r="AG227" s="99"/>
      <c r="AH227" s="11"/>
      <c r="AI227" s="11"/>
      <c r="AJ227" s="99"/>
      <c r="AK227" s="11"/>
      <c r="AL227" s="99"/>
      <c r="AM227" s="99"/>
      <c r="AN227" s="99">
        <v>0</v>
      </c>
      <c r="AO227" s="11">
        <v>0</v>
      </c>
      <c r="AP227" s="11">
        <v>0</v>
      </c>
      <c r="AQ227" s="99"/>
      <c r="AR227" s="11">
        <v>0</v>
      </c>
      <c r="AS227" s="99"/>
      <c r="AT227" s="99"/>
      <c r="AU227" s="99">
        <v>0</v>
      </c>
      <c r="AV227" s="11">
        <v>0</v>
      </c>
      <c r="AW227" s="11"/>
      <c r="AX227" s="99"/>
      <c r="AY227" s="11"/>
      <c r="AZ227" s="99"/>
      <c r="BA227" s="99"/>
      <c r="BB227" s="99">
        <v>0</v>
      </c>
      <c r="BC227" s="11">
        <v>0</v>
      </c>
      <c r="BD227" s="11"/>
      <c r="BE227" s="99"/>
      <c r="BF227" s="11"/>
      <c r="BG227" s="99"/>
      <c r="BH227" s="99"/>
      <c r="BI227" s="99"/>
      <c r="BJ227" s="99"/>
      <c r="BK227" s="99"/>
      <c r="BL227" s="99"/>
      <c r="BM227" s="99"/>
      <c r="BN227" s="99"/>
      <c r="BO227" s="99"/>
      <c r="BP227" s="99"/>
      <c r="BQ227" s="99"/>
      <c r="BR227" s="99"/>
      <c r="BS227" s="99"/>
      <c r="BT227" s="99"/>
      <c r="BU227" s="99"/>
      <c r="BV227" s="99"/>
      <c r="BW227" s="106">
        <f t="shared" si="79"/>
        <v>0</v>
      </c>
      <c r="BX227" s="107" t="s">
        <v>34</v>
      </c>
      <c r="BY227" s="106">
        <f t="shared" si="80"/>
        <v>0</v>
      </c>
      <c r="BZ227" s="105" t="s">
        <v>34</v>
      </c>
      <c r="CA227" s="30" t="s">
        <v>229</v>
      </c>
    </row>
    <row r="228" spans="1:79" ht="126">
      <c r="A228" s="91" t="s">
        <v>767</v>
      </c>
      <c r="B228" s="2" t="s">
        <v>179</v>
      </c>
      <c r="C228" s="34" t="s">
        <v>2</v>
      </c>
      <c r="D228" s="8">
        <v>1400634</v>
      </c>
      <c r="E228" s="99">
        <v>0</v>
      </c>
      <c r="F228" s="11">
        <v>0</v>
      </c>
      <c r="G228" s="11"/>
      <c r="H228" s="99"/>
      <c r="I228" s="11"/>
      <c r="J228" s="99"/>
      <c r="K228" s="99"/>
      <c r="L228" s="99">
        <v>0</v>
      </c>
      <c r="M228" s="11">
        <v>0</v>
      </c>
      <c r="N228" s="11"/>
      <c r="O228" s="99"/>
      <c r="P228" s="11"/>
      <c r="Q228" s="99"/>
      <c r="R228" s="99"/>
      <c r="S228" s="99">
        <v>0</v>
      </c>
      <c r="T228" s="11">
        <v>0</v>
      </c>
      <c r="U228" s="11"/>
      <c r="V228" s="99"/>
      <c r="W228" s="11"/>
      <c r="X228" s="99"/>
      <c r="Y228" s="99"/>
      <c r="Z228" s="99">
        <v>0</v>
      </c>
      <c r="AA228" s="11">
        <v>0</v>
      </c>
      <c r="AB228" s="11"/>
      <c r="AC228" s="99"/>
      <c r="AD228" s="11"/>
      <c r="AE228" s="99"/>
      <c r="AF228" s="99"/>
      <c r="AG228" s="99"/>
      <c r="AH228" s="11"/>
      <c r="AI228" s="11"/>
      <c r="AJ228" s="99"/>
      <c r="AK228" s="11"/>
      <c r="AL228" s="99"/>
      <c r="AM228" s="99"/>
      <c r="AN228" s="99">
        <v>0</v>
      </c>
      <c r="AO228" s="11">
        <v>0</v>
      </c>
      <c r="AP228" s="11">
        <v>0</v>
      </c>
      <c r="AQ228" s="99"/>
      <c r="AR228" s="11">
        <v>0</v>
      </c>
      <c r="AS228" s="99"/>
      <c r="AT228" s="99"/>
      <c r="AU228" s="99">
        <v>0</v>
      </c>
      <c r="AV228" s="11">
        <v>0</v>
      </c>
      <c r="AW228" s="11"/>
      <c r="AX228" s="99"/>
      <c r="AY228" s="11"/>
      <c r="AZ228" s="99"/>
      <c r="BA228" s="99"/>
      <c r="BB228" s="99">
        <v>0</v>
      </c>
      <c r="BC228" s="11">
        <v>0</v>
      </c>
      <c r="BD228" s="11"/>
      <c r="BE228" s="99"/>
      <c r="BF228" s="11"/>
      <c r="BG228" s="99"/>
      <c r="BH228" s="99"/>
      <c r="BI228" s="99"/>
      <c r="BJ228" s="99"/>
      <c r="BK228" s="99"/>
      <c r="BL228" s="99"/>
      <c r="BM228" s="99"/>
      <c r="BN228" s="99"/>
      <c r="BO228" s="99"/>
      <c r="BP228" s="99"/>
      <c r="BQ228" s="99"/>
      <c r="BR228" s="99"/>
      <c r="BS228" s="99"/>
      <c r="BT228" s="99"/>
      <c r="BU228" s="99"/>
      <c r="BV228" s="99"/>
      <c r="BW228" s="106">
        <f t="shared" si="79"/>
        <v>0</v>
      </c>
      <c r="BX228" s="107" t="s">
        <v>34</v>
      </c>
      <c r="BY228" s="106">
        <f t="shared" si="80"/>
        <v>0</v>
      </c>
      <c r="BZ228" s="105" t="s">
        <v>34</v>
      </c>
      <c r="CA228" s="30" t="s">
        <v>229</v>
      </c>
    </row>
    <row r="229" spans="1:79" ht="126">
      <c r="A229" s="91" t="s">
        <v>768</v>
      </c>
      <c r="B229" s="2" t="s">
        <v>180</v>
      </c>
      <c r="C229" s="34" t="s">
        <v>2</v>
      </c>
      <c r="D229" s="8">
        <v>1502606</v>
      </c>
      <c r="E229" s="99">
        <v>0</v>
      </c>
      <c r="F229" s="11">
        <v>0</v>
      </c>
      <c r="G229" s="11"/>
      <c r="H229" s="99"/>
      <c r="I229" s="11"/>
      <c r="J229" s="99"/>
      <c r="K229" s="99"/>
      <c r="L229" s="99">
        <v>0</v>
      </c>
      <c r="M229" s="11">
        <v>0</v>
      </c>
      <c r="N229" s="11"/>
      <c r="O229" s="99"/>
      <c r="P229" s="11"/>
      <c r="Q229" s="99"/>
      <c r="R229" s="99"/>
      <c r="S229" s="99">
        <v>0</v>
      </c>
      <c r="T229" s="11">
        <v>0</v>
      </c>
      <c r="U229" s="11"/>
      <c r="V229" s="99"/>
      <c r="W229" s="11"/>
      <c r="X229" s="99"/>
      <c r="Y229" s="99"/>
      <c r="Z229" s="99">
        <v>0</v>
      </c>
      <c r="AA229" s="11">
        <v>0</v>
      </c>
      <c r="AB229" s="11"/>
      <c r="AC229" s="99"/>
      <c r="AD229" s="11"/>
      <c r="AE229" s="99"/>
      <c r="AF229" s="99"/>
      <c r="AG229" s="99"/>
      <c r="AH229" s="11"/>
      <c r="AI229" s="11"/>
      <c r="AJ229" s="99"/>
      <c r="AK229" s="11"/>
      <c r="AL229" s="99"/>
      <c r="AM229" s="99"/>
      <c r="AN229" s="99">
        <v>0</v>
      </c>
      <c r="AO229" s="11">
        <v>0</v>
      </c>
      <c r="AP229" s="11">
        <v>0</v>
      </c>
      <c r="AQ229" s="99"/>
      <c r="AR229" s="11">
        <v>0</v>
      </c>
      <c r="AS229" s="99"/>
      <c r="AT229" s="99"/>
      <c r="AU229" s="99">
        <v>0</v>
      </c>
      <c r="AV229" s="11">
        <v>0</v>
      </c>
      <c r="AW229" s="11"/>
      <c r="AX229" s="99"/>
      <c r="AY229" s="11"/>
      <c r="AZ229" s="99"/>
      <c r="BA229" s="99"/>
      <c r="BB229" s="99">
        <v>0</v>
      </c>
      <c r="BC229" s="11">
        <v>0</v>
      </c>
      <c r="BD229" s="11"/>
      <c r="BE229" s="99"/>
      <c r="BF229" s="11"/>
      <c r="BG229" s="99"/>
      <c r="BH229" s="99"/>
      <c r="BI229" s="99"/>
      <c r="BJ229" s="99"/>
      <c r="BK229" s="99"/>
      <c r="BL229" s="99"/>
      <c r="BM229" s="99"/>
      <c r="BN229" s="99"/>
      <c r="BO229" s="99"/>
      <c r="BP229" s="99"/>
      <c r="BQ229" s="99"/>
      <c r="BR229" s="99"/>
      <c r="BS229" s="99"/>
      <c r="BT229" s="99"/>
      <c r="BU229" s="99"/>
      <c r="BV229" s="99"/>
      <c r="BW229" s="106">
        <f t="shared" si="79"/>
        <v>0</v>
      </c>
      <c r="BX229" s="107" t="s">
        <v>34</v>
      </c>
      <c r="BY229" s="106">
        <f t="shared" si="80"/>
        <v>0</v>
      </c>
      <c r="BZ229" s="105" t="s">
        <v>34</v>
      </c>
      <c r="CA229" s="30" t="s">
        <v>229</v>
      </c>
    </row>
    <row r="230" spans="1:79" ht="78.75">
      <c r="A230" s="91" t="s">
        <v>769</v>
      </c>
      <c r="B230" s="2" t="s">
        <v>186</v>
      </c>
      <c r="C230" s="34" t="s">
        <v>4</v>
      </c>
      <c r="D230" s="8">
        <v>1503548</v>
      </c>
      <c r="E230" s="99">
        <v>0</v>
      </c>
      <c r="F230" s="11">
        <v>0</v>
      </c>
      <c r="G230" s="11"/>
      <c r="H230" s="99"/>
      <c r="I230" s="11"/>
      <c r="J230" s="99"/>
      <c r="K230" s="99"/>
      <c r="L230" s="99">
        <v>0</v>
      </c>
      <c r="M230" s="11">
        <v>0</v>
      </c>
      <c r="N230" s="11"/>
      <c r="O230" s="99"/>
      <c r="P230" s="11"/>
      <c r="Q230" s="99"/>
      <c r="R230" s="99"/>
      <c r="S230" s="99">
        <v>0</v>
      </c>
      <c r="T230" s="11">
        <v>0</v>
      </c>
      <c r="U230" s="11"/>
      <c r="V230" s="99"/>
      <c r="W230" s="11"/>
      <c r="X230" s="99"/>
      <c r="Y230" s="99"/>
      <c r="Z230" s="99">
        <v>0</v>
      </c>
      <c r="AA230" s="11">
        <v>0</v>
      </c>
      <c r="AB230" s="11"/>
      <c r="AC230" s="99"/>
      <c r="AD230" s="11"/>
      <c r="AE230" s="99"/>
      <c r="AF230" s="99"/>
      <c r="AG230" s="99"/>
      <c r="AH230" s="11"/>
      <c r="AI230" s="11"/>
      <c r="AJ230" s="99"/>
      <c r="AK230" s="11"/>
      <c r="AL230" s="99"/>
      <c r="AM230" s="99"/>
      <c r="AN230" s="99">
        <v>0</v>
      </c>
      <c r="AO230" s="11">
        <v>0</v>
      </c>
      <c r="AP230" s="11">
        <v>0</v>
      </c>
      <c r="AQ230" s="99"/>
      <c r="AR230" s="11">
        <v>0</v>
      </c>
      <c r="AS230" s="99"/>
      <c r="AT230" s="99"/>
      <c r="AU230" s="99">
        <v>0</v>
      </c>
      <c r="AV230" s="11">
        <v>0</v>
      </c>
      <c r="AW230" s="11"/>
      <c r="AX230" s="99"/>
      <c r="AY230" s="11"/>
      <c r="AZ230" s="99"/>
      <c r="BA230" s="99"/>
      <c r="BB230" s="99">
        <v>0</v>
      </c>
      <c r="BC230" s="11">
        <v>0</v>
      </c>
      <c r="BD230" s="11"/>
      <c r="BE230" s="99"/>
      <c r="BF230" s="11"/>
      <c r="BG230" s="99"/>
      <c r="BH230" s="99"/>
      <c r="BI230" s="99"/>
      <c r="BJ230" s="99"/>
      <c r="BK230" s="99"/>
      <c r="BL230" s="99"/>
      <c r="BM230" s="99"/>
      <c r="BN230" s="99"/>
      <c r="BO230" s="99"/>
      <c r="BP230" s="99"/>
      <c r="BQ230" s="99"/>
      <c r="BR230" s="99"/>
      <c r="BS230" s="99"/>
      <c r="BT230" s="99"/>
      <c r="BU230" s="99"/>
      <c r="BV230" s="99"/>
      <c r="BW230" s="106">
        <f t="shared" si="79"/>
        <v>0</v>
      </c>
      <c r="BX230" s="107" t="s">
        <v>34</v>
      </c>
      <c r="BY230" s="106">
        <f t="shared" si="80"/>
        <v>0</v>
      </c>
      <c r="BZ230" s="105" t="s">
        <v>34</v>
      </c>
      <c r="CA230" s="30" t="s">
        <v>229</v>
      </c>
    </row>
    <row r="231" spans="1:79" ht="47.25">
      <c r="A231" s="91" t="s">
        <v>770</v>
      </c>
      <c r="B231" s="2" t="s">
        <v>245</v>
      </c>
      <c r="C231" s="34" t="s">
        <v>4</v>
      </c>
      <c r="D231" s="8">
        <v>298</v>
      </c>
      <c r="E231" s="99">
        <v>0</v>
      </c>
      <c r="F231" s="11">
        <v>0</v>
      </c>
      <c r="G231" s="11"/>
      <c r="H231" s="99"/>
      <c r="I231" s="11"/>
      <c r="J231" s="99"/>
      <c r="K231" s="99"/>
      <c r="L231" s="99">
        <v>0</v>
      </c>
      <c r="M231" s="11">
        <v>0</v>
      </c>
      <c r="N231" s="11"/>
      <c r="O231" s="99"/>
      <c r="P231" s="11"/>
      <c r="Q231" s="99"/>
      <c r="R231" s="99"/>
      <c r="S231" s="99">
        <v>0</v>
      </c>
      <c r="T231" s="11">
        <v>0</v>
      </c>
      <c r="U231" s="11"/>
      <c r="V231" s="99"/>
      <c r="W231" s="11"/>
      <c r="X231" s="99"/>
      <c r="Y231" s="99"/>
      <c r="Z231" s="99">
        <v>0</v>
      </c>
      <c r="AA231" s="11">
        <v>0</v>
      </c>
      <c r="AB231" s="11"/>
      <c r="AC231" s="99"/>
      <c r="AD231" s="11"/>
      <c r="AE231" s="99"/>
      <c r="AF231" s="99"/>
      <c r="AG231" s="99"/>
      <c r="AH231" s="11"/>
      <c r="AI231" s="11"/>
      <c r="AJ231" s="99"/>
      <c r="AK231" s="11"/>
      <c r="AL231" s="99"/>
      <c r="AM231" s="99"/>
      <c r="AN231" s="99">
        <v>0</v>
      </c>
      <c r="AO231" s="11">
        <v>0</v>
      </c>
      <c r="AP231" s="11">
        <v>0</v>
      </c>
      <c r="AQ231" s="99"/>
      <c r="AR231" s="11">
        <v>0</v>
      </c>
      <c r="AS231" s="99"/>
      <c r="AT231" s="99"/>
      <c r="AU231" s="99">
        <v>0</v>
      </c>
      <c r="AV231" s="11">
        <v>0</v>
      </c>
      <c r="AW231" s="11"/>
      <c r="AX231" s="99"/>
      <c r="AY231" s="11"/>
      <c r="AZ231" s="99"/>
      <c r="BA231" s="99"/>
      <c r="BB231" s="99">
        <v>0</v>
      </c>
      <c r="BC231" s="11">
        <v>0</v>
      </c>
      <c r="BD231" s="11"/>
      <c r="BE231" s="99"/>
      <c r="BF231" s="11"/>
      <c r="BG231" s="99"/>
      <c r="BH231" s="99"/>
      <c r="BI231" s="99"/>
      <c r="BJ231" s="99"/>
      <c r="BK231" s="99"/>
      <c r="BL231" s="99"/>
      <c r="BM231" s="99"/>
      <c r="BN231" s="99"/>
      <c r="BO231" s="99"/>
      <c r="BP231" s="99"/>
      <c r="BQ231" s="99"/>
      <c r="BR231" s="99"/>
      <c r="BS231" s="99"/>
      <c r="BT231" s="99"/>
      <c r="BU231" s="99"/>
      <c r="BV231" s="99"/>
      <c r="BW231" s="106">
        <f t="shared" si="79"/>
        <v>0</v>
      </c>
      <c r="BX231" s="107" t="s">
        <v>34</v>
      </c>
      <c r="BY231" s="106">
        <f t="shared" si="80"/>
        <v>0</v>
      </c>
      <c r="BZ231" s="105" t="s">
        <v>34</v>
      </c>
      <c r="CA231" s="30" t="s">
        <v>229</v>
      </c>
    </row>
    <row r="232" spans="1:79" ht="47.25">
      <c r="A232" s="91" t="s">
        <v>771</v>
      </c>
      <c r="B232" s="2" t="s">
        <v>192</v>
      </c>
      <c r="C232" s="34" t="s">
        <v>3</v>
      </c>
      <c r="D232" s="8">
        <v>229</v>
      </c>
      <c r="E232" s="99">
        <v>0</v>
      </c>
      <c r="F232" s="11">
        <v>0</v>
      </c>
      <c r="G232" s="11"/>
      <c r="H232" s="99"/>
      <c r="I232" s="11"/>
      <c r="J232" s="99"/>
      <c r="K232" s="99"/>
      <c r="L232" s="99">
        <v>0</v>
      </c>
      <c r="M232" s="11">
        <v>0</v>
      </c>
      <c r="N232" s="11"/>
      <c r="O232" s="99"/>
      <c r="P232" s="11"/>
      <c r="Q232" s="99"/>
      <c r="R232" s="99"/>
      <c r="S232" s="99">
        <v>0</v>
      </c>
      <c r="T232" s="11">
        <v>0</v>
      </c>
      <c r="U232" s="11"/>
      <c r="V232" s="99"/>
      <c r="W232" s="11"/>
      <c r="X232" s="99"/>
      <c r="Y232" s="99"/>
      <c r="Z232" s="99">
        <v>0</v>
      </c>
      <c r="AA232" s="11">
        <v>0</v>
      </c>
      <c r="AB232" s="11"/>
      <c r="AC232" s="99"/>
      <c r="AD232" s="11"/>
      <c r="AE232" s="99"/>
      <c r="AF232" s="99"/>
      <c r="AG232" s="99"/>
      <c r="AH232" s="11"/>
      <c r="AI232" s="11"/>
      <c r="AJ232" s="99"/>
      <c r="AK232" s="11"/>
      <c r="AL232" s="99"/>
      <c r="AM232" s="99"/>
      <c r="AN232" s="99">
        <v>0</v>
      </c>
      <c r="AO232" s="11">
        <v>0</v>
      </c>
      <c r="AP232" s="11">
        <v>0</v>
      </c>
      <c r="AQ232" s="99"/>
      <c r="AR232" s="11">
        <v>0</v>
      </c>
      <c r="AS232" s="99"/>
      <c r="AT232" s="99"/>
      <c r="AU232" s="99">
        <v>0</v>
      </c>
      <c r="AV232" s="11">
        <v>0</v>
      </c>
      <c r="AW232" s="11"/>
      <c r="AX232" s="99"/>
      <c r="AY232" s="11"/>
      <c r="AZ232" s="99"/>
      <c r="BA232" s="99"/>
      <c r="BB232" s="99">
        <v>0</v>
      </c>
      <c r="BC232" s="11">
        <v>0</v>
      </c>
      <c r="BD232" s="11"/>
      <c r="BE232" s="99"/>
      <c r="BF232" s="11"/>
      <c r="BG232" s="99"/>
      <c r="BH232" s="99"/>
      <c r="BI232" s="99"/>
      <c r="BJ232" s="99"/>
      <c r="BK232" s="99"/>
      <c r="BL232" s="99"/>
      <c r="BM232" s="99"/>
      <c r="BN232" s="99"/>
      <c r="BO232" s="99"/>
      <c r="BP232" s="99"/>
      <c r="BQ232" s="99"/>
      <c r="BR232" s="99"/>
      <c r="BS232" s="99"/>
      <c r="BT232" s="99"/>
      <c r="BU232" s="99"/>
      <c r="BV232" s="99"/>
      <c r="BW232" s="106">
        <f t="shared" si="79"/>
        <v>0</v>
      </c>
      <c r="BX232" s="107" t="s">
        <v>34</v>
      </c>
      <c r="BY232" s="106">
        <f t="shared" si="80"/>
        <v>0</v>
      </c>
      <c r="BZ232" s="105" t="s">
        <v>34</v>
      </c>
      <c r="CA232" s="30" t="s">
        <v>229</v>
      </c>
    </row>
    <row r="233" spans="1:79" ht="141.75">
      <c r="A233" s="91" t="s">
        <v>772</v>
      </c>
      <c r="B233" s="2" t="s">
        <v>272</v>
      </c>
      <c r="C233" s="34" t="s">
        <v>3</v>
      </c>
      <c r="D233" s="8">
        <v>1401494</v>
      </c>
      <c r="E233" s="99">
        <v>0</v>
      </c>
      <c r="F233" s="11">
        <v>0</v>
      </c>
      <c r="G233" s="11"/>
      <c r="H233" s="99"/>
      <c r="I233" s="11"/>
      <c r="J233" s="99"/>
      <c r="K233" s="99"/>
      <c r="L233" s="99">
        <v>0</v>
      </c>
      <c r="M233" s="11">
        <v>0</v>
      </c>
      <c r="N233" s="11"/>
      <c r="O233" s="99"/>
      <c r="P233" s="11"/>
      <c r="Q233" s="99"/>
      <c r="R233" s="99"/>
      <c r="S233" s="99">
        <v>0</v>
      </c>
      <c r="T233" s="11">
        <v>0</v>
      </c>
      <c r="U233" s="11"/>
      <c r="V233" s="99"/>
      <c r="W233" s="11"/>
      <c r="X233" s="99"/>
      <c r="Y233" s="99"/>
      <c r="Z233" s="99">
        <v>0</v>
      </c>
      <c r="AA233" s="11">
        <v>0</v>
      </c>
      <c r="AB233" s="11"/>
      <c r="AC233" s="99"/>
      <c r="AD233" s="11"/>
      <c r="AE233" s="99"/>
      <c r="AF233" s="99"/>
      <c r="AG233" s="99"/>
      <c r="AH233" s="11"/>
      <c r="AI233" s="11"/>
      <c r="AJ233" s="99"/>
      <c r="AK233" s="11"/>
      <c r="AL233" s="99"/>
      <c r="AM233" s="99"/>
      <c r="AN233" s="99">
        <v>0</v>
      </c>
      <c r="AO233" s="11">
        <v>13.89451</v>
      </c>
      <c r="AP233" s="11">
        <v>0</v>
      </c>
      <c r="AQ233" s="99"/>
      <c r="AR233" s="11">
        <v>4.32</v>
      </c>
      <c r="AS233" s="99"/>
      <c r="AT233" s="99"/>
      <c r="AU233" s="99">
        <v>0</v>
      </c>
      <c r="AV233" s="11">
        <v>0</v>
      </c>
      <c r="AW233" s="11"/>
      <c r="AX233" s="99"/>
      <c r="AY233" s="11"/>
      <c r="AZ233" s="99"/>
      <c r="BA233" s="99"/>
      <c r="BB233" s="99">
        <v>0</v>
      </c>
      <c r="BC233" s="11">
        <v>13.89451</v>
      </c>
      <c r="BD233" s="11"/>
      <c r="BE233" s="99"/>
      <c r="BF233" s="11">
        <v>4.32</v>
      </c>
      <c r="BG233" s="99"/>
      <c r="BH233" s="99"/>
      <c r="BI233" s="99"/>
      <c r="BJ233" s="99"/>
      <c r="BK233" s="99"/>
      <c r="BL233" s="99"/>
      <c r="BM233" s="99"/>
      <c r="BN233" s="99"/>
      <c r="BO233" s="99"/>
      <c r="BP233" s="99"/>
      <c r="BQ233" s="99"/>
      <c r="BR233" s="99"/>
      <c r="BS233" s="99"/>
      <c r="BT233" s="99"/>
      <c r="BU233" s="99"/>
      <c r="BV233" s="99"/>
      <c r="BW233" s="106">
        <f t="shared" si="79"/>
        <v>13.89451</v>
      </c>
      <c r="BX233" s="107" t="s">
        <v>34</v>
      </c>
      <c r="BY233" s="106">
        <f t="shared" si="80"/>
        <v>0</v>
      </c>
      <c r="BZ233" s="105" t="s">
        <v>34</v>
      </c>
      <c r="CA233" s="30" t="s">
        <v>353</v>
      </c>
    </row>
    <row r="234" spans="1:79" ht="63">
      <c r="A234" s="91" t="s">
        <v>773</v>
      </c>
      <c r="B234" s="2" t="s">
        <v>194</v>
      </c>
      <c r="C234" s="34" t="s">
        <v>62</v>
      </c>
      <c r="D234" s="8" t="s">
        <v>195</v>
      </c>
      <c r="E234" s="99">
        <v>0</v>
      </c>
      <c r="F234" s="11">
        <v>0</v>
      </c>
      <c r="G234" s="11"/>
      <c r="H234" s="99"/>
      <c r="I234" s="11"/>
      <c r="J234" s="99"/>
      <c r="K234" s="99"/>
      <c r="L234" s="99">
        <v>0</v>
      </c>
      <c r="M234" s="11">
        <v>0</v>
      </c>
      <c r="N234" s="11"/>
      <c r="O234" s="99"/>
      <c r="P234" s="11"/>
      <c r="Q234" s="99"/>
      <c r="R234" s="99"/>
      <c r="S234" s="99">
        <v>0</v>
      </c>
      <c r="T234" s="11">
        <v>0</v>
      </c>
      <c r="U234" s="11"/>
      <c r="V234" s="99"/>
      <c r="W234" s="11"/>
      <c r="X234" s="99"/>
      <c r="Y234" s="99"/>
      <c r="Z234" s="99">
        <v>0</v>
      </c>
      <c r="AA234" s="11">
        <v>0</v>
      </c>
      <c r="AB234" s="11"/>
      <c r="AC234" s="99"/>
      <c r="AD234" s="11"/>
      <c r="AE234" s="99"/>
      <c r="AF234" s="99"/>
      <c r="AG234" s="99"/>
      <c r="AH234" s="11"/>
      <c r="AI234" s="11"/>
      <c r="AJ234" s="99"/>
      <c r="AK234" s="11"/>
      <c r="AL234" s="99"/>
      <c r="AM234" s="99"/>
      <c r="AN234" s="99">
        <v>0</v>
      </c>
      <c r="AO234" s="11">
        <v>0</v>
      </c>
      <c r="AP234" s="11">
        <v>0</v>
      </c>
      <c r="AQ234" s="99"/>
      <c r="AR234" s="11">
        <v>0</v>
      </c>
      <c r="AS234" s="99"/>
      <c r="AT234" s="99"/>
      <c r="AU234" s="99">
        <v>0</v>
      </c>
      <c r="AV234" s="11">
        <v>0</v>
      </c>
      <c r="AW234" s="11"/>
      <c r="AX234" s="99"/>
      <c r="AY234" s="11"/>
      <c r="AZ234" s="99"/>
      <c r="BA234" s="99"/>
      <c r="BB234" s="99">
        <v>0</v>
      </c>
      <c r="BC234" s="11">
        <v>0</v>
      </c>
      <c r="BD234" s="11"/>
      <c r="BE234" s="99"/>
      <c r="BF234" s="11"/>
      <c r="BG234" s="99"/>
      <c r="BH234" s="99"/>
      <c r="BI234" s="99"/>
      <c r="BJ234" s="99"/>
      <c r="BK234" s="99"/>
      <c r="BL234" s="99"/>
      <c r="BM234" s="99"/>
      <c r="BN234" s="99"/>
      <c r="BO234" s="99"/>
      <c r="BP234" s="99"/>
      <c r="BQ234" s="99"/>
      <c r="BR234" s="99"/>
      <c r="BS234" s="99"/>
      <c r="BT234" s="99"/>
      <c r="BU234" s="99"/>
      <c r="BV234" s="99"/>
      <c r="BW234" s="106">
        <f t="shared" si="79"/>
        <v>0</v>
      </c>
      <c r="BX234" s="107" t="s">
        <v>34</v>
      </c>
      <c r="BY234" s="106">
        <f t="shared" si="80"/>
        <v>0</v>
      </c>
      <c r="BZ234" s="105" t="s">
        <v>34</v>
      </c>
      <c r="CA234" s="30" t="s">
        <v>229</v>
      </c>
    </row>
    <row r="235" spans="1:79" ht="47.25">
      <c r="A235" s="91" t="s">
        <v>774</v>
      </c>
      <c r="B235" s="2" t="s">
        <v>201</v>
      </c>
      <c r="C235" s="34" t="s">
        <v>6</v>
      </c>
      <c r="D235" s="8" t="s">
        <v>202</v>
      </c>
      <c r="E235" s="99">
        <v>0</v>
      </c>
      <c r="F235" s="11">
        <v>0</v>
      </c>
      <c r="G235" s="11"/>
      <c r="H235" s="99"/>
      <c r="I235" s="11"/>
      <c r="J235" s="99"/>
      <c r="K235" s="99"/>
      <c r="L235" s="99">
        <v>0</v>
      </c>
      <c r="M235" s="11">
        <v>0</v>
      </c>
      <c r="N235" s="11"/>
      <c r="O235" s="99"/>
      <c r="P235" s="11"/>
      <c r="Q235" s="99"/>
      <c r="R235" s="99"/>
      <c r="S235" s="99">
        <v>0</v>
      </c>
      <c r="T235" s="11">
        <v>0</v>
      </c>
      <c r="U235" s="11"/>
      <c r="V235" s="99"/>
      <c r="W235" s="11"/>
      <c r="X235" s="99"/>
      <c r="Y235" s="99"/>
      <c r="Z235" s="99">
        <v>0</v>
      </c>
      <c r="AA235" s="11">
        <v>0</v>
      </c>
      <c r="AB235" s="11"/>
      <c r="AC235" s="99"/>
      <c r="AD235" s="11"/>
      <c r="AE235" s="99"/>
      <c r="AF235" s="99"/>
      <c r="AG235" s="99"/>
      <c r="AH235" s="11"/>
      <c r="AI235" s="11"/>
      <c r="AJ235" s="99"/>
      <c r="AK235" s="11"/>
      <c r="AL235" s="99"/>
      <c r="AM235" s="99"/>
      <c r="AN235" s="99">
        <v>0</v>
      </c>
      <c r="AO235" s="11">
        <v>0</v>
      </c>
      <c r="AP235" s="11">
        <v>0</v>
      </c>
      <c r="AQ235" s="99"/>
      <c r="AR235" s="11">
        <v>0</v>
      </c>
      <c r="AS235" s="99"/>
      <c r="AT235" s="99"/>
      <c r="AU235" s="99">
        <v>0</v>
      </c>
      <c r="AV235" s="11">
        <v>0</v>
      </c>
      <c r="AW235" s="11"/>
      <c r="AX235" s="99"/>
      <c r="AY235" s="11"/>
      <c r="AZ235" s="99"/>
      <c r="BA235" s="99"/>
      <c r="BB235" s="99">
        <v>0</v>
      </c>
      <c r="BC235" s="11">
        <v>0</v>
      </c>
      <c r="BD235" s="11"/>
      <c r="BE235" s="99"/>
      <c r="BF235" s="11"/>
      <c r="BG235" s="99"/>
      <c r="BH235" s="99"/>
      <c r="BI235" s="99"/>
      <c r="BJ235" s="99"/>
      <c r="BK235" s="99"/>
      <c r="BL235" s="99"/>
      <c r="BM235" s="99"/>
      <c r="BN235" s="99"/>
      <c r="BO235" s="99"/>
      <c r="BP235" s="99"/>
      <c r="BQ235" s="99"/>
      <c r="BR235" s="99"/>
      <c r="BS235" s="99"/>
      <c r="BT235" s="99"/>
      <c r="BU235" s="99"/>
      <c r="BV235" s="99"/>
      <c r="BW235" s="106">
        <f t="shared" si="79"/>
        <v>0</v>
      </c>
      <c r="BX235" s="107" t="s">
        <v>34</v>
      </c>
      <c r="BY235" s="106">
        <f t="shared" si="80"/>
        <v>0</v>
      </c>
      <c r="BZ235" s="105" t="s">
        <v>34</v>
      </c>
      <c r="CA235" s="30" t="s">
        <v>229</v>
      </c>
    </row>
    <row r="236" spans="1:79" ht="94.5">
      <c r="A236" s="91" t="s">
        <v>775</v>
      </c>
      <c r="B236" s="2" t="s">
        <v>91</v>
      </c>
      <c r="C236" s="34" t="s">
        <v>3</v>
      </c>
      <c r="D236" s="8" t="s">
        <v>525</v>
      </c>
      <c r="E236" s="99">
        <v>0</v>
      </c>
      <c r="F236" s="11">
        <v>3.4940338983050849</v>
      </c>
      <c r="G236" s="11">
        <v>0</v>
      </c>
      <c r="H236" s="99"/>
      <c r="I236" s="11">
        <v>1.73</v>
      </c>
      <c r="J236" s="99"/>
      <c r="K236" s="99"/>
      <c r="L236" s="99">
        <v>0</v>
      </c>
      <c r="M236" s="11">
        <v>0</v>
      </c>
      <c r="N236" s="11"/>
      <c r="O236" s="99"/>
      <c r="P236" s="11"/>
      <c r="Q236" s="99"/>
      <c r="R236" s="99"/>
      <c r="S236" s="99">
        <v>0</v>
      </c>
      <c r="T236" s="11">
        <v>0</v>
      </c>
      <c r="U236" s="11"/>
      <c r="V236" s="99"/>
      <c r="W236" s="11"/>
      <c r="X236" s="99"/>
      <c r="Y236" s="99"/>
      <c r="Z236" s="99">
        <v>0</v>
      </c>
      <c r="AA236" s="11">
        <v>0</v>
      </c>
      <c r="AB236" s="11"/>
      <c r="AC236" s="99"/>
      <c r="AD236" s="11"/>
      <c r="AE236" s="99"/>
      <c r="AF236" s="99"/>
      <c r="AG236" s="99"/>
      <c r="AH236" s="11">
        <v>3494.0338983050851</v>
      </c>
      <c r="AI236" s="11"/>
      <c r="AJ236" s="99"/>
      <c r="AK236" s="11">
        <v>1.73</v>
      </c>
      <c r="AL236" s="99"/>
      <c r="AM236" s="99"/>
      <c r="AN236" s="99">
        <v>0</v>
      </c>
      <c r="AO236" s="11">
        <v>1.93069</v>
      </c>
      <c r="AP236" s="11">
        <v>0</v>
      </c>
      <c r="AQ236" s="99"/>
      <c r="AR236" s="11">
        <v>1.73</v>
      </c>
      <c r="AS236" s="99"/>
      <c r="AT236" s="99"/>
      <c r="AU236" s="99">
        <v>0</v>
      </c>
      <c r="AV236" s="11">
        <v>0</v>
      </c>
      <c r="AW236" s="11"/>
      <c r="AX236" s="99"/>
      <c r="AY236" s="11"/>
      <c r="AZ236" s="99"/>
      <c r="BA236" s="99"/>
      <c r="BB236" s="99">
        <v>0</v>
      </c>
      <c r="BC236" s="11">
        <v>1.93069</v>
      </c>
      <c r="BD236" s="11"/>
      <c r="BE236" s="99"/>
      <c r="BF236" s="11">
        <v>1.73</v>
      </c>
      <c r="BG236" s="99"/>
      <c r="BH236" s="99"/>
      <c r="BI236" s="99"/>
      <c r="BJ236" s="99"/>
      <c r="BK236" s="99"/>
      <c r="BL236" s="99"/>
      <c r="BM236" s="99"/>
      <c r="BN236" s="99"/>
      <c r="BO236" s="99"/>
      <c r="BP236" s="99"/>
      <c r="BQ236" s="99"/>
      <c r="BR236" s="99"/>
      <c r="BS236" s="99"/>
      <c r="BT236" s="99"/>
      <c r="BU236" s="99"/>
      <c r="BV236" s="99"/>
      <c r="BW236" s="106">
        <f t="shared" si="79"/>
        <v>1.93069</v>
      </c>
      <c r="BX236" s="107" t="s">
        <v>34</v>
      </c>
      <c r="BY236" s="106">
        <f t="shared" si="80"/>
        <v>0</v>
      </c>
      <c r="BZ236" s="105" t="s">
        <v>34</v>
      </c>
      <c r="CA236" s="30" t="s">
        <v>353</v>
      </c>
    </row>
    <row r="237" spans="1:79" ht="252">
      <c r="A237" s="91" t="s">
        <v>776</v>
      </c>
      <c r="B237" s="2" t="s">
        <v>92</v>
      </c>
      <c r="C237" s="34" t="s">
        <v>1</v>
      </c>
      <c r="D237" s="8" t="s">
        <v>526</v>
      </c>
      <c r="E237" s="99">
        <v>0</v>
      </c>
      <c r="F237" s="11">
        <v>3.7462457627118644</v>
      </c>
      <c r="G237" s="11">
        <v>1.26</v>
      </c>
      <c r="H237" s="99"/>
      <c r="I237" s="11">
        <v>0.221</v>
      </c>
      <c r="J237" s="99"/>
      <c r="K237" s="99"/>
      <c r="L237" s="99">
        <v>0</v>
      </c>
      <c r="M237" s="11">
        <v>0</v>
      </c>
      <c r="N237" s="11"/>
      <c r="O237" s="99"/>
      <c r="P237" s="11"/>
      <c r="Q237" s="99"/>
      <c r="R237" s="99"/>
      <c r="S237" s="99">
        <v>0</v>
      </c>
      <c r="T237" s="11">
        <v>0</v>
      </c>
      <c r="U237" s="11"/>
      <c r="V237" s="99"/>
      <c r="W237" s="11"/>
      <c r="X237" s="99"/>
      <c r="Y237" s="99"/>
      <c r="Z237" s="99">
        <v>0</v>
      </c>
      <c r="AA237" s="11">
        <v>0</v>
      </c>
      <c r="AB237" s="11"/>
      <c r="AC237" s="99"/>
      <c r="AD237" s="11"/>
      <c r="AE237" s="99"/>
      <c r="AF237" s="99"/>
      <c r="AG237" s="99"/>
      <c r="AH237" s="11">
        <v>3746.2457627118642</v>
      </c>
      <c r="AI237" s="11">
        <v>1.26</v>
      </c>
      <c r="AJ237" s="99"/>
      <c r="AK237" s="11">
        <v>0.221</v>
      </c>
      <c r="AL237" s="99"/>
      <c r="AM237" s="99"/>
      <c r="AN237" s="99">
        <v>0</v>
      </c>
      <c r="AO237" s="11">
        <v>5.02016712</v>
      </c>
      <c r="AP237" s="11">
        <v>1.26</v>
      </c>
      <c r="AQ237" s="99"/>
      <c r="AR237" s="11">
        <v>0.26300000000000001</v>
      </c>
      <c r="AS237" s="99"/>
      <c r="AT237" s="99"/>
      <c r="AU237" s="99">
        <v>0</v>
      </c>
      <c r="AV237" s="11">
        <v>5.02016712</v>
      </c>
      <c r="AW237" s="11">
        <v>1.26</v>
      </c>
      <c r="AX237" s="99"/>
      <c r="AY237" s="11">
        <v>0.26300000000000001</v>
      </c>
      <c r="AZ237" s="99"/>
      <c r="BA237" s="99"/>
      <c r="BB237" s="99">
        <v>0</v>
      </c>
      <c r="BC237" s="11">
        <v>0</v>
      </c>
      <c r="BD237" s="11"/>
      <c r="BE237" s="99"/>
      <c r="BF237" s="11"/>
      <c r="BG237" s="99"/>
      <c r="BH237" s="99"/>
      <c r="BI237" s="99"/>
      <c r="BJ237" s="99"/>
      <c r="BK237" s="99"/>
      <c r="BL237" s="99"/>
      <c r="BM237" s="99"/>
      <c r="BN237" s="99"/>
      <c r="BO237" s="99"/>
      <c r="BP237" s="99"/>
      <c r="BQ237" s="99"/>
      <c r="BR237" s="99"/>
      <c r="BS237" s="99"/>
      <c r="BT237" s="99"/>
      <c r="BU237" s="99"/>
      <c r="BV237" s="99"/>
      <c r="BW237" s="106">
        <f t="shared" si="79"/>
        <v>5.02016712</v>
      </c>
      <c r="BX237" s="107" t="s">
        <v>34</v>
      </c>
      <c r="BY237" s="106">
        <f t="shared" si="80"/>
        <v>0</v>
      </c>
      <c r="BZ237" s="105" t="s">
        <v>34</v>
      </c>
      <c r="CA237" s="30" t="s">
        <v>235</v>
      </c>
    </row>
    <row r="238" spans="1:79" ht="220.5">
      <c r="A238" s="91" t="s">
        <v>777</v>
      </c>
      <c r="B238" s="2" t="s">
        <v>93</v>
      </c>
      <c r="C238" s="34" t="s">
        <v>1</v>
      </c>
      <c r="D238" s="8" t="s">
        <v>527</v>
      </c>
      <c r="E238" s="99">
        <v>0</v>
      </c>
      <c r="F238" s="11">
        <v>1.3221949152542374</v>
      </c>
      <c r="G238" s="11">
        <v>0.4</v>
      </c>
      <c r="H238" s="99"/>
      <c r="I238" s="11">
        <v>0.04</v>
      </c>
      <c r="J238" s="99"/>
      <c r="K238" s="99"/>
      <c r="L238" s="99">
        <v>0</v>
      </c>
      <c r="M238" s="11">
        <v>0</v>
      </c>
      <c r="N238" s="11"/>
      <c r="O238" s="99"/>
      <c r="P238" s="11"/>
      <c r="Q238" s="99"/>
      <c r="R238" s="99"/>
      <c r="S238" s="99">
        <v>0</v>
      </c>
      <c r="T238" s="11">
        <v>0</v>
      </c>
      <c r="U238" s="11"/>
      <c r="V238" s="99"/>
      <c r="W238" s="11"/>
      <c r="X238" s="99"/>
      <c r="Y238" s="99"/>
      <c r="Z238" s="99">
        <v>0</v>
      </c>
      <c r="AA238" s="11">
        <v>0</v>
      </c>
      <c r="AB238" s="11"/>
      <c r="AC238" s="99"/>
      <c r="AD238" s="11"/>
      <c r="AE238" s="99"/>
      <c r="AF238" s="99"/>
      <c r="AG238" s="99"/>
      <c r="AH238" s="11">
        <v>1322.1949152542375</v>
      </c>
      <c r="AI238" s="11">
        <v>0.4</v>
      </c>
      <c r="AJ238" s="99"/>
      <c r="AK238" s="11">
        <v>0.04</v>
      </c>
      <c r="AL238" s="99"/>
      <c r="AM238" s="99"/>
      <c r="AN238" s="99">
        <v>0</v>
      </c>
      <c r="AO238" s="11">
        <v>1.0162533300000001</v>
      </c>
      <c r="AP238" s="11">
        <v>0.4</v>
      </c>
      <c r="AQ238" s="99"/>
      <c r="AR238" s="11">
        <v>1.9E-2</v>
      </c>
      <c r="AS238" s="99"/>
      <c r="AT238" s="99"/>
      <c r="AU238" s="99">
        <v>0</v>
      </c>
      <c r="AV238" s="11">
        <v>0</v>
      </c>
      <c r="AW238" s="11"/>
      <c r="AX238" s="99"/>
      <c r="AY238" s="11"/>
      <c r="AZ238" s="99"/>
      <c r="BA238" s="99"/>
      <c r="BB238" s="99">
        <v>0</v>
      </c>
      <c r="BC238" s="11">
        <v>1.0162533300000001</v>
      </c>
      <c r="BD238" s="11">
        <v>0.4</v>
      </c>
      <c r="BE238" s="99"/>
      <c r="BF238" s="11">
        <v>1.9E-2</v>
      </c>
      <c r="BG238" s="99"/>
      <c r="BH238" s="99"/>
      <c r="BI238" s="99"/>
      <c r="BJ238" s="99"/>
      <c r="BK238" s="99"/>
      <c r="BL238" s="99"/>
      <c r="BM238" s="99"/>
      <c r="BN238" s="99"/>
      <c r="BO238" s="99"/>
      <c r="BP238" s="99"/>
      <c r="BQ238" s="99"/>
      <c r="BR238" s="99"/>
      <c r="BS238" s="99"/>
      <c r="BT238" s="99"/>
      <c r="BU238" s="99"/>
      <c r="BV238" s="99"/>
      <c r="BW238" s="106">
        <f t="shared" si="79"/>
        <v>1.0162533300000001</v>
      </c>
      <c r="BX238" s="107" t="s">
        <v>34</v>
      </c>
      <c r="BY238" s="106">
        <f t="shared" si="80"/>
        <v>0</v>
      </c>
      <c r="BZ238" s="105" t="s">
        <v>34</v>
      </c>
      <c r="CA238" s="30" t="s">
        <v>353</v>
      </c>
    </row>
    <row r="239" spans="1:79" ht="157.5">
      <c r="A239" s="91" t="s">
        <v>778</v>
      </c>
      <c r="B239" s="2" t="s">
        <v>94</v>
      </c>
      <c r="C239" s="34" t="s">
        <v>1</v>
      </c>
      <c r="D239" s="8" t="s">
        <v>528</v>
      </c>
      <c r="E239" s="99">
        <v>0</v>
      </c>
      <c r="F239" s="11">
        <v>4.497677966101695</v>
      </c>
      <c r="G239" s="11">
        <v>1.26</v>
      </c>
      <c r="H239" s="99"/>
      <c r="I239" s="11">
        <v>0.378</v>
      </c>
      <c r="J239" s="99"/>
      <c r="K239" s="99"/>
      <c r="L239" s="99">
        <v>0</v>
      </c>
      <c r="M239" s="11">
        <v>0</v>
      </c>
      <c r="N239" s="11"/>
      <c r="O239" s="99"/>
      <c r="P239" s="11"/>
      <c r="Q239" s="99"/>
      <c r="R239" s="99"/>
      <c r="S239" s="99">
        <v>0</v>
      </c>
      <c r="T239" s="11">
        <v>0</v>
      </c>
      <c r="U239" s="11"/>
      <c r="V239" s="99"/>
      <c r="W239" s="11"/>
      <c r="X239" s="99"/>
      <c r="Y239" s="99"/>
      <c r="Z239" s="99">
        <v>0</v>
      </c>
      <c r="AA239" s="11">
        <v>0</v>
      </c>
      <c r="AB239" s="11"/>
      <c r="AC239" s="99"/>
      <c r="AD239" s="11"/>
      <c r="AE239" s="99"/>
      <c r="AF239" s="99"/>
      <c r="AG239" s="99"/>
      <c r="AH239" s="11">
        <v>4497.6779661016953</v>
      </c>
      <c r="AI239" s="11">
        <v>1.26</v>
      </c>
      <c r="AJ239" s="99"/>
      <c r="AK239" s="11">
        <v>0.378</v>
      </c>
      <c r="AL239" s="99"/>
      <c r="AM239" s="99"/>
      <c r="AN239" s="99">
        <v>0</v>
      </c>
      <c r="AO239" s="11">
        <v>5.7269003599999992</v>
      </c>
      <c r="AP239" s="11">
        <v>1.26</v>
      </c>
      <c r="AQ239" s="99"/>
      <c r="AR239" s="11">
        <v>0.54</v>
      </c>
      <c r="AS239" s="99"/>
      <c r="AT239" s="99"/>
      <c r="AU239" s="99">
        <v>0</v>
      </c>
      <c r="AV239" s="11">
        <v>0</v>
      </c>
      <c r="AW239" s="11"/>
      <c r="AX239" s="99"/>
      <c r="AY239" s="11"/>
      <c r="AZ239" s="99"/>
      <c r="BA239" s="99"/>
      <c r="BB239" s="99">
        <v>0</v>
      </c>
      <c r="BC239" s="11">
        <v>5.7269003599999992</v>
      </c>
      <c r="BD239" s="11">
        <v>1.26</v>
      </c>
      <c r="BE239" s="99"/>
      <c r="BF239" s="11">
        <v>0.54</v>
      </c>
      <c r="BG239" s="99"/>
      <c r="BH239" s="99"/>
      <c r="BI239" s="99"/>
      <c r="BJ239" s="99"/>
      <c r="BK239" s="99"/>
      <c r="BL239" s="99"/>
      <c r="BM239" s="99"/>
      <c r="BN239" s="99"/>
      <c r="BO239" s="99"/>
      <c r="BP239" s="99"/>
      <c r="BQ239" s="99"/>
      <c r="BR239" s="99"/>
      <c r="BS239" s="99"/>
      <c r="BT239" s="99"/>
      <c r="BU239" s="99"/>
      <c r="BV239" s="99"/>
      <c r="BW239" s="106">
        <f t="shared" si="79"/>
        <v>5.7269003599999992</v>
      </c>
      <c r="BX239" s="107" t="s">
        <v>34</v>
      </c>
      <c r="BY239" s="106">
        <f t="shared" si="80"/>
        <v>0</v>
      </c>
      <c r="BZ239" s="105" t="s">
        <v>34</v>
      </c>
      <c r="CA239" s="30" t="s">
        <v>353</v>
      </c>
    </row>
    <row r="240" spans="1:79" ht="283.5">
      <c r="A240" s="91" t="s">
        <v>779</v>
      </c>
      <c r="B240" s="2" t="s">
        <v>95</v>
      </c>
      <c r="C240" s="34" t="s">
        <v>1</v>
      </c>
      <c r="D240" s="8" t="s">
        <v>529</v>
      </c>
      <c r="E240" s="99">
        <v>0</v>
      </c>
      <c r="F240" s="11">
        <v>2.7300508474576271</v>
      </c>
      <c r="G240" s="11">
        <v>0.8</v>
      </c>
      <c r="H240" s="99"/>
      <c r="I240" s="11">
        <v>0.1</v>
      </c>
      <c r="J240" s="99"/>
      <c r="K240" s="99"/>
      <c r="L240" s="99">
        <v>0</v>
      </c>
      <c r="M240" s="11">
        <v>0</v>
      </c>
      <c r="N240" s="11"/>
      <c r="O240" s="99"/>
      <c r="P240" s="11"/>
      <c r="Q240" s="99"/>
      <c r="R240" s="99"/>
      <c r="S240" s="99">
        <v>0</v>
      </c>
      <c r="T240" s="11">
        <v>0</v>
      </c>
      <c r="U240" s="11"/>
      <c r="V240" s="99"/>
      <c r="W240" s="11"/>
      <c r="X240" s="99"/>
      <c r="Y240" s="99"/>
      <c r="Z240" s="99">
        <v>0</v>
      </c>
      <c r="AA240" s="11">
        <v>0</v>
      </c>
      <c r="AB240" s="11"/>
      <c r="AC240" s="99"/>
      <c r="AD240" s="11"/>
      <c r="AE240" s="99"/>
      <c r="AF240" s="99"/>
      <c r="AG240" s="99"/>
      <c r="AH240" s="11">
        <v>2730.0508474576272</v>
      </c>
      <c r="AI240" s="11">
        <v>0.8</v>
      </c>
      <c r="AJ240" s="99"/>
      <c r="AK240" s="11">
        <v>0.1</v>
      </c>
      <c r="AL240" s="99"/>
      <c r="AM240" s="99"/>
      <c r="AN240" s="99">
        <v>0</v>
      </c>
      <c r="AO240" s="11">
        <v>0</v>
      </c>
      <c r="AP240" s="11">
        <v>0</v>
      </c>
      <c r="AQ240" s="99"/>
      <c r="AR240" s="11">
        <v>0</v>
      </c>
      <c r="AS240" s="99"/>
      <c r="AT240" s="99"/>
      <c r="AU240" s="99">
        <v>0</v>
      </c>
      <c r="AV240" s="11">
        <v>0</v>
      </c>
      <c r="AW240" s="11"/>
      <c r="AX240" s="99"/>
      <c r="AY240" s="11"/>
      <c r="AZ240" s="99"/>
      <c r="BA240" s="99"/>
      <c r="BB240" s="99">
        <v>0</v>
      </c>
      <c r="BC240" s="11">
        <v>0</v>
      </c>
      <c r="BD240" s="11"/>
      <c r="BE240" s="99"/>
      <c r="BF240" s="11"/>
      <c r="BG240" s="99"/>
      <c r="BH240" s="99"/>
      <c r="BI240" s="99"/>
      <c r="BJ240" s="99"/>
      <c r="BK240" s="99"/>
      <c r="BL240" s="99"/>
      <c r="BM240" s="99"/>
      <c r="BN240" s="99"/>
      <c r="BO240" s="99"/>
      <c r="BP240" s="99"/>
      <c r="BQ240" s="99"/>
      <c r="BR240" s="99"/>
      <c r="BS240" s="99"/>
      <c r="BT240" s="99"/>
      <c r="BU240" s="99"/>
      <c r="BV240" s="99"/>
      <c r="BW240" s="106">
        <f t="shared" si="79"/>
        <v>0</v>
      </c>
      <c r="BX240" s="107" t="s">
        <v>34</v>
      </c>
      <c r="BY240" s="106">
        <f t="shared" si="80"/>
        <v>0</v>
      </c>
      <c r="BZ240" s="105" t="s">
        <v>34</v>
      </c>
      <c r="CA240" s="30" t="s">
        <v>229</v>
      </c>
    </row>
    <row r="241" spans="1:79" ht="141.75">
      <c r="A241" s="91" t="s">
        <v>780</v>
      </c>
      <c r="B241" s="2" t="s">
        <v>96</v>
      </c>
      <c r="C241" s="34" t="s">
        <v>6</v>
      </c>
      <c r="D241" s="8" t="s">
        <v>530</v>
      </c>
      <c r="E241" s="99">
        <v>0</v>
      </c>
      <c r="F241" s="11">
        <v>1.1859322033898307</v>
      </c>
      <c r="G241" s="11">
        <v>0</v>
      </c>
      <c r="H241" s="99"/>
      <c r="I241" s="11">
        <v>0.43</v>
      </c>
      <c r="J241" s="99"/>
      <c r="K241" s="99"/>
      <c r="L241" s="99">
        <v>0</v>
      </c>
      <c r="M241" s="11">
        <v>0</v>
      </c>
      <c r="N241" s="11"/>
      <c r="O241" s="99"/>
      <c r="P241" s="11"/>
      <c r="Q241" s="99"/>
      <c r="R241" s="99"/>
      <c r="S241" s="99">
        <v>0</v>
      </c>
      <c r="T241" s="11">
        <v>0</v>
      </c>
      <c r="U241" s="11"/>
      <c r="V241" s="99"/>
      <c r="W241" s="11"/>
      <c r="X241" s="99"/>
      <c r="Y241" s="99"/>
      <c r="Z241" s="99">
        <v>0</v>
      </c>
      <c r="AA241" s="11">
        <v>0</v>
      </c>
      <c r="AB241" s="11"/>
      <c r="AC241" s="99"/>
      <c r="AD241" s="11"/>
      <c r="AE241" s="99"/>
      <c r="AF241" s="99"/>
      <c r="AG241" s="99"/>
      <c r="AH241" s="11">
        <v>1185.9322033898306</v>
      </c>
      <c r="AI241" s="11"/>
      <c r="AJ241" s="99"/>
      <c r="AK241" s="11">
        <v>0.43</v>
      </c>
      <c r="AL241" s="99"/>
      <c r="AM241" s="99"/>
      <c r="AN241" s="99">
        <v>0</v>
      </c>
      <c r="AO241" s="11">
        <v>0</v>
      </c>
      <c r="AP241" s="11">
        <v>0</v>
      </c>
      <c r="AQ241" s="99"/>
      <c r="AR241" s="11">
        <v>0</v>
      </c>
      <c r="AS241" s="99"/>
      <c r="AT241" s="99"/>
      <c r="AU241" s="99">
        <v>0</v>
      </c>
      <c r="AV241" s="11">
        <v>0</v>
      </c>
      <c r="AW241" s="11"/>
      <c r="AX241" s="99"/>
      <c r="AY241" s="11"/>
      <c r="AZ241" s="99"/>
      <c r="BA241" s="99"/>
      <c r="BB241" s="99">
        <v>0</v>
      </c>
      <c r="BC241" s="11">
        <v>0</v>
      </c>
      <c r="BD241" s="11"/>
      <c r="BE241" s="99"/>
      <c r="BF241" s="11"/>
      <c r="BG241" s="99"/>
      <c r="BH241" s="99"/>
      <c r="BI241" s="99"/>
      <c r="BJ241" s="99"/>
      <c r="BK241" s="99"/>
      <c r="BL241" s="99"/>
      <c r="BM241" s="99"/>
      <c r="BN241" s="99"/>
      <c r="BO241" s="99"/>
      <c r="BP241" s="99"/>
      <c r="BQ241" s="99"/>
      <c r="BR241" s="99"/>
      <c r="BS241" s="99"/>
      <c r="BT241" s="99"/>
      <c r="BU241" s="99"/>
      <c r="BV241" s="99"/>
      <c r="BW241" s="106">
        <f t="shared" si="79"/>
        <v>0</v>
      </c>
      <c r="BX241" s="107" t="s">
        <v>34</v>
      </c>
      <c r="BY241" s="106">
        <f t="shared" si="80"/>
        <v>0</v>
      </c>
      <c r="BZ241" s="105" t="s">
        <v>34</v>
      </c>
      <c r="CA241" s="30" t="s">
        <v>229</v>
      </c>
    </row>
    <row r="242" spans="1:79" ht="78.75">
      <c r="A242" s="91" t="s">
        <v>781</v>
      </c>
      <c r="B242" s="2" t="s">
        <v>97</v>
      </c>
      <c r="C242" s="34" t="s">
        <v>7</v>
      </c>
      <c r="D242" s="8" t="s">
        <v>531</v>
      </c>
      <c r="E242" s="99">
        <v>0</v>
      </c>
      <c r="F242" s="11">
        <v>12.560186440677969</v>
      </c>
      <c r="G242" s="11">
        <v>0</v>
      </c>
      <c r="H242" s="99"/>
      <c r="I242" s="11">
        <v>6.24</v>
      </c>
      <c r="J242" s="99"/>
      <c r="K242" s="99"/>
      <c r="L242" s="99">
        <v>0</v>
      </c>
      <c r="M242" s="11">
        <v>0</v>
      </c>
      <c r="N242" s="11"/>
      <c r="O242" s="99"/>
      <c r="P242" s="11"/>
      <c r="Q242" s="99"/>
      <c r="R242" s="99"/>
      <c r="S242" s="99">
        <v>0</v>
      </c>
      <c r="T242" s="11">
        <v>0</v>
      </c>
      <c r="U242" s="11"/>
      <c r="V242" s="99"/>
      <c r="W242" s="11"/>
      <c r="X242" s="99"/>
      <c r="Y242" s="99"/>
      <c r="Z242" s="99">
        <v>0</v>
      </c>
      <c r="AA242" s="11">
        <v>0</v>
      </c>
      <c r="AB242" s="11"/>
      <c r="AC242" s="99"/>
      <c r="AD242" s="11"/>
      <c r="AE242" s="99"/>
      <c r="AF242" s="99"/>
      <c r="AG242" s="99"/>
      <c r="AH242" s="11">
        <v>12560.186440677968</v>
      </c>
      <c r="AI242" s="11"/>
      <c r="AJ242" s="99"/>
      <c r="AK242" s="11">
        <v>6.24</v>
      </c>
      <c r="AL242" s="99"/>
      <c r="AM242" s="99"/>
      <c r="AN242" s="99">
        <v>0</v>
      </c>
      <c r="AO242" s="11">
        <v>0</v>
      </c>
      <c r="AP242" s="11">
        <v>0</v>
      </c>
      <c r="AQ242" s="99"/>
      <c r="AR242" s="11">
        <v>0</v>
      </c>
      <c r="AS242" s="99"/>
      <c r="AT242" s="99"/>
      <c r="AU242" s="99">
        <v>0</v>
      </c>
      <c r="AV242" s="11">
        <v>0</v>
      </c>
      <c r="AW242" s="11"/>
      <c r="AX242" s="99"/>
      <c r="AY242" s="11"/>
      <c r="AZ242" s="99"/>
      <c r="BA242" s="99"/>
      <c r="BB242" s="99">
        <v>0</v>
      </c>
      <c r="BC242" s="11">
        <v>0</v>
      </c>
      <c r="BD242" s="11"/>
      <c r="BE242" s="99"/>
      <c r="BF242" s="11"/>
      <c r="BG242" s="99"/>
      <c r="BH242" s="99"/>
      <c r="BI242" s="99"/>
      <c r="BJ242" s="99"/>
      <c r="BK242" s="99"/>
      <c r="BL242" s="99"/>
      <c r="BM242" s="99"/>
      <c r="BN242" s="99"/>
      <c r="BO242" s="99"/>
      <c r="BP242" s="99"/>
      <c r="BQ242" s="99"/>
      <c r="BR242" s="99"/>
      <c r="BS242" s="99"/>
      <c r="BT242" s="99"/>
      <c r="BU242" s="99"/>
      <c r="BV242" s="99"/>
      <c r="BW242" s="106">
        <f t="shared" si="79"/>
        <v>0</v>
      </c>
      <c r="BX242" s="107" t="s">
        <v>34</v>
      </c>
      <c r="BY242" s="106">
        <f t="shared" si="80"/>
        <v>0</v>
      </c>
      <c r="BZ242" s="105" t="s">
        <v>34</v>
      </c>
      <c r="CA242" s="30" t="s">
        <v>229</v>
      </c>
    </row>
    <row r="243" spans="1:79" ht="126">
      <c r="A243" s="91" t="s">
        <v>782</v>
      </c>
      <c r="B243" s="2" t="s">
        <v>187</v>
      </c>
      <c r="C243" s="34" t="s">
        <v>4</v>
      </c>
      <c r="D243" s="8">
        <v>1201230</v>
      </c>
      <c r="E243" s="99">
        <v>0</v>
      </c>
      <c r="F243" s="11">
        <v>0</v>
      </c>
      <c r="G243" s="11"/>
      <c r="H243" s="99"/>
      <c r="I243" s="11"/>
      <c r="J243" s="99"/>
      <c r="K243" s="99"/>
      <c r="L243" s="99">
        <v>0</v>
      </c>
      <c r="M243" s="11">
        <v>0</v>
      </c>
      <c r="N243" s="11"/>
      <c r="O243" s="99"/>
      <c r="P243" s="11"/>
      <c r="Q243" s="99"/>
      <c r="R243" s="99"/>
      <c r="S243" s="99">
        <v>0</v>
      </c>
      <c r="T243" s="11">
        <v>0</v>
      </c>
      <c r="U243" s="11"/>
      <c r="V243" s="99"/>
      <c r="W243" s="11"/>
      <c r="X243" s="99"/>
      <c r="Y243" s="99"/>
      <c r="Z243" s="99">
        <v>0</v>
      </c>
      <c r="AA243" s="11">
        <v>0</v>
      </c>
      <c r="AB243" s="11"/>
      <c r="AC243" s="99"/>
      <c r="AD243" s="11"/>
      <c r="AE243" s="99"/>
      <c r="AF243" s="99"/>
      <c r="AG243" s="99"/>
      <c r="AH243" s="11"/>
      <c r="AI243" s="11"/>
      <c r="AJ243" s="99"/>
      <c r="AK243" s="11"/>
      <c r="AL243" s="99"/>
      <c r="AM243" s="99"/>
      <c r="AN243" s="99">
        <v>0</v>
      </c>
      <c r="AO243" s="11">
        <v>0</v>
      </c>
      <c r="AP243" s="11">
        <v>0</v>
      </c>
      <c r="AQ243" s="99"/>
      <c r="AR243" s="11"/>
      <c r="AS243" s="99"/>
      <c r="AT243" s="99"/>
      <c r="AU243" s="99">
        <v>0</v>
      </c>
      <c r="AV243" s="11">
        <v>0</v>
      </c>
      <c r="AW243" s="11"/>
      <c r="AX243" s="99"/>
      <c r="AY243" s="11"/>
      <c r="AZ243" s="99"/>
      <c r="BA243" s="99"/>
      <c r="BB243" s="99">
        <v>0</v>
      </c>
      <c r="BC243" s="11">
        <v>0</v>
      </c>
      <c r="BD243" s="11"/>
      <c r="BE243" s="99"/>
      <c r="BF243" s="11"/>
      <c r="BG243" s="99"/>
      <c r="BH243" s="99"/>
      <c r="BI243" s="99"/>
      <c r="BJ243" s="99"/>
      <c r="BK243" s="99"/>
      <c r="BL243" s="99"/>
      <c r="BM243" s="99"/>
      <c r="BN243" s="99"/>
      <c r="BO243" s="99"/>
      <c r="BP243" s="99"/>
      <c r="BQ243" s="99"/>
      <c r="BR243" s="99"/>
      <c r="BS243" s="99"/>
      <c r="BT243" s="99"/>
      <c r="BU243" s="99"/>
      <c r="BV243" s="99"/>
      <c r="BW243" s="106">
        <f t="shared" si="79"/>
        <v>0</v>
      </c>
      <c r="BX243" s="107" t="s">
        <v>34</v>
      </c>
      <c r="BY243" s="106">
        <f t="shared" si="80"/>
        <v>0</v>
      </c>
      <c r="BZ243" s="105" t="s">
        <v>34</v>
      </c>
      <c r="CA243" s="30" t="s">
        <v>229</v>
      </c>
    </row>
    <row r="244" spans="1:79" ht="141.75">
      <c r="A244" s="91" t="s">
        <v>783</v>
      </c>
      <c r="B244" s="2" t="s">
        <v>228</v>
      </c>
      <c r="C244" s="34" t="s">
        <v>4</v>
      </c>
      <c r="D244" s="8">
        <v>1201229</v>
      </c>
      <c r="E244" s="99">
        <v>0</v>
      </c>
      <c r="F244" s="11">
        <v>0</v>
      </c>
      <c r="G244" s="11"/>
      <c r="H244" s="99"/>
      <c r="I244" s="11"/>
      <c r="J244" s="99"/>
      <c r="K244" s="99"/>
      <c r="L244" s="99">
        <v>0</v>
      </c>
      <c r="M244" s="11">
        <v>0</v>
      </c>
      <c r="N244" s="11"/>
      <c r="O244" s="99"/>
      <c r="P244" s="11"/>
      <c r="Q244" s="99"/>
      <c r="R244" s="99"/>
      <c r="S244" s="99">
        <v>0</v>
      </c>
      <c r="T244" s="11">
        <v>0</v>
      </c>
      <c r="U244" s="11"/>
      <c r="V244" s="99"/>
      <c r="W244" s="11"/>
      <c r="X244" s="99"/>
      <c r="Y244" s="99"/>
      <c r="Z244" s="99">
        <v>0</v>
      </c>
      <c r="AA244" s="11">
        <v>0</v>
      </c>
      <c r="AB244" s="11"/>
      <c r="AC244" s="99"/>
      <c r="AD244" s="11"/>
      <c r="AE244" s="99"/>
      <c r="AF244" s="99"/>
      <c r="AG244" s="99"/>
      <c r="AH244" s="11"/>
      <c r="AI244" s="11"/>
      <c r="AJ244" s="99"/>
      <c r="AK244" s="11"/>
      <c r="AL244" s="99"/>
      <c r="AM244" s="99"/>
      <c r="AN244" s="99">
        <v>0</v>
      </c>
      <c r="AO244" s="11">
        <v>0</v>
      </c>
      <c r="AP244" s="11">
        <v>0</v>
      </c>
      <c r="AQ244" s="99"/>
      <c r="AR244" s="11"/>
      <c r="AS244" s="99"/>
      <c r="AT244" s="99"/>
      <c r="AU244" s="99">
        <v>0</v>
      </c>
      <c r="AV244" s="11">
        <v>0</v>
      </c>
      <c r="AW244" s="11"/>
      <c r="AX244" s="99"/>
      <c r="AY244" s="11"/>
      <c r="AZ244" s="99"/>
      <c r="BA244" s="99"/>
      <c r="BB244" s="99">
        <v>0</v>
      </c>
      <c r="BC244" s="11">
        <v>0</v>
      </c>
      <c r="BD244" s="11"/>
      <c r="BE244" s="99"/>
      <c r="BF244" s="11"/>
      <c r="BG244" s="99"/>
      <c r="BH244" s="99"/>
      <c r="BI244" s="99"/>
      <c r="BJ244" s="99"/>
      <c r="BK244" s="99"/>
      <c r="BL244" s="99"/>
      <c r="BM244" s="99"/>
      <c r="BN244" s="99"/>
      <c r="BO244" s="99"/>
      <c r="BP244" s="99"/>
      <c r="BQ244" s="99"/>
      <c r="BR244" s="99"/>
      <c r="BS244" s="99"/>
      <c r="BT244" s="99"/>
      <c r="BU244" s="99"/>
      <c r="BV244" s="99"/>
      <c r="BW244" s="106">
        <f t="shared" si="79"/>
        <v>0</v>
      </c>
      <c r="BX244" s="107" t="s">
        <v>34</v>
      </c>
      <c r="BY244" s="106">
        <f t="shared" si="80"/>
        <v>0</v>
      </c>
      <c r="BZ244" s="105" t="s">
        <v>34</v>
      </c>
      <c r="CA244" s="30" t="s">
        <v>229</v>
      </c>
    </row>
    <row r="245" spans="1:79" ht="110.25">
      <c r="A245" s="91" t="s">
        <v>784</v>
      </c>
      <c r="B245" s="2" t="s">
        <v>188</v>
      </c>
      <c r="C245" s="34" t="s">
        <v>4</v>
      </c>
      <c r="D245" s="8">
        <v>1400452</v>
      </c>
      <c r="E245" s="99">
        <v>0</v>
      </c>
      <c r="F245" s="11">
        <v>0</v>
      </c>
      <c r="G245" s="11"/>
      <c r="H245" s="99"/>
      <c r="I245" s="11"/>
      <c r="J245" s="99"/>
      <c r="K245" s="99"/>
      <c r="L245" s="99">
        <v>0</v>
      </c>
      <c r="M245" s="11">
        <v>0</v>
      </c>
      <c r="N245" s="11"/>
      <c r="O245" s="99"/>
      <c r="P245" s="11"/>
      <c r="Q245" s="99"/>
      <c r="R245" s="99"/>
      <c r="S245" s="99">
        <v>0</v>
      </c>
      <c r="T245" s="11">
        <v>0</v>
      </c>
      <c r="U245" s="11"/>
      <c r="V245" s="99"/>
      <c r="W245" s="11"/>
      <c r="X245" s="99"/>
      <c r="Y245" s="99"/>
      <c r="Z245" s="99">
        <v>0</v>
      </c>
      <c r="AA245" s="11">
        <v>0</v>
      </c>
      <c r="AB245" s="11"/>
      <c r="AC245" s="99"/>
      <c r="AD245" s="11"/>
      <c r="AE245" s="99"/>
      <c r="AF245" s="99"/>
      <c r="AG245" s="99"/>
      <c r="AH245" s="11"/>
      <c r="AI245" s="11"/>
      <c r="AJ245" s="99"/>
      <c r="AK245" s="11"/>
      <c r="AL245" s="99"/>
      <c r="AM245" s="99"/>
      <c r="AN245" s="99">
        <v>0</v>
      </c>
      <c r="AO245" s="11">
        <v>0.28637000000000001</v>
      </c>
      <c r="AP245" s="11">
        <v>0</v>
      </c>
      <c r="AQ245" s="99"/>
      <c r="AR245" s="11">
        <v>0.504</v>
      </c>
      <c r="AS245" s="99"/>
      <c r="AT245" s="99"/>
      <c r="AU245" s="99">
        <v>0</v>
      </c>
      <c r="AV245" s="11">
        <v>0.28637000000000001</v>
      </c>
      <c r="AW245" s="11"/>
      <c r="AX245" s="99"/>
      <c r="AY245" s="11">
        <v>0.504</v>
      </c>
      <c r="AZ245" s="99"/>
      <c r="BA245" s="99"/>
      <c r="BB245" s="99">
        <v>0</v>
      </c>
      <c r="BC245" s="11">
        <v>0</v>
      </c>
      <c r="BD245" s="11"/>
      <c r="BE245" s="99"/>
      <c r="BF245" s="11"/>
      <c r="BG245" s="99"/>
      <c r="BH245" s="99"/>
      <c r="BI245" s="99"/>
      <c r="BJ245" s="99"/>
      <c r="BK245" s="99"/>
      <c r="BL245" s="99"/>
      <c r="BM245" s="99"/>
      <c r="BN245" s="99"/>
      <c r="BO245" s="99"/>
      <c r="BP245" s="99"/>
      <c r="BQ245" s="99"/>
      <c r="BR245" s="99"/>
      <c r="BS245" s="99"/>
      <c r="BT245" s="99"/>
      <c r="BU245" s="99"/>
      <c r="BV245" s="99"/>
      <c r="BW245" s="106">
        <f t="shared" si="79"/>
        <v>0.28637000000000001</v>
      </c>
      <c r="BX245" s="107" t="s">
        <v>34</v>
      </c>
      <c r="BY245" s="106">
        <f t="shared" si="80"/>
        <v>0</v>
      </c>
      <c r="BZ245" s="105" t="s">
        <v>34</v>
      </c>
      <c r="CA245" s="30" t="s">
        <v>353</v>
      </c>
    </row>
    <row r="246" spans="1:79" ht="78.75">
      <c r="A246" s="91" t="s">
        <v>785</v>
      </c>
      <c r="B246" s="2" t="s">
        <v>189</v>
      </c>
      <c r="C246" s="34" t="s">
        <v>4</v>
      </c>
      <c r="D246" s="8">
        <v>1302314</v>
      </c>
      <c r="E246" s="99">
        <v>0</v>
      </c>
      <c r="F246" s="11">
        <v>0</v>
      </c>
      <c r="G246" s="11"/>
      <c r="H246" s="99"/>
      <c r="I246" s="11"/>
      <c r="J246" s="99"/>
      <c r="K246" s="99"/>
      <c r="L246" s="99">
        <v>0</v>
      </c>
      <c r="M246" s="11">
        <v>0</v>
      </c>
      <c r="N246" s="11"/>
      <c r="O246" s="99"/>
      <c r="P246" s="11"/>
      <c r="Q246" s="99"/>
      <c r="R246" s="99"/>
      <c r="S246" s="99">
        <v>0</v>
      </c>
      <c r="T246" s="11">
        <v>0</v>
      </c>
      <c r="U246" s="11"/>
      <c r="V246" s="99"/>
      <c r="W246" s="11"/>
      <c r="X246" s="99"/>
      <c r="Y246" s="99"/>
      <c r="Z246" s="99">
        <v>0</v>
      </c>
      <c r="AA246" s="11">
        <v>0</v>
      </c>
      <c r="AB246" s="11"/>
      <c r="AC246" s="99"/>
      <c r="AD246" s="11"/>
      <c r="AE246" s="99"/>
      <c r="AF246" s="99"/>
      <c r="AG246" s="99"/>
      <c r="AH246" s="11"/>
      <c r="AI246" s="11"/>
      <c r="AJ246" s="99"/>
      <c r="AK246" s="11"/>
      <c r="AL246" s="99"/>
      <c r="AM246" s="99"/>
      <c r="AN246" s="99">
        <v>0</v>
      </c>
      <c r="AO246" s="11">
        <v>0</v>
      </c>
      <c r="AP246" s="11">
        <v>0</v>
      </c>
      <c r="AQ246" s="99"/>
      <c r="AR246" s="11"/>
      <c r="AS246" s="99"/>
      <c r="AT246" s="99"/>
      <c r="AU246" s="99">
        <v>0</v>
      </c>
      <c r="AV246" s="11">
        <v>0</v>
      </c>
      <c r="AW246" s="11"/>
      <c r="AX246" s="99"/>
      <c r="AY246" s="11"/>
      <c r="AZ246" s="99"/>
      <c r="BA246" s="99"/>
      <c r="BB246" s="99">
        <v>0</v>
      </c>
      <c r="BC246" s="11">
        <v>0</v>
      </c>
      <c r="BD246" s="11"/>
      <c r="BE246" s="99"/>
      <c r="BF246" s="11"/>
      <c r="BG246" s="99"/>
      <c r="BH246" s="99"/>
      <c r="BI246" s="99"/>
      <c r="BJ246" s="99"/>
      <c r="BK246" s="99"/>
      <c r="BL246" s="99"/>
      <c r="BM246" s="99"/>
      <c r="BN246" s="99"/>
      <c r="BO246" s="99"/>
      <c r="BP246" s="99"/>
      <c r="BQ246" s="99"/>
      <c r="BR246" s="99"/>
      <c r="BS246" s="99"/>
      <c r="BT246" s="99"/>
      <c r="BU246" s="99"/>
      <c r="BV246" s="99"/>
      <c r="BW246" s="106">
        <f t="shared" si="79"/>
        <v>0</v>
      </c>
      <c r="BX246" s="107" t="s">
        <v>34</v>
      </c>
      <c r="BY246" s="106">
        <f t="shared" si="80"/>
        <v>0</v>
      </c>
      <c r="BZ246" s="105" t="s">
        <v>34</v>
      </c>
      <c r="CA246" s="30" t="s">
        <v>229</v>
      </c>
    </row>
    <row r="247" spans="1:79" ht="78.75">
      <c r="A247" s="91" t="s">
        <v>786</v>
      </c>
      <c r="B247" s="2" t="s">
        <v>190</v>
      </c>
      <c r="C247" s="34" t="s">
        <v>4</v>
      </c>
      <c r="D247" s="8">
        <v>1200838</v>
      </c>
      <c r="E247" s="99">
        <v>0</v>
      </c>
      <c r="F247" s="11">
        <v>0</v>
      </c>
      <c r="G247" s="11"/>
      <c r="H247" s="99"/>
      <c r="I247" s="11"/>
      <c r="J247" s="99"/>
      <c r="K247" s="99"/>
      <c r="L247" s="99">
        <v>0</v>
      </c>
      <c r="M247" s="11">
        <v>0</v>
      </c>
      <c r="N247" s="11"/>
      <c r="O247" s="99"/>
      <c r="P247" s="11"/>
      <c r="Q247" s="99"/>
      <c r="R247" s="99"/>
      <c r="S247" s="99">
        <v>0</v>
      </c>
      <c r="T247" s="11">
        <v>0</v>
      </c>
      <c r="U247" s="11"/>
      <c r="V247" s="99"/>
      <c r="W247" s="11"/>
      <c r="X247" s="99"/>
      <c r="Y247" s="99"/>
      <c r="Z247" s="99">
        <v>0</v>
      </c>
      <c r="AA247" s="11">
        <v>0</v>
      </c>
      <c r="AB247" s="11"/>
      <c r="AC247" s="99"/>
      <c r="AD247" s="11"/>
      <c r="AE247" s="99"/>
      <c r="AF247" s="99"/>
      <c r="AG247" s="99"/>
      <c r="AH247" s="11"/>
      <c r="AI247" s="11"/>
      <c r="AJ247" s="99"/>
      <c r="AK247" s="11"/>
      <c r="AL247" s="99"/>
      <c r="AM247" s="99"/>
      <c r="AN247" s="99">
        <v>0</v>
      </c>
      <c r="AO247" s="11">
        <v>0</v>
      </c>
      <c r="AP247" s="11">
        <v>0</v>
      </c>
      <c r="AQ247" s="99"/>
      <c r="AR247" s="11"/>
      <c r="AS247" s="99"/>
      <c r="AT247" s="99"/>
      <c r="AU247" s="99">
        <v>0</v>
      </c>
      <c r="AV247" s="11">
        <v>0</v>
      </c>
      <c r="AW247" s="11"/>
      <c r="AX247" s="99"/>
      <c r="AY247" s="11"/>
      <c r="AZ247" s="99"/>
      <c r="BA247" s="99"/>
      <c r="BB247" s="99">
        <v>0</v>
      </c>
      <c r="BC247" s="11">
        <v>0</v>
      </c>
      <c r="BD247" s="11"/>
      <c r="BE247" s="99"/>
      <c r="BF247" s="11"/>
      <c r="BG247" s="99"/>
      <c r="BH247" s="99"/>
      <c r="BI247" s="99"/>
      <c r="BJ247" s="99"/>
      <c r="BK247" s="99"/>
      <c r="BL247" s="99"/>
      <c r="BM247" s="99"/>
      <c r="BN247" s="99"/>
      <c r="BO247" s="99"/>
      <c r="BP247" s="99"/>
      <c r="BQ247" s="99"/>
      <c r="BR247" s="99"/>
      <c r="BS247" s="99"/>
      <c r="BT247" s="99"/>
      <c r="BU247" s="99"/>
      <c r="BV247" s="99"/>
      <c r="BW247" s="106">
        <f t="shared" si="79"/>
        <v>0</v>
      </c>
      <c r="BX247" s="107" t="s">
        <v>34</v>
      </c>
      <c r="BY247" s="106">
        <f t="shared" si="80"/>
        <v>0</v>
      </c>
      <c r="BZ247" s="105" t="s">
        <v>34</v>
      </c>
      <c r="CA247" s="30" t="s">
        <v>229</v>
      </c>
    </row>
    <row r="248" spans="1:79" ht="173.25">
      <c r="A248" s="91" t="s">
        <v>787</v>
      </c>
      <c r="B248" s="2" t="s">
        <v>298</v>
      </c>
      <c r="C248" s="34" t="s">
        <v>4</v>
      </c>
      <c r="D248" s="8">
        <v>1500507</v>
      </c>
      <c r="E248" s="99">
        <v>0</v>
      </c>
      <c r="F248" s="11">
        <v>0</v>
      </c>
      <c r="G248" s="11"/>
      <c r="H248" s="99"/>
      <c r="I248" s="11"/>
      <c r="J248" s="99"/>
      <c r="K248" s="99"/>
      <c r="L248" s="99">
        <v>0</v>
      </c>
      <c r="M248" s="11">
        <v>0</v>
      </c>
      <c r="N248" s="11"/>
      <c r="O248" s="99"/>
      <c r="P248" s="11"/>
      <c r="Q248" s="99"/>
      <c r="R248" s="99"/>
      <c r="S248" s="99">
        <v>0</v>
      </c>
      <c r="T248" s="11">
        <v>0</v>
      </c>
      <c r="U248" s="11"/>
      <c r="V248" s="99"/>
      <c r="W248" s="11"/>
      <c r="X248" s="99"/>
      <c r="Y248" s="99"/>
      <c r="Z248" s="99">
        <v>0</v>
      </c>
      <c r="AA248" s="11">
        <v>0</v>
      </c>
      <c r="AB248" s="11"/>
      <c r="AC248" s="99"/>
      <c r="AD248" s="11"/>
      <c r="AE248" s="99"/>
      <c r="AF248" s="99"/>
      <c r="AG248" s="99"/>
      <c r="AH248" s="11"/>
      <c r="AI248" s="11"/>
      <c r="AJ248" s="99"/>
      <c r="AK248" s="11"/>
      <c r="AL248" s="99"/>
      <c r="AM248" s="99"/>
      <c r="AN248" s="99">
        <v>0</v>
      </c>
      <c r="AO248" s="11">
        <v>0</v>
      </c>
      <c r="AP248" s="11">
        <v>0</v>
      </c>
      <c r="AQ248" s="99"/>
      <c r="AR248" s="11"/>
      <c r="AS248" s="99"/>
      <c r="AT248" s="99"/>
      <c r="AU248" s="99">
        <v>0</v>
      </c>
      <c r="AV248" s="11">
        <v>0</v>
      </c>
      <c r="AW248" s="11"/>
      <c r="AX248" s="99"/>
      <c r="AY248" s="11"/>
      <c r="AZ248" s="99"/>
      <c r="BA248" s="99"/>
      <c r="BB248" s="99">
        <v>0</v>
      </c>
      <c r="BC248" s="11">
        <v>0</v>
      </c>
      <c r="BD248" s="11"/>
      <c r="BE248" s="99"/>
      <c r="BF248" s="11"/>
      <c r="BG248" s="99"/>
      <c r="BH248" s="99"/>
      <c r="BI248" s="99"/>
      <c r="BJ248" s="99"/>
      <c r="BK248" s="99"/>
      <c r="BL248" s="99"/>
      <c r="BM248" s="99"/>
      <c r="BN248" s="99"/>
      <c r="BO248" s="99"/>
      <c r="BP248" s="99"/>
      <c r="BQ248" s="99"/>
      <c r="BR248" s="99"/>
      <c r="BS248" s="99"/>
      <c r="BT248" s="99"/>
      <c r="BU248" s="99"/>
      <c r="BV248" s="99"/>
      <c r="BW248" s="106">
        <f t="shared" si="79"/>
        <v>0</v>
      </c>
      <c r="BX248" s="107" t="s">
        <v>34</v>
      </c>
      <c r="BY248" s="106">
        <f t="shared" si="80"/>
        <v>0</v>
      </c>
      <c r="BZ248" s="105" t="s">
        <v>34</v>
      </c>
      <c r="CA248" s="30" t="s">
        <v>229</v>
      </c>
    </row>
    <row r="249" spans="1:79" ht="173.25">
      <c r="A249" s="91" t="s">
        <v>788</v>
      </c>
      <c r="B249" s="2" t="s">
        <v>297</v>
      </c>
      <c r="C249" s="34" t="s">
        <v>4</v>
      </c>
      <c r="D249" s="8">
        <v>1402528</v>
      </c>
      <c r="E249" s="99">
        <v>0</v>
      </c>
      <c r="F249" s="11">
        <v>0</v>
      </c>
      <c r="G249" s="11"/>
      <c r="H249" s="99"/>
      <c r="I249" s="11"/>
      <c r="J249" s="99"/>
      <c r="K249" s="99"/>
      <c r="L249" s="99">
        <v>0</v>
      </c>
      <c r="M249" s="11">
        <v>0</v>
      </c>
      <c r="N249" s="11"/>
      <c r="O249" s="99"/>
      <c r="P249" s="11"/>
      <c r="Q249" s="99"/>
      <c r="R249" s="99"/>
      <c r="S249" s="99">
        <v>0</v>
      </c>
      <c r="T249" s="11">
        <v>0</v>
      </c>
      <c r="U249" s="11"/>
      <c r="V249" s="99"/>
      <c r="W249" s="11"/>
      <c r="X249" s="99"/>
      <c r="Y249" s="99"/>
      <c r="Z249" s="99">
        <v>0</v>
      </c>
      <c r="AA249" s="11">
        <v>0</v>
      </c>
      <c r="AB249" s="11"/>
      <c r="AC249" s="99"/>
      <c r="AD249" s="11"/>
      <c r="AE249" s="99"/>
      <c r="AF249" s="99"/>
      <c r="AG249" s="99"/>
      <c r="AH249" s="11"/>
      <c r="AI249" s="11"/>
      <c r="AJ249" s="99"/>
      <c r="AK249" s="11"/>
      <c r="AL249" s="99"/>
      <c r="AM249" s="99"/>
      <c r="AN249" s="99">
        <v>0</v>
      </c>
      <c r="AO249" s="11">
        <v>0</v>
      </c>
      <c r="AP249" s="11">
        <v>0</v>
      </c>
      <c r="AQ249" s="99"/>
      <c r="AR249" s="11"/>
      <c r="AS249" s="99"/>
      <c r="AT249" s="99"/>
      <c r="AU249" s="99">
        <v>0</v>
      </c>
      <c r="AV249" s="11">
        <v>0</v>
      </c>
      <c r="AW249" s="11"/>
      <c r="AX249" s="99"/>
      <c r="AY249" s="11"/>
      <c r="AZ249" s="99"/>
      <c r="BA249" s="99"/>
      <c r="BB249" s="99">
        <v>0</v>
      </c>
      <c r="BC249" s="11">
        <v>0</v>
      </c>
      <c r="BD249" s="11"/>
      <c r="BE249" s="99"/>
      <c r="BF249" s="11"/>
      <c r="BG249" s="99"/>
      <c r="BH249" s="99"/>
      <c r="BI249" s="99"/>
      <c r="BJ249" s="99"/>
      <c r="BK249" s="99"/>
      <c r="BL249" s="99"/>
      <c r="BM249" s="99"/>
      <c r="BN249" s="99"/>
      <c r="BO249" s="99"/>
      <c r="BP249" s="99"/>
      <c r="BQ249" s="99"/>
      <c r="BR249" s="99"/>
      <c r="BS249" s="99"/>
      <c r="BT249" s="99"/>
      <c r="BU249" s="99"/>
      <c r="BV249" s="99"/>
      <c r="BW249" s="106">
        <f t="shared" si="79"/>
        <v>0</v>
      </c>
      <c r="BX249" s="107" t="s">
        <v>34</v>
      </c>
      <c r="BY249" s="106">
        <f t="shared" si="80"/>
        <v>0</v>
      </c>
      <c r="BZ249" s="105" t="s">
        <v>34</v>
      </c>
      <c r="CA249" s="30" t="s">
        <v>229</v>
      </c>
    </row>
    <row r="250" spans="1:79" ht="157.5">
      <c r="A250" s="91" t="s">
        <v>789</v>
      </c>
      <c r="B250" s="2" t="s">
        <v>299</v>
      </c>
      <c r="C250" s="34" t="s">
        <v>4</v>
      </c>
      <c r="D250" s="8">
        <v>1301555.1601511</v>
      </c>
      <c r="E250" s="99">
        <v>0</v>
      </c>
      <c r="F250" s="11">
        <v>0</v>
      </c>
      <c r="G250" s="11"/>
      <c r="H250" s="99"/>
      <c r="I250" s="11"/>
      <c r="J250" s="99"/>
      <c r="K250" s="99"/>
      <c r="L250" s="99">
        <v>0</v>
      </c>
      <c r="M250" s="11">
        <v>0</v>
      </c>
      <c r="N250" s="11"/>
      <c r="O250" s="99"/>
      <c r="P250" s="11"/>
      <c r="Q250" s="99"/>
      <c r="R250" s="99"/>
      <c r="S250" s="99">
        <v>0</v>
      </c>
      <c r="T250" s="11">
        <v>0</v>
      </c>
      <c r="U250" s="11"/>
      <c r="V250" s="99"/>
      <c r="W250" s="11"/>
      <c r="X250" s="99"/>
      <c r="Y250" s="99"/>
      <c r="Z250" s="99">
        <v>0</v>
      </c>
      <c r="AA250" s="11">
        <v>0</v>
      </c>
      <c r="AB250" s="11"/>
      <c r="AC250" s="99"/>
      <c r="AD250" s="11"/>
      <c r="AE250" s="99"/>
      <c r="AF250" s="99"/>
      <c r="AG250" s="99"/>
      <c r="AH250" s="11"/>
      <c r="AI250" s="11"/>
      <c r="AJ250" s="99"/>
      <c r="AK250" s="11"/>
      <c r="AL250" s="99"/>
      <c r="AM250" s="99"/>
      <c r="AN250" s="99">
        <v>0</v>
      </c>
      <c r="AO250" s="11">
        <v>0</v>
      </c>
      <c r="AP250" s="11">
        <v>0</v>
      </c>
      <c r="AQ250" s="99"/>
      <c r="AR250" s="11"/>
      <c r="AS250" s="99"/>
      <c r="AT250" s="99"/>
      <c r="AU250" s="99">
        <v>0</v>
      </c>
      <c r="AV250" s="11">
        <v>0</v>
      </c>
      <c r="AW250" s="11"/>
      <c r="AX250" s="99"/>
      <c r="AY250" s="11"/>
      <c r="AZ250" s="99"/>
      <c r="BA250" s="99"/>
      <c r="BB250" s="99">
        <v>0</v>
      </c>
      <c r="BC250" s="11">
        <v>0</v>
      </c>
      <c r="BD250" s="11"/>
      <c r="BE250" s="99"/>
      <c r="BF250" s="11"/>
      <c r="BG250" s="99"/>
      <c r="BH250" s="99"/>
      <c r="BI250" s="99"/>
      <c r="BJ250" s="99"/>
      <c r="BK250" s="99"/>
      <c r="BL250" s="99"/>
      <c r="BM250" s="99"/>
      <c r="BN250" s="99"/>
      <c r="BO250" s="99"/>
      <c r="BP250" s="99"/>
      <c r="BQ250" s="99"/>
      <c r="BR250" s="99"/>
      <c r="BS250" s="99"/>
      <c r="BT250" s="99"/>
      <c r="BU250" s="99"/>
      <c r="BV250" s="99"/>
      <c r="BW250" s="106">
        <f t="shared" si="79"/>
        <v>0</v>
      </c>
      <c r="BX250" s="107" t="s">
        <v>34</v>
      </c>
      <c r="BY250" s="106">
        <f t="shared" si="80"/>
        <v>0</v>
      </c>
      <c r="BZ250" s="105" t="s">
        <v>34</v>
      </c>
      <c r="CA250" s="30" t="s">
        <v>229</v>
      </c>
    </row>
    <row r="251" spans="1:79" ht="78.75">
      <c r="A251" s="91" t="s">
        <v>790</v>
      </c>
      <c r="B251" s="2" t="s">
        <v>196</v>
      </c>
      <c r="C251" s="34" t="s">
        <v>62</v>
      </c>
      <c r="D251" s="8">
        <v>1502132</v>
      </c>
      <c r="E251" s="99">
        <v>0</v>
      </c>
      <c r="F251" s="11">
        <v>0</v>
      </c>
      <c r="G251" s="11"/>
      <c r="H251" s="99"/>
      <c r="I251" s="11"/>
      <c r="J251" s="99"/>
      <c r="K251" s="99"/>
      <c r="L251" s="99">
        <v>0</v>
      </c>
      <c r="M251" s="11">
        <v>0</v>
      </c>
      <c r="N251" s="11"/>
      <c r="O251" s="99"/>
      <c r="P251" s="11"/>
      <c r="Q251" s="99"/>
      <c r="R251" s="99"/>
      <c r="S251" s="99">
        <v>0</v>
      </c>
      <c r="T251" s="11">
        <v>0</v>
      </c>
      <c r="U251" s="11"/>
      <c r="V251" s="99"/>
      <c r="W251" s="11"/>
      <c r="X251" s="99"/>
      <c r="Y251" s="99"/>
      <c r="Z251" s="99">
        <v>0</v>
      </c>
      <c r="AA251" s="11">
        <v>0</v>
      </c>
      <c r="AB251" s="11"/>
      <c r="AC251" s="99"/>
      <c r="AD251" s="11"/>
      <c r="AE251" s="99"/>
      <c r="AF251" s="99"/>
      <c r="AG251" s="99"/>
      <c r="AH251" s="11"/>
      <c r="AI251" s="11"/>
      <c r="AJ251" s="99"/>
      <c r="AK251" s="11"/>
      <c r="AL251" s="99"/>
      <c r="AM251" s="99"/>
      <c r="AN251" s="99">
        <v>0</v>
      </c>
      <c r="AO251" s="11">
        <v>0</v>
      </c>
      <c r="AP251" s="11">
        <v>0</v>
      </c>
      <c r="AQ251" s="99"/>
      <c r="AR251" s="11"/>
      <c r="AS251" s="99"/>
      <c r="AT251" s="99"/>
      <c r="AU251" s="99">
        <v>0</v>
      </c>
      <c r="AV251" s="11">
        <v>0</v>
      </c>
      <c r="AW251" s="11"/>
      <c r="AX251" s="99"/>
      <c r="AY251" s="11"/>
      <c r="AZ251" s="99"/>
      <c r="BA251" s="99"/>
      <c r="BB251" s="99">
        <v>0</v>
      </c>
      <c r="BC251" s="11">
        <v>0</v>
      </c>
      <c r="BD251" s="11"/>
      <c r="BE251" s="99"/>
      <c r="BF251" s="11"/>
      <c r="BG251" s="99"/>
      <c r="BH251" s="99"/>
      <c r="BI251" s="99"/>
      <c r="BJ251" s="99"/>
      <c r="BK251" s="99"/>
      <c r="BL251" s="99"/>
      <c r="BM251" s="99"/>
      <c r="BN251" s="99"/>
      <c r="BO251" s="99"/>
      <c r="BP251" s="99"/>
      <c r="BQ251" s="99"/>
      <c r="BR251" s="99"/>
      <c r="BS251" s="99"/>
      <c r="BT251" s="99"/>
      <c r="BU251" s="99"/>
      <c r="BV251" s="99"/>
      <c r="BW251" s="106">
        <f t="shared" si="79"/>
        <v>0</v>
      </c>
      <c r="BX251" s="107" t="s">
        <v>34</v>
      </c>
      <c r="BY251" s="106">
        <f t="shared" si="80"/>
        <v>0</v>
      </c>
      <c r="BZ251" s="105" t="s">
        <v>34</v>
      </c>
      <c r="CA251" s="30" t="s">
        <v>229</v>
      </c>
    </row>
    <row r="252" spans="1:79" ht="94.5">
      <c r="A252" s="91" t="s">
        <v>791</v>
      </c>
      <c r="B252" s="2" t="s">
        <v>247</v>
      </c>
      <c r="C252" s="34" t="s">
        <v>62</v>
      </c>
      <c r="D252" s="8">
        <v>1600104</v>
      </c>
      <c r="E252" s="99">
        <v>0</v>
      </c>
      <c r="F252" s="11">
        <v>0</v>
      </c>
      <c r="G252" s="11"/>
      <c r="H252" s="99"/>
      <c r="I252" s="11"/>
      <c r="J252" s="99"/>
      <c r="K252" s="99"/>
      <c r="L252" s="99">
        <v>0</v>
      </c>
      <c r="M252" s="11">
        <v>0</v>
      </c>
      <c r="N252" s="11"/>
      <c r="O252" s="99"/>
      <c r="P252" s="11"/>
      <c r="Q252" s="99"/>
      <c r="R252" s="99"/>
      <c r="S252" s="99">
        <v>0</v>
      </c>
      <c r="T252" s="11">
        <v>0</v>
      </c>
      <c r="U252" s="11"/>
      <c r="V252" s="99"/>
      <c r="W252" s="11"/>
      <c r="X252" s="99"/>
      <c r="Y252" s="99"/>
      <c r="Z252" s="99">
        <v>0</v>
      </c>
      <c r="AA252" s="11">
        <v>0</v>
      </c>
      <c r="AB252" s="11"/>
      <c r="AC252" s="99"/>
      <c r="AD252" s="11"/>
      <c r="AE252" s="99"/>
      <c r="AF252" s="99"/>
      <c r="AG252" s="99"/>
      <c r="AH252" s="11"/>
      <c r="AI252" s="11"/>
      <c r="AJ252" s="99"/>
      <c r="AK252" s="11"/>
      <c r="AL252" s="99"/>
      <c r="AM252" s="99"/>
      <c r="AN252" s="99">
        <v>0</v>
      </c>
      <c r="AO252" s="11">
        <v>0</v>
      </c>
      <c r="AP252" s="11">
        <v>0</v>
      </c>
      <c r="AQ252" s="99"/>
      <c r="AR252" s="11"/>
      <c r="AS252" s="99"/>
      <c r="AT252" s="99"/>
      <c r="AU252" s="99">
        <v>0</v>
      </c>
      <c r="AV252" s="11">
        <v>0</v>
      </c>
      <c r="AW252" s="11"/>
      <c r="AX252" s="99"/>
      <c r="AY252" s="11"/>
      <c r="AZ252" s="99"/>
      <c r="BA252" s="99"/>
      <c r="BB252" s="99">
        <v>0</v>
      </c>
      <c r="BC252" s="11">
        <v>0</v>
      </c>
      <c r="BD252" s="11"/>
      <c r="BE252" s="99"/>
      <c r="BF252" s="11"/>
      <c r="BG252" s="99"/>
      <c r="BH252" s="99"/>
      <c r="BI252" s="99"/>
      <c r="BJ252" s="99"/>
      <c r="BK252" s="99"/>
      <c r="BL252" s="99"/>
      <c r="BM252" s="99"/>
      <c r="BN252" s="99"/>
      <c r="BO252" s="99"/>
      <c r="BP252" s="99"/>
      <c r="BQ252" s="99"/>
      <c r="BR252" s="99"/>
      <c r="BS252" s="99"/>
      <c r="BT252" s="99"/>
      <c r="BU252" s="99"/>
      <c r="BV252" s="99"/>
      <c r="BW252" s="106">
        <f t="shared" si="79"/>
        <v>0</v>
      </c>
      <c r="BX252" s="107" t="s">
        <v>34</v>
      </c>
      <c r="BY252" s="106">
        <f t="shared" si="80"/>
        <v>0</v>
      </c>
      <c r="BZ252" s="105" t="s">
        <v>34</v>
      </c>
      <c r="CA252" s="30" t="s">
        <v>229</v>
      </c>
    </row>
    <row r="253" spans="1:79" ht="110.25">
      <c r="A253" s="91" t="s">
        <v>792</v>
      </c>
      <c r="B253" s="2" t="s">
        <v>197</v>
      </c>
      <c r="C253" s="34" t="s">
        <v>0</v>
      </c>
      <c r="D253" s="8">
        <v>1401129</v>
      </c>
      <c r="E253" s="99">
        <v>0</v>
      </c>
      <c r="F253" s="11">
        <v>0</v>
      </c>
      <c r="G253" s="11"/>
      <c r="H253" s="99"/>
      <c r="I253" s="11"/>
      <c r="J253" s="99"/>
      <c r="K253" s="99"/>
      <c r="L253" s="99">
        <v>0</v>
      </c>
      <c r="M253" s="11">
        <v>0</v>
      </c>
      <c r="N253" s="11"/>
      <c r="O253" s="99"/>
      <c r="P253" s="11"/>
      <c r="Q253" s="99"/>
      <c r="R253" s="99"/>
      <c r="S253" s="99">
        <v>0</v>
      </c>
      <c r="T253" s="11">
        <v>0</v>
      </c>
      <c r="U253" s="11"/>
      <c r="V253" s="99"/>
      <c r="W253" s="11"/>
      <c r="X253" s="99"/>
      <c r="Y253" s="99"/>
      <c r="Z253" s="99">
        <v>0</v>
      </c>
      <c r="AA253" s="11">
        <v>0</v>
      </c>
      <c r="AB253" s="11"/>
      <c r="AC253" s="99"/>
      <c r="AD253" s="11"/>
      <c r="AE253" s="99"/>
      <c r="AF253" s="99"/>
      <c r="AG253" s="99"/>
      <c r="AH253" s="11"/>
      <c r="AI253" s="11"/>
      <c r="AJ253" s="99"/>
      <c r="AK253" s="11"/>
      <c r="AL253" s="99"/>
      <c r="AM253" s="99"/>
      <c r="AN253" s="99">
        <v>0</v>
      </c>
      <c r="AO253" s="11">
        <v>0</v>
      </c>
      <c r="AP253" s="11">
        <v>0</v>
      </c>
      <c r="AQ253" s="99"/>
      <c r="AR253" s="11"/>
      <c r="AS253" s="99"/>
      <c r="AT253" s="99"/>
      <c r="AU253" s="99">
        <v>0</v>
      </c>
      <c r="AV253" s="11">
        <v>0</v>
      </c>
      <c r="AW253" s="11"/>
      <c r="AX253" s="99"/>
      <c r="AY253" s="11"/>
      <c r="AZ253" s="99"/>
      <c r="BA253" s="99"/>
      <c r="BB253" s="99">
        <v>0</v>
      </c>
      <c r="BC253" s="11">
        <v>0</v>
      </c>
      <c r="BD253" s="11"/>
      <c r="BE253" s="99"/>
      <c r="BF253" s="11"/>
      <c r="BG253" s="99"/>
      <c r="BH253" s="99"/>
      <c r="BI253" s="99"/>
      <c r="BJ253" s="99"/>
      <c r="BK253" s="99"/>
      <c r="BL253" s="99"/>
      <c r="BM253" s="99"/>
      <c r="BN253" s="99"/>
      <c r="BO253" s="99"/>
      <c r="BP253" s="99"/>
      <c r="BQ253" s="99"/>
      <c r="BR253" s="99"/>
      <c r="BS253" s="99"/>
      <c r="BT253" s="99"/>
      <c r="BU253" s="99"/>
      <c r="BV253" s="99"/>
      <c r="BW253" s="106">
        <f t="shared" si="79"/>
        <v>0</v>
      </c>
      <c r="BX253" s="107" t="s">
        <v>34</v>
      </c>
      <c r="BY253" s="106">
        <f t="shared" si="80"/>
        <v>0</v>
      </c>
      <c r="BZ253" s="105" t="s">
        <v>34</v>
      </c>
      <c r="CA253" s="30" t="s">
        <v>229</v>
      </c>
    </row>
    <row r="254" spans="1:79" ht="126">
      <c r="A254" s="91" t="s">
        <v>793</v>
      </c>
      <c r="B254" s="2" t="s">
        <v>203</v>
      </c>
      <c r="C254" s="34" t="s">
        <v>7</v>
      </c>
      <c r="D254" s="8">
        <v>1502450</v>
      </c>
      <c r="E254" s="99">
        <v>0</v>
      </c>
      <c r="F254" s="11">
        <v>0</v>
      </c>
      <c r="G254" s="11"/>
      <c r="H254" s="99"/>
      <c r="I254" s="11"/>
      <c r="J254" s="99"/>
      <c r="K254" s="99"/>
      <c r="L254" s="99">
        <v>0</v>
      </c>
      <c r="M254" s="11">
        <v>0</v>
      </c>
      <c r="N254" s="11"/>
      <c r="O254" s="99"/>
      <c r="P254" s="11"/>
      <c r="Q254" s="99"/>
      <c r="R254" s="99"/>
      <c r="S254" s="99">
        <v>0</v>
      </c>
      <c r="T254" s="11">
        <v>0</v>
      </c>
      <c r="U254" s="11"/>
      <c r="V254" s="99"/>
      <c r="W254" s="11"/>
      <c r="X254" s="99"/>
      <c r="Y254" s="99"/>
      <c r="Z254" s="99">
        <v>0</v>
      </c>
      <c r="AA254" s="11">
        <v>0</v>
      </c>
      <c r="AB254" s="11"/>
      <c r="AC254" s="99"/>
      <c r="AD254" s="11"/>
      <c r="AE254" s="99"/>
      <c r="AF254" s="99"/>
      <c r="AG254" s="99"/>
      <c r="AH254" s="11"/>
      <c r="AI254" s="11"/>
      <c r="AJ254" s="99"/>
      <c r="AK254" s="11"/>
      <c r="AL254" s="99"/>
      <c r="AM254" s="99"/>
      <c r="AN254" s="99">
        <v>0</v>
      </c>
      <c r="AO254" s="11">
        <v>0</v>
      </c>
      <c r="AP254" s="11">
        <v>0</v>
      </c>
      <c r="AQ254" s="99"/>
      <c r="AR254" s="11"/>
      <c r="AS254" s="99"/>
      <c r="AT254" s="99"/>
      <c r="AU254" s="99">
        <v>0</v>
      </c>
      <c r="AV254" s="11">
        <v>0</v>
      </c>
      <c r="AW254" s="11"/>
      <c r="AX254" s="99"/>
      <c r="AY254" s="11"/>
      <c r="AZ254" s="99"/>
      <c r="BA254" s="99"/>
      <c r="BB254" s="99">
        <v>0</v>
      </c>
      <c r="BC254" s="11">
        <v>0</v>
      </c>
      <c r="BD254" s="11"/>
      <c r="BE254" s="99"/>
      <c r="BF254" s="11"/>
      <c r="BG254" s="99"/>
      <c r="BH254" s="99"/>
      <c r="BI254" s="99"/>
      <c r="BJ254" s="99"/>
      <c r="BK254" s="99"/>
      <c r="BL254" s="99"/>
      <c r="BM254" s="99"/>
      <c r="BN254" s="99"/>
      <c r="BO254" s="99"/>
      <c r="BP254" s="99"/>
      <c r="BQ254" s="99"/>
      <c r="BR254" s="99"/>
      <c r="BS254" s="99"/>
      <c r="BT254" s="99"/>
      <c r="BU254" s="99"/>
      <c r="BV254" s="99"/>
      <c r="BW254" s="106">
        <f t="shared" si="79"/>
        <v>0</v>
      </c>
      <c r="BX254" s="107" t="s">
        <v>34</v>
      </c>
      <c r="BY254" s="106">
        <f t="shared" si="80"/>
        <v>0</v>
      </c>
      <c r="BZ254" s="105" t="s">
        <v>34</v>
      </c>
      <c r="CA254" s="30" t="s">
        <v>229</v>
      </c>
    </row>
    <row r="255" spans="1:79" ht="220.5">
      <c r="A255" s="91" t="s">
        <v>794</v>
      </c>
      <c r="B255" s="2" t="s">
        <v>212</v>
      </c>
      <c r="C255" s="34" t="s">
        <v>1</v>
      </c>
      <c r="D255" s="8">
        <v>1501276</v>
      </c>
      <c r="E255" s="99">
        <v>0</v>
      </c>
      <c r="F255" s="11">
        <v>0</v>
      </c>
      <c r="G255" s="11"/>
      <c r="H255" s="99"/>
      <c r="I255" s="11"/>
      <c r="J255" s="99"/>
      <c r="K255" s="99"/>
      <c r="L255" s="99">
        <v>0</v>
      </c>
      <c r="M255" s="11">
        <v>0</v>
      </c>
      <c r="N255" s="11"/>
      <c r="O255" s="99"/>
      <c r="P255" s="11"/>
      <c r="Q255" s="99"/>
      <c r="R255" s="99"/>
      <c r="S255" s="99">
        <v>0</v>
      </c>
      <c r="T255" s="11">
        <v>0</v>
      </c>
      <c r="U255" s="11"/>
      <c r="V255" s="99"/>
      <c r="W255" s="11"/>
      <c r="X255" s="99"/>
      <c r="Y255" s="99"/>
      <c r="Z255" s="99">
        <v>0</v>
      </c>
      <c r="AA255" s="11">
        <v>0</v>
      </c>
      <c r="AB255" s="11"/>
      <c r="AC255" s="99"/>
      <c r="AD255" s="11"/>
      <c r="AE255" s="99"/>
      <c r="AF255" s="99"/>
      <c r="AG255" s="99"/>
      <c r="AH255" s="11"/>
      <c r="AI255" s="11"/>
      <c r="AJ255" s="99"/>
      <c r="AK255" s="11"/>
      <c r="AL255" s="99"/>
      <c r="AM255" s="99"/>
      <c r="AN255" s="99">
        <v>0</v>
      </c>
      <c r="AO255" s="11">
        <v>0</v>
      </c>
      <c r="AP255" s="11">
        <v>0</v>
      </c>
      <c r="AQ255" s="99"/>
      <c r="AR255" s="11"/>
      <c r="AS255" s="99"/>
      <c r="AT255" s="99"/>
      <c r="AU255" s="99">
        <v>0</v>
      </c>
      <c r="AV255" s="11">
        <v>0</v>
      </c>
      <c r="AW255" s="11"/>
      <c r="AX255" s="99"/>
      <c r="AY255" s="11"/>
      <c r="AZ255" s="99"/>
      <c r="BA255" s="99"/>
      <c r="BB255" s="99">
        <v>0</v>
      </c>
      <c r="BC255" s="11">
        <v>0</v>
      </c>
      <c r="BD255" s="11"/>
      <c r="BE255" s="99"/>
      <c r="BF255" s="11"/>
      <c r="BG255" s="99"/>
      <c r="BH255" s="99"/>
      <c r="BI255" s="99"/>
      <c r="BJ255" s="99"/>
      <c r="BK255" s="99"/>
      <c r="BL255" s="99"/>
      <c r="BM255" s="99"/>
      <c r="BN255" s="99"/>
      <c r="BO255" s="99"/>
      <c r="BP255" s="99"/>
      <c r="BQ255" s="99"/>
      <c r="BR255" s="99"/>
      <c r="BS255" s="99"/>
      <c r="BT255" s="99"/>
      <c r="BU255" s="99"/>
      <c r="BV255" s="99"/>
      <c r="BW255" s="106">
        <f t="shared" si="79"/>
        <v>0</v>
      </c>
      <c r="BX255" s="107" t="s">
        <v>34</v>
      </c>
      <c r="BY255" s="106">
        <f t="shared" si="80"/>
        <v>0</v>
      </c>
      <c r="BZ255" s="105" t="s">
        <v>34</v>
      </c>
      <c r="CA255" s="30" t="s">
        <v>229</v>
      </c>
    </row>
    <row r="256" spans="1:79" ht="236.25">
      <c r="A256" s="91" t="s">
        <v>795</v>
      </c>
      <c r="B256" s="2" t="s">
        <v>213</v>
      </c>
      <c r="C256" s="34" t="s">
        <v>1</v>
      </c>
      <c r="D256" s="8">
        <v>1500937</v>
      </c>
      <c r="E256" s="99">
        <v>0</v>
      </c>
      <c r="F256" s="11">
        <v>0</v>
      </c>
      <c r="G256" s="11"/>
      <c r="H256" s="99"/>
      <c r="I256" s="11"/>
      <c r="J256" s="99"/>
      <c r="K256" s="99"/>
      <c r="L256" s="99">
        <v>0</v>
      </c>
      <c r="M256" s="11">
        <v>0</v>
      </c>
      <c r="N256" s="11"/>
      <c r="O256" s="99"/>
      <c r="P256" s="11"/>
      <c r="Q256" s="99"/>
      <c r="R256" s="99"/>
      <c r="S256" s="99">
        <v>0</v>
      </c>
      <c r="T256" s="11">
        <v>0</v>
      </c>
      <c r="U256" s="11"/>
      <c r="V256" s="99"/>
      <c r="W256" s="11"/>
      <c r="X256" s="99"/>
      <c r="Y256" s="99"/>
      <c r="Z256" s="99">
        <v>0</v>
      </c>
      <c r="AA256" s="11">
        <v>0</v>
      </c>
      <c r="AB256" s="11"/>
      <c r="AC256" s="99"/>
      <c r="AD256" s="11"/>
      <c r="AE256" s="99"/>
      <c r="AF256" s="99"/>
      <c r="AG256" s="99"/>
      <c r="AH256" s="11"/>
      <c r="AI256" s="11"/>
      <c r="AJ256" s="99"/>
      <c r="AK256" s="11"/>
      <c r="AL256" s="99"/>
      <c r="AM256" s="99"/>
      <c r="AN256" s="99">
        <v>0</v>
      </c>
      <c r="AO256" s="11">
        <v>11.66883902</v>
      </c>
      <c r="AP256" s="11">
        <v>0.8</v>
      </c>
      <c r="AQ256" s="99"/>
      <c r="AR256" s="11">
        <v>0.79600000000000004</v>
      </c>
      <c r="AS256" s="99"/>
      <c r="AT256" s="99"/>
      <c r="AU256" s="99">
        <v>0</v>
      </c>
      <c r="AV256" s="11">
        <v>0</v>
      </c>
      <c r="AW256" s="11"/>
      <c r="AX256" s="99"/>
      <c r="AY256" s="11"/>
      <c r="AZ256" s="99"/>
      <c r="BA256" s="99"/>
      <c r="BB256" s="99">
        <v>0</v>
      </c>
      <c r="BC256" s="11">
        <v>11.66883902</v>
      </c>
      <c r="BD256" s="11">
        <v>0.8</v>
      </c>
      <c r="BE256" s="99"/>
      <c r="BF256" s="11">
        <v>0.79600000000000004</v>
      </c>
      <c r="BG256" s="99"/>
      <c r="BH256" s="99"/>
      <c r="BI256" s="99"/>
      <c r="BJ256" s="99"/>
      <c r="BK256" s="99"/>
      <c r="BL256" s="99"/>
      <c r="BM256" s="99"/>
      <c r="BN256" s="99"/>
      <c r="BO256" s="99"/>
      <c r="BP256" s="99"/>
      <c r="BQ256" s="99"/>
      <c r="BR256" s="99"/>
      <c r="BS256" s="99"/>
      <c r="BT256" s="99"/>
      <c r="BU256" s="99"/>
      <c r="BV256" s="99"/>
      <c r="BW256" s="106">
        <f t="shared" si="79"/>
        <v>11.66883902</v>
      </c>
      <c r="BX256" s="107" t="s">
        <v>34</v>
      </c>
      <c r="BY256" s="106">
        <f t="shared" si="80"/>
        <v>0</v>
      </c>
      <c r="BZ256" s="105" t="s">
        <v>34</v>
      </c>
      <c r="CA256" s="30" t="s">
        <v>353</v>
      </c>
    </row>
    <row r="257" spans="1:79" ht="94.5">
      <c r="A257" s="91" t="s">
        <v>796</v>
      </c>
      <c r="B257" s="2" t="s">
        <v>214</v>
      </c>
      <c r="C257" s="34" t="s">
        <v>1</v>
      </c>
      <c r="D257" s="8">
        <v>1400453</v>
      </c>
      <c r="E257" s="99">
        <v>0</v>
      </c>
      <c r="F257" s="11">
        <v>0</v>
      </c>
      <c r="G257" s="11"/>
      <c r="H257" s="99"/>
      <c r="I257" s="11"/>
      <c r="J257" s="99"/>
      <c r="K257" s="99"/>
      <c r="L257" s="99">
        <v>0</v>
      </c>
      <c r="M257" s="11">
        <v>0</v>
      </c>
      <c r="N257" s="11"/>
      <c r="O257" s="99"/>
      <c r="P257" s="11"/>
      <c r="Q257" s="99"/>
      <c r="R257" s="99"/>
      <c r="S257" s="99">
        <v>0</v>
      </c>
      <c r="T257" s="11">
        <v>0</v>
      </c>
      <c r="U257" s="11"/>
      <c r="V257" s="99"/>
      <c r="W257" s="11"/>
      <c r="X257" s="99"/>
      <c r="Y257" s="99"/>
      <c r="Z257" s="99">
        <v>0</v>
      </c>
      <c r="AA257" s="11">
        <v>0</v>
      </c>
      <c r="AB257" s="11"/>
      <c r="AC257" s="99"/>
      <c r="AD257" s="11"/>
      <c r="AE257" s="99"/>
      <c r="AF257" s="99"/>
      <c r="AG257" s="99"/>
      <c r="AH257" s="11"/>
      <c r="AI257" s="11"/>
      <c r="AJ257" s="99"/>
      <c r="AK257" s="11"/>
      <c r="AL257" s="99"/>
      <c r="AM257" s="99"/>
      <c r="AN257" s="99">
        <v>0</v>
      </c>
      <c r="AO257" s="11">
        <v>0</v>
      </c>
      <c r="AP257" s="11">
        <v>0</v>
      </c>
      <c r="AQ257" s="99"/>
      <c r="AR257" s="11"/>
      <c r="AS257" s="99"/>
      <c r="AT257" s="99"/>
      <c r="AU257" s="99">
        <v>0</v>
      </c>
      <c r="AV257" s="11">
        <v>0</v>
      </c>
      <c r="AW257" s="11"/>
      <c r="AX257" s="99"/>
      <c r="AY257" s="11"/>
      <c r="AZ257" s="99"/>
      <c r="BA257" s="99"/>
      <c r="BB257" s="99">
        <v>0</v>
      </c>
      <c r="BC257" s="11">
        <v>0</v>
      </c>
      <c r="BD257" s="11"/>
      <c r="BE257" s="99"/>
      <c r="BF257" s="11"/>
      <c r="BG257" s="99"/>
      <c r="BH257" s="99"/>
      <c r="BI257" s="99"/>
      <c r="BJ257" s="99"/>
      <c r="BK257" s="99"/>
      <c r="BL257" s="99"/>
      <c r="BM257" s="99"/>
      <c r="BN257" s="99"/>
      <c r="BO257" s="99"/>
      <c r="BP257" s="99"/>
      <c r="BQ257" s="99"/>
      <c r="BR257" s="99"/>
      <c r="BS257" s="99"/>
      <c r="BT257" s="99"/>
      <c r="BU257" s="99"/>
      <c r="BV257" s="99"/>
      <c r="BW257" s="106">
        <f t="shared" si="79"/>
        <v>0</v>
      </c>
      <c r="BX257" s="107" t="s">
        <v>34</v>
      </c>
      <c r="BY257" s="106">
        <f t="shared" si="80"/>
        <v>0</v>
      </c>
      <c r="BZ257" s="105" t="s">
        <v>34</v>
      </c>
      <c r="CA257" s="30" t="s">
        <v>229</v>
      </c>
    </row>
    <row r="258" spans="1:79" ht="189">
      <c r="A258" s="91" t="s">
        <v>797</v>
      </c>
      <c r="B258" s="2" t="s">
        <v>215</v>
      </c>
      <c r="C258" s="34" t="s">
        <v>1</v>
      </c>
      <c r="D258" s="8">
        <v>1500618</v>
      </c>
      <c r="E258" s="99">
        <v>0</v>
      </c>
      <c r="F258" s="11">
        <v>0</v>
      </c>
      <c r="G258" s="11"/>
      <c r="H258" s="99"/>
      <c r="I258" s="11"/>
      <c r="J258" s="99"/>
      <c r="K258" s="99"/>
      <c r="L258" s="99">
        <v>0</v>
      </c>
      <c r="M258" s="11">
        <v>0</v>
      </c>
      <c r="N258" s="11"/>
      <c r="O258" s="99"/>
      <c r="P258" s="11"/>
      <c r="Q258" s="99"/>
      <c r="R258" s="99"/>
      <c r="S258" s="99">
        <v>0</v>
      </c>
      <c r="T258" s="11">
        <v>0</v>
      </c>
      <c r="U258" s="11"/>
      <c r="V258" s="99"/>
      <c r="W258" s="11"/>
      <c r="X258" s="99"/>
      <c r="Y258" s="99"/>
      <c r="Z258" s="99">
        <v>0</v>
      </c>
      <c r="AA258" s="11">
        <v>0</v>
      </c>
      <c r="AB258" s="11"/>
      <c r="AC258" s="99"/>
      <c r="AD258" s="11"/>
      <c r="AE258" s="99"/>
      <c r="AF258" s="99"/>
      <c r="AG258" s="99"/>
      <c r="AH258" s="11"/>
      <c r="AI258" s="11"/>
      <c r="AJ258" s="99"/>
      <c r="AK258" s="11"/>
      <c r="AL258" s="99"/>
      <c r="AM258" s="99"/>
      <c r="AN258" s="99">
        <v>0</v>
      </c>
      <c r="AO258" s="11">
        <v>0</v>
      </c>
      <c r="AP258" s="11">
        <v>0</v>
      </c>
      <c r="AQ258" s="99"/>
      <c r="AR258" s="11"/>
      <c r="AS258" s="99"/>
      <c r="AT258" s="99"/>
      <c r="AU258" s="99">
        <v>0</v>
      </c>
      <c r="AV258" s="11">
        <v>0</v>
      </c>
      <c r="AW258" s="11"/>
      <c r="AX258" s="99"/>
      <c r="AY258" s="11"/>
      <c r="AZ258" s="99"/>
      <c r="BA258" s="99"/>
      <c r="BB258" s="99">
        <v>0</v>
      </c>
      <c r="BC258" s="11">
        <v>0</v>
      </c>
      <c r="BD258" s="11"/>
      <c r="BE258" s="99"/>
      <c r="BF258" s="11"/>
      <c r="BG258" s="99"/>
      <c r="BH258" s="99"/>
      <c r="BI258" s="99"/>
      <c r="BJ258" s="99"/>
      <c r="BK258" s="99"/>
      <c r="BL258" s="99"/>
      <c r="BM258" s="99"/>
      <c r="BN258" s="99"/>
      <c r="BO258" s="99"/>
      <c r="BP258" s="99"/>
      <c r="BQ258" s="99"/>
      <c r="BR258" s="99"/>
      <c r="BS258" s="99"/>
      <c r="BT258" s="99"/>
      <c r="BU258" s="99"/>
      <c r="BV258" s="99"/>
      <c r="BW258" s="106">
        <f t="shared" si="79"/>
        <v>0</v>
      </c>
      <c r="BX258" s="107" t="s">
        <v>34</v>
      </c>
      <c r="BY258" s="106">
        <f t="shared" si="80"/>
        <v>0</v>
      </c>
      <c r="BZ258" s="105" t="s">
        <v>34</v>
      </c>
      <c r="CA258" s="30" t="s">
        <v>229</v>
      </c>
    </row>
    <row r="259" spans="1:79" ht="252">
      <c r="A259" s="91" t="s">
        <v>798</v>
      </c>
      <c r="B259" s="2" t="s">
        <v>216</v>
      </c>
      <c r="C259" s="34" t="s">
        <v>1</v>
      </c>
      <c r="D259" s="8">
        <v>1501796</v>
      </c>
      <c r="E259" s="99">
        <v>0</v>
      </c>
      <c r="F259" s="11">
        <v>0</v>
      </c>
      <c r="G259" s="11"/>
      <c r="H259" s="99"/>
      <c r="I259" s="11"/>
      <c r="J259" s="99"/>
      <c r="K259" s="99"/>
      <c r="L259" s="99">
        <v>0</v>
      </c>
      <c r="M259" s="11">
        <v>0</v>
      </c>
      <c r="N259" s="11"/>
      <c r="O259" s="99"/>
      <c r="P259" s="11"/>
      <c r="Q259" s="99"/>
      <c r="R259" s="99"/>
      <c r="S259" s="99">
        <v>0</v>
      </c>
      <c r="T259" s="11">
        <v>0</v>
      </c>
      <c r="U259" s="11"/>
      <c r="V259" s="99"/>
      <c r="W259" s="11"/>
      <c r="X259" s="99"/>
      <c r="Y259" s="99"/>
      <c r="Z259" s="99">
        <v>0</v>
      </c>
      <c r="AA259" s="11">
        <v>0</v>
      </c>
      <c r="AB259" s="11"/>
      <c r="AC259" s="99"/>
      <c r="AD259" s="11"/>
      <c r="AE259" s="99"/>
      <c r="AF259" s="99"/>
      <c r="AG259" s="99"/>
      <c r="AH259" s="11"/>
      <c r="AI259" s="11"/>
      <c r="AJ259" s="99"/>
      <c r="AK259" s="11"/>
      <c r="AL259" s="99"/>
      <c r="AM259" s="99"/>
      <c r="AN259" s="99">
        <v>0</v>
      </c>
      <c r="AO259" s="11">
        <v>0</v>
      </c>
      <c r="AP259" s="11">
        <v>0</v>
      </c>
      <c r="AQ259" s="99"/>
      <c r="AR259" s="11"/>
      <c r="AS259" s="99"/>
      <c r="AT259" s="99"/>
      <c r="AU259" s="99">
        <v>0</v>
      </c>
      <c r="AV259" s="11">
        <v>0</v>
      </c>
      <c r="AW259" s="11"/>
      <c r="AX259" s="99"/>
      <c r="AY259" s="11"/>
      <c r="AZ259" s="99"/>
      <c r="BA259" s="99"/>
      <c r="BB259" s="99">
        <v>0</v>
      </c>
      <c r="BC259" s="11">
        <v>0</v>
      </c>
      <c r="BD259" s="11"/>
      <c r="BE259" s="99"/>
      <c r="BF259" s="11"/>
      <c r="BG259" s="99"/>
      <c r="BH259" s="99"/>
      <c r="BI259" s="99"/>
      <c r="BJ259" s="99"/>
      <c r="BK259" s="99"/>
      <c r="BL259" s="99"/>
      <c r="BM259" s="99"/>
      <c r="BN259" s="99"/>
      <c r="BO259" s="99"/>
      <c r="BP259" s="99"/>
      <c r="BQ259" s="99"/>
      <c r="BR259" s="99"/>
      <c r="BS259" s="99"/>
      <c r="BT259" s="99"/>
      <c r="BU259" s="99"/>
      <c r="BV259" s="99"/>
      <c r="BW259" s="106">
        <f t="shared" si="79"/>
        <v>0</v>
      </c>
      <c r="BX259" s="107" t="s">
        <v>34</v>
      </c>
      <c r="BY259" s="106">
        <f t="shared" si="80"/>
        <v>0</v>
      </c>
      <c r="BZ259" s="105" t="s">
        <v>34</v>
      </c>
      <c r="CA259" s="30" t="s">
        <v>229</v>
      </c>
    </row>
    <row r="260" spans="1:79" ht="126">
      <c r="A260" s="91" t="s">
        <v>799</v>
      </c>
      <c r="B260" s="2" t="s">
        <v>296</v>
      </c>
      <c r="C260" s="34" t="s">
        <v>1</v>
      </c>
      <c r="D260" s="8">
        <v>1503418</v>
      </c>
      <c r="E260" s="99">
        <v>0</v>
      </c>
      <c r="F260" s="11">
        <v>0</v>
      </c>
      <c r="G260" s="11"/>
      <c r="H260" s="99"/>
      <c r="I260" s="11"/>
      <c r="J260" s="99"/>
      <c r="K260" s="99"/>
      <c r="L260" s="99">
        <v>0</v>
      </c>
      <c r="M260" s="11">
        <v>0</v>
      </c>
      <c r="N260" s="11"/>
      <c r="O260" s="99"/>
      <c r="P260" s="11"/>
      <c r="Q260" s="99"/>
      <c r="R260" s="99"/>
      <c r="S260" s="99">
        <v>0</v>
      </c>
      <c r="T260" s="11">
        <v>0</v>
      </c>
      <c r="U260" s="11"/>
      <c r="V260" s="99"/>
      <c r="W260" s="11"/>
      <c r="X260" s="99"/>
      <c r="Y260" s="99"/>
      <c r="Z260" s="99">
        <v>0</v>
      </c>
      <c r="AA260" s="11">
        <v>0</v>
      </c>
      <c r="AB260" s="11"/>
      <c r="AC260" s="99"/>
      <c r="AD260" s="11"/>
      <c r="AE260" s="99"/>
      <c r="AF260" s="99"/>
      <c r="AG260" s="99"/>
      <c r="AH260" s="11"/>
      <c r="AI260" s="11"/>
      <c r="AJ260" s="99"/>
      <c r="AK260" s="11"/>
      <c r="AL260" s="99"/>
      <c r="AM260" s="99"/>
      <c r="AN260" s="99">
        <v>0</v>
      </c>
      <c r="AO260" s="11">
        <v>0</v>
      </c>
      <c r="AP260" s="11">
        <v>0</v>
      </c>
      <c r="AQ260" s="99"/>
      <c r="AR260" s="11"/>
      <c r="AS260" s="99"/>
      <c r="AT260" s="99"/>
      <c r="AU260" s="99">
        <v>0</v>
      </c>
      <c r="AV260" s="11">
        <v>0</v>
      </c>
      <c r="AW260" s="11"/>
      <c r="AX260" s="99"/>
      <c r="AY260" s="11"/>
      <c r="AZ260" s="99"/>
      <c r="BA260" s="99"/>
      <c r="BB260" s="99">
        <v>0</v>
      </c>
      <c r="BC260" s="11">
        <v>0</v>
      </c>
      <c r="BD260" s="11"/>
      <c r="BE260" s="99"/>
      <c r="BF260" s="11"/>
      <c r="BG260" s="99"/>
      <c r="BH260" s="99"/>
      <c r="BI260" s="99"/>
      <c r="BJ260" s="99"/>
      <c r="BK260" s="99"/>
      <c r="BL260" s="99"/>
      <c r="BM260" s="99"/>
      <c r="BN260" s="99"/>
      <c r="BO260" s="99"/>
      <c r="BP260" s="99"/>
      <c r="BQ260" s="99"/>
      <c r="BR260" s="99"/>
      <c r="BS260" s="99"/>
      <c r="BT260" s="99"/>
      <c r="BU260" s="99"/>
      <c r="BV260" s="99"/>
      <c r="BW260" s="106">
        <f t="shared" si="79"/>
        <v>0</v>
      </c>
      <c r="BX260" s="107" t="s">
        <v>34</v>
      </c>
      <c r="BY260" s="106">
        <f t="shared" si="80"/>
        <v>0</v>
      </c>
      <c r="BZ260" s="105" t="s">
        <v>34</v>
      </c>
      <c r="CA260" s="30" t="s">
        <v>229</v>
      </c>
    </row>
    <row r="261" spans="1:79" ht="110.25">
      <c r="A261" s="91" t="s">
        <v>800</v>
      </c>
      <c r="B261" s="2" t="s">
        <v>217</v>
      </c>
      <c r="C261" s="34" t="s">
        <v>1</v>
      </c>
      <c r="D261" s="8">
        <v>1501535</v>
      </c>
      <c r="E261" s="99">
        <v>0</v>
      </c>
      <c r="F261" s="11">
        <v>0</v>
      </c>
      <c r="G261" s="11"/>
      <c r="H261" s="99"/>
      <c r="I261" s="11"/>
      <c r="J261" s="99"/>
      <c r="K261" s="99"/>
      <c r="L261" s="99">
        <v>0</v>
      </c>
      <c r="M261" s="11">
        <v>0</v>
      </c>
      <c r="N261" s="11"/>
      <c r="O261" s="99"/>
      <c r="P261" s="11"/>
      <c r="Q261" s="99"/>
      <c r="R261" s="99"/>
      <c r="S261" s="99">
        <v>0</v>
      </c>
      <c r="T261" s="11">
        <v>0</v>
      </c>
      <c r="U261" s="11"/>
      <c r="V261" s="99"/>
      <c r="W261" s="11"/>
      <c r="X261" s="99"/>
      <c r="Y261" s="99"/>
      <c r="Z261" s="99">
        <v>0</v>
      </c>
      <c r="AA261" s="11">
        <v>0</v>
      </c>
      <c r="AB261" s="11"/>
      <c r="AC261" s="99"/>
      <c r="AD261" s="11"/>
      <c r="AE261" s="99"/>
      <c r="AF261" s="99"/>
      <c r="AG261" s="99"/>
      <c r="AH261" s="11"/>
      <c r="AI261" s="11"/>
      <c r="AJ261" s="99"/>
      <c r="AK261" s="11"/>
      <c r="AL261" s="99"/>
      <c r="AM261" s="99"/>
      <c r="AN261" s="99">
        <v>0</v>
      </c>
      <c r="AO261" s="11">
        <v>0</v>
      </c>
      <c r="AP261" s="11">
        <v>0</v>
      </c>
      <c r="AQ261" s="99"/>
      <c r="AR261" s="11"/>
      <c r="AS261" s="99"/>
      <c r="AT261" s="99"/>
      <c r="AU261" s="99">
        <v>0</v>
      </c>
      <c r="AV261" s="11">
        <v>0</v>
      </c>
      <c r="AW261" s="11"/>
      <c r="AX261" s="99"/>
      <c r="AY261" s="11"/>
      <c r="AZ261" s="99"/>
      <c r="BA261" s="99"/>
      <c r="BB261" s="99">
        <v>0</v>
      </c>
      <c r="BC261" s="11">
        <v>0</v>
      </c>
      <c r="BD261" s="11"/>
      <c r="BE261" s="99"/>
      <c r="BF261" s="11"/>
      <c r="BG261" s="99"/>
      <c r="BH261" s="99"/>
      <c r="BI261" s="99"/>
      <c r="BJ261" s="99"/>
      <c r="BK261" s="99"/>
      <c r="BL261" s="99"/>
      <c r="BM261" s="99"/>
      <c r="BN261" s="99"/>
      <c r="BO261" s="99"/>
      <c r="BP261" s="99"/>
      <c r="BQ261" s="99"/>
      <c r="BR261" s="99"/>
      <c r="BS261" s="99"/>
      <c r="BT261" s="99"/>
      <c r="BU261" s="99"/>
      <c r="BV261" s="99"/>
      <c r="BW261" s="106">
        <f t="shared" si="79"/>
        <v>0</v>
      </c>
      <c r="BX261" s="107" t="s">
        <v>34</v>
      </c>
      <c r="BY261" s="106">
        <f t="shared" si="80"/>
        <v>0</v>
      </c>
      <c r="BZ261" s="105" t="s">
        <v>34</v>
      </c>
      <c r="CA261" s="30" t="s">
        <v>229</v>
      </c>
    </row>
    <row r="262" spans="1:79" ht="47.25">
      <c r="A262" s="90" t="s">
        <v>801</v>
      </c>
      <c r="B262" s="3" t="s">
        <v>98</v>
      </c>
      <c r="C262" s="70" t="s">
        <v>34</v>
      </c>
      <c r="D262" s="50" t="s">
        <v>532</v>
      </c>
      <c r="E262" s="99">
        <v>0</v>
      </c>
      <c r="F262" s="11">
        <v>80.842460181457625</v>
      </c>
      <c r="G262" s="11">
        <v>12.007584932907886</v>
      </c>
      <c r="H262" s="99"/>
      <c r="I262" s="11">
        <v>29.484852294067867</v>
      </c>
      <c r="J262" s="99"/>
      <c r="K262" s="99"/>
      <c r="L262" s="99">
        <v>0</v>
      </c>
      <c r="M262" s="11">
        <v>7.6271186440677958</v>
      </c>
      <c r="N262" s="11">
        <v>2</v>
      </c>
      <c r="O262" s="99"/>
      <c r="P262" s="11">
        <v>1.525097548117043</v>
      </c>
      <c r="Q262" s="99"/>
      <c r="R262" s="99"/>
      <c r="S262" s="99">
        <v>0</v>
      </c>
      <c r="T262" s="11">
        <v>19.491525423728813</v>
      </c>
      <c r="U262" s="11">
        <v>2.801394235912138</v>
      </c>
      <c r="V262" s="99"/>
      <c r="W262" s="11">
        <v>7.2447304806294843</v>
      </c>
      <c r="X262" s="99"/>
      <c r="Y262" s="99"/>
      <c r="Z262" s="99">
        <v>0</v>
      </c>
      <c r="AA262" s="11">
        <v>22.58822289332204</v>
      </c>
      <c r="AB262" s="11">
        <v>3.2416133301269014</v>
      </c>
      <c r="AC262" s="99"/>
      <c r="AD262" s="11">
        <v>8.4027583857786219</v>
      </c>
      <c r="AE262" s="99"/>
      <c r="AF262" s="99"/>
      <c r="AG262" s="99"/>
      <c r="AH262" s="11">
        <v>31135.593220338982</v>
      </c>
      <c r="AI262" s="11">
        <v>3.9645773668688484</v>
      </c>
      <c r="AJ262" s="99"/>
      <c r="AK262" s="11">
        <v>12.312265879542721</v>
      </c>
      <c r="AL262" s="99"/>
      <c r="AM262" s="99"/>
      <c r="AN262" s="99">
        <v>0</v>
      </c>
      <c r="AO262" s="11">
        <v>11.671676589999999</v>
      </c>
      <c r="AP262" s="11">
        <v>1.4350000000000001</v>
      </c>
      <c r="AQ262" s="99"/>
      <c r="AR262" s="11">
        <v>4.0200000000000005</v>
      </c>
      <c r="AS262" s="99"/>
      <c r="AT262" s="99"/>
      <c r="AU262" s="99">
        <v>0</v>
      </c>
      <c r="AV262" s="11">
        <v>4.3535565900000002</v>
      </c>
      <c r="AW262" s="11">
        <v>0.54999999999999993</v>
      </c>
      <c r="AX262" s="99"/>
      <c r="AY262" s="11">
        <v>1.8090000000000002</v>
      </c>
      <c r="AZ262" s="99"/>
      <c r="BA262" s="99"/>
      <c r="BB262" s="99">
        <v>0</v>
      </c>
      <c r="BC262" s="11">
        <v>7.3181199999999986</v>
      </c>
      <c r="BD262" s="11">
        <v>0.88500000000000001</v>
      </c>
      <c r="BE262" s="99"/>
      <c r="BF262" s="11">
        <v>2.2109999999999999</v>
      </c>
      <c r="BG262" s="99"/>
      <c r="BH262" s="99"/>
      <c r="BI262" s="99"/>
      <c r="BJ262" s="99"/>
      <c r="BK262" s="99"/>
      <c r="BL262" s="99"/>
      <c r="BM262" s="99"/>
      <c r="BN262" s="99"/>
      <c r="BO262" s="99"/>
      <c r="BP262" s="99"/>
      <c r="BQ262" s="99"/>
      <c r="BR262" s="99"/>
      <c r="BS262" s="99"/>
      <c r="BT262" s="99"/>
      <c r="BU262" s="99"/>
      <c r="BV262" s="99"/>
      <c r="BW262" s="106">
        <f t="shared" si="79"/>
        <v>-15.44696747779661</v>
      </c>
      <c r="BX262" s="107">
        <f t="shared" ref="BX262:BX263" si="81">AO262/(SUM(M262+T262))-1</f>
        <v>-0.56960692574375005</v>
      </c>
      <c r="BY262" s="106">
        <f t="shared" si="80"/>
        <v>0</v>
      </c>
      <c r="BZ262" s="105" t="s">
        <v>34</v>
      </c>
      <c r="CA262" s="30" t="s">
        <v>230</v>
      </c>
    </row>
    <row r="263" spans="1:79" ht="47.25">
      <c r="A263" s="90" t="s">
        <v>802</v>
      </c>
      <c r="B263" s="3" t="s">
        <v>99</v>
      </c>
      <c r="C263" s="70" t="s">
        <v>34</v>
      </c>
      <c r="D263" s="50" t="s">
        <v>533</v>
      </c>
      <c r="E263" s="99">
        <v>0</v>
      </c>
      <c r="F263" s="11">
        <v>44.822399999999995</v>
      </c>
      <c r="G263" s="11">
        <v>3.5351984937393768</v>
      </c>
      <c r="H263" s="99"/>
      <c r="I263" s="11">
        <v>15.793345346942665</v>
      </c>
      <c r="J263" s="99"/>
      <c r="K263" s="99"/>
      <c r="L263" s="99">
        <v>0</v>
      </c>
      <c r="M263" s="11">
        <v>4.2372881355932206</v>
      </c>
      <c r="N263" s="11">
        <v>0.33420019085298608</v>
      </c>
      <c r="O263" s="99"/>
      <c r="P263" s="11">
        <v>1.4930248014369276</v>
      </c>
      <c r="Q263" s="99"/>
      <c r="R263" s="99"/>
      <c r="S263" s="99">
        <v>0</v>
      </c>
      <c r="T263" s="11">
        <v>8.4745762711864412</v>
      </c>
      <c r="U263" s="11">
        <v>0.66840038170597216</v>
      </c>
      <c r="V263" s="99"/>
      <c r="W263" s="11">
        <v>2.9860496028738552</v>
      </c>
      <c r="X263" s="99"/>
      <c r="Y263" s="99"/>
      <c r="Z263" s="99">
        <v>0</v>
      </c>
      <c r="AA263" s="11">
        <v>12.711864406779663</v>
      </c>
      <c r="AB263" s="11">
        <v>1.0026005725589582</v>
      </c>
      <c r="AC263" s="99"/>
      <c r="AD263" s="11">
        <v>4.4790744043107829</v>
      </c>
      <c r="AE263" s="99"/>
      <c r="AF263" s="99"/>
      <c r="AG263" s="99"/>
      <c r="AH263" s="11">
        <v>19398.671186440683</v>
      </c>
      <c r="AI263" s="11">
        <v>1.5299973486214606</v>
      </c>
      <c r="AJ263" s="99"/>
      <c r="AK263" s="11">
        <v>6.8351965383210995</v>
      </c>
      <c r="AL263" s="99"/>
      <c r="AM263" s="99"/>
      <c r="AN263" s="99">
        <v>0</v>
      </c>
      <c r="AO263" s="11">
        <v>455.93464999999992</v>
      </c>
      <c r="AP263" s="11">
        <v>49.364999999999988</v>
      </c>
      <c r="AQ263" s="99"/>
      <c r="AR263" s="11">
        <v>284.93599999999998</v>
      </c>
      <c r="AS263" s="99"/>
      <c r="AT263" s="99"/>
      <c r="AU263" s="99">
        <v>0</v>
      </c>
      <c r="AV263" s="11">
        <v>191.71896046999998</v>
      </c>
      <c r="AW263" s="11">
        <v>15.696999999999999</v>
      </c>
      <c r="AX263" s="99"/>
      <c r="AY263" s="11">
        <v>129.01599999999999</v>
      </c>
      <c r="AZ263" s="99"/>
      <c r="BA263" s="99"/>
      <c r="BB263" s="99">
        <v>0</v>
      </c>
      <c r="BC263" s="11">
        <v>264.21568952999991</v>
      </c>
      <c r="BD263" s="11">
        <v>33.667999999999999</v>
      </c>
      <c r="BE263" s="99"/>
      <c r="BF263" s="11">
        <v>155.91999999999999</v>
      </c>
      <c r="BG263" s="99"/>
      <c r="BH263" s="99"/>
      <c r="BI263" s="99"/>
      <c r="BJ263" s="99"/>
      <c r="BK263" s="99"/>
      <c r="BL263" s="99"/>
      <c r="BM263" s="99"/>
      <c r="BN263" s="99"/>
      <c r="BO263" s="99"/>
      <c r="BP263" s="99"/>
      <c r="BQ263" s="99"/>
      <c r="BR263" s="99"/>
      <c r="BS263" s="99"/>
      <c r="BT263" s="99"/>
      <c r="BU263" s="99"/>
      <c r="BV263" s="99"/>
      <c r="BW263" s="106">
        <f t="shared" si="79"/>
        <v>443.22278559322024</v>
      </c>
      <c r="BX263" s="107">
        <f t="shared" si="81"/>
        <v>34.866859133333328</v>
      </c>
      <c r="BY263" s="106">
        <f t="shared" si="80"/>
        <v>0</v>
      </c>
      <c r="BZ263" s="105" t="s">
        <v>34</v>
      </c>
      <c r="CA263" s="30" t="s">
        <v>230</v>
      </c>
    </row>
    <row r="264" spans="1:79" ht="63">
      <c r="A264" s="91" t="s">
        <v>803</v>
      </c>
      <c r="B264" s="2" t="s">
        <v>273</v>
      </c>
      <c r="C264" s="1" t="s">
        <v>3</v>
      </c>
      <c r="D264" s="8">
        <v>9991373</v>
      </c>
      <c r="E264" s="99">
        <v>0</v>
      </c>
      <c r="F264" s="11">
        <v>0</v>
      </c>
      <c r="G264" s="11"/>
      <c r="H264" s="99"/>
      <c r="I264" s="11"/>
      <c r="J264" s="99"/>
      <c r="K264" s="99"/>
      <c r="L264" s="99">
        <v>0</v>
      </c>
      <c r="M264" s="11">
        <v>0</v>
      </c>
      <c r="N264" s="11"/>
      <c r="O264" s="99"/>
      <c r="P264" s="11"/>
      <c r="Q264" s="99"/>
      <c r="R264" s="99"/>
      <c r="S264" s="99">
        <v>0</v>
      </c>
      <c r="T264" s="11">
        <v>0</v>
      </c>
      <c r="U264" s="11"/>
      <c r="V264" s="99"/>
      <c r="W264" s="11"/>
      <c r="X264" s="99"/>
      <c r="Y264" s="99"/>
      <c r="Z264" s="99">
        <v>0</v>
      </c>
      <c r="AA264" s="11">
        <v>0</v>
      </c>
      <c r="AB264" s="11"/>
      <c r="AC264" s="99"/>
      <c r="AD264" s="11"/>
      <c r="AE264" s="99"/>
      <c r="AF264" s="99"/>
      <c r="AG264" s="99"/>
      <c r="AH264" s="11"/>
      <c r="AI264" s="11"/>
      <c r="AJ264" s="99"/>
      <c r="AK264" s="11"/>
      <c r="AL264" s="99"/>
      <c r="AM264" s="99"/>
      <c r="AN264" s="99">
        <v>0</v>
      </c>
      <c r="AO264" s="11">
        <v>0.24052999999999999</v>
      </c>
      <c r="AP264" s="11"/>
      <c r="AQ264" s="99"/>
      <c r="AR264" s="11"/>
      <c r="AS264" s="99"/>
      <c r="AT264" s="99"/>
      <c r="AU264" s="99">
        <v>0</v>
      </c>
      <c r="AV264" s="11">
        <v>0</v>
      </c>
      <c r="AW264" s="11"/>
      <c r="AX264" s="99"/>
      <c r="AY264" s="11"/>
      <c r="AZ264" s="99"/>
      <c r="BA264" s="99"/>
      <c r="BB264" s="99">
        <v>0</v>
      </c>
      <c r="BC264" s="11">
        <v>0.24052999999999999</v>
      </c>
      <c r="BD264" s="11"/>
      <c r="BE264" s="99"/>
      <c r="BF264" s="11"/>
      <c r="BG264" s="99"/>
      <c r="BH264" s="99"/>
      <c r="BI264" s="99"/>
      <c r="BJ264" s="99"/>
      <c r="BK264" s="99"/>
      <c r="BL264" s="99"/>
      <c r="BM264" s="99"/>
      <c r="BN264" s="99"/>
      <c r="BO264" s="99"/>
      <c r="BP264" s="99"/>
      <c r="BQ264" s="99"/>
      <c r="BR264" s="99"/>
      <c r="BS264" s="99"/>
      <c r="BT264" s="99"/>
      <c r="BU264" s="99"/>
      <c r="BV264" s="99"/>
      <c r="BW264" s="106">
        <f t="shared" si="79"/>
        <v>0.24052999999999999</v>
      </c>
      <c r="BX264" s="107" t="s">
        <v>34</v>
      </c>
      <c r="BY264" s="106">
        <f t="shared" si="80"/>
        <v>0</v>
      </c>
      <c r="BZ264" s="105" t="s">
        <v>34</v>
      </c>
      <c r="CA264" s="61" t="s">
        <v>384</v>
      </c>
    </row>
    <row r="265" spans="1:79" ht="63">
      <c r="A265" s="91" t="s">
        <v>804</v>
      </c>
      <c r="B265" s="2" t="s">
        <v>274</v>
      </c>
      <c r="C265" s="1" t="s">
        <v>3</v>
      </c>
      <c r="D265" s="8">
        <v>9991374</v>
      </c>
      <c r="E265" s="99">
        <v>0</v>
      </c>
      <c r="F265" s="11">
        <v>0</v>
      </c>
      <c r="G265" s="11"/>
      <c r="H265" s="99"/>
      <c r="I265" s="11"/>
      <c r="J265" s="99"/>
      <c r="K265" s="99"/>
      <c r="L265" s="99">
        <v>0</v>
      </c>
      <c r="M265" s="11">
        <v>0</v>
      </c>
      <c r="N265" s="11"/>
      <c r="O265" s="99"/>
      <c r="P265" s="11"/>
      <c r="Q265" s="99"/>
      <c r="R265" s="99"/>
      <c r="S265" s="99">
        <v>0</v>
      </c>
      <c r="T265" s="11">
        <v>0</v>
      </c>
      <c r="U265" s="11"/>
      <c r="V265" s="99"/>
      <c r="W265" s="11"/>
      <c r="X265" s="99"/>
      <c r="Y265" s="99"/>
      <c r="Z265" s="99">
        <v>0</v>
      </c>
      <c r="AA265" s="11">
        <v>0</v>
      </c>
      <c r="AB265" s="11"/>
      <c r="AC265" s="99"/>
      <c r="AD265" s="11"/>
      <c r="AE265" s="99"/>
      <c r="AF265" s="99"/>
      <c r="AG265" s="99"/>
      <c r="AH265" s="11"/>
      <c r="AI265" s="11"/>
      <c r="AJ265" s="99"/>
      <c r="AK265" s="11"/>
      <c r="AL265" s="99"/>
      <c r="AM265" s="99"/>
      <c r="AN265" s="99">
        <v>0</v>
      </c>
      <c r="AO265" s="11">
        <v>0.40676000000000001</v>
      </c>
      <c r="AP265" s="11"/>
      <c r="AQ265" s="99"/>
      <c r="AR265" s="11"/>
      <c r="AS265" s="99"/>
      <c r="AT265" s="99"/>
      <c r="AU265" s="99">
        <v>0</v>
      </c>
      <c r="AV265" s="11">
        <v>0</v>
      </c>
      <c r="AW265" s="11"/>
      <c r="AX265" s="99"/>
      <c r="AY265" s="11"/>
      <c r="AZ265" s="99"/>
      <c r="BA265" s="99"/>
      <c r="BB265" s="99">
        <v>0</v>
      </c>
      <c r="BC265" s="11">
        <v>0.40676000000000001</v>
      </c>
      <c r="BD265" s="11"/>
      <c r="BE265" s="99"/>
      <c r="BF265" s="11"/>
      <c r="BG265" s="99"/>
      <c r="BH265" s="99"/>
      <c r="BI265" s="99"/>
      <c r="BJ265" s="99"/>
      <c r="BK265" s="99"/>
      <c r="BL265" s="99"/>
      <c r="BM265" s="99"/>
      <c r="BN265" s="99"/>
      <c r="BO265" s="99"/>
      <c r="BP265" s="99"/>
      <c r="BQ265" s="99"/>
      <c r="BR265" s="99"/>
      <c r="BS265" s="99"/>
      <c r="BT265" s="99"/>
      <c r="BU265" s="99"/>
      <c r="BV265" s="99"/>
      <c r="BW265" s="106">
        <f t="shared" si="79"/>
        <v>0.40676000000000001</v>
      </c>
      <c r="BX265" s="107" t="s">
        <v>34</v>
      </c>
      <c r="BY265" s="106">
        <f t="shared" si="80"/>
        <v>0</v>
      </c>
      <c r="BZ265" s="105" t="s">
        <v>34</v>
      </c>
      <c r="CA265" s="61" t="s">
        <v>384</v>
      </c>
    </row>
    <row r="266" spans="1:79" ht="63">
      <c r="A266" s="91" t="s">
        <v>805</v>
      </c>
      <c r="B266" s="2" t="s">
        <v>275</v>
      </c>
      <c r="C266" s="1" t="s">
        <v>3</v>
      </c>
      <c r="D266" s="8">
        <v>9991372</v>
      </c>
      <c r="E266" s="99">
        <v>0</v>
      </c>
      <c r="F266" s="11">
        <v>0</v>
      </c>
      <c r="G266" s="11"/>
      <c r="H266" s="99"/>
      <c r="I266" s="11"/>
      <c r="J266" s="99"/>
      <c r="K266" s="99"/>
      <c r="L266" s="99">
        <v>0</v>
      </c>
      <c r="M266" s="11">
        <v>0</v>
      </c>
      <c r="N266" s="11"/>
      <c r="O266" s="99"/>
      <c r="P266" s="11"/>
      <c r="Q266" s="99"/>
      <c r="R266" s="99"/>
      <c r="S266" s="99">
        <v>0</v>
      </c>
      <c r="T266" s="11">
        <v>0</v>
      </c>
      <c r="U266" s="11"/>
      <c r="V266" s="99"/>
      <c r="W266" s="11"/>
      <c r="X266" s="99"/>
      <c r="Y266" s="99"/>
      <c r="Z266" s="99">
        <v>0</v>
      </c>
      <c r="AA266" s="11">
        <v>0</v>
      </c>
      <c r="AB266" s="11"/>
      <c r="AC266" s="99"/>
      <c r="AD266" s="11"/>
      <c r="AE266" s="99"/>
      <c r="AF266" s="99"/>
      <c r="AG266" s="99"/>
      <c r="AH266" s="11"/>
      <c r="AI266" s="11"/>
      <c r="AJ266" s="99"/>
      <c r="AK266" s="11"/>
      <c r="AL266" s="99"/>
      <c r="AM266" s="99"/>
      <c r="AN266" s="99">
        <v>0</v>
      </c>
      <c r="AO266" s="11">
        <v>0.26430999999999999</v>
      </c>
      <c r="AP266" s="11"/>
      <c r="AQ266" s="99"/>
      <c r="AR266" s="11"/>
      <c r="AS266" s="99"/>
      <c r="AT266" s="99"/>
      <c r="AU266" s="99">
        <v>0</v>
      </c>
      <c r="AV266" s="11">
        <v>0</v>
      </c>
      <c r="AW266" s="11"/>
      <c r="AX266" s="99"/>
      <c r="AY266" s="11"/>
      <c r="AZ266" s="99"/>
      <c r="BA266" s="99"/>
      <c r="BB266" s="99">
        <v>0</v>
      </c>
      <c r="BC266" s="11">
        <v>0.26430999999999999</v>
      </c>
      <c r="BD266" s="11"/>
      <c r="BE266" s="99"/>
      <c r="BF266" s="11"/>
      <c r="BG266" s="99"/>
      <c r="BH266" s="99"/>
      <c r="BI266" s="99"/>
      <c r="BJ266" s="99"/>
      <c r="BK266" s="99"/>
      <c r="BL266" s="99"/>
      <c r="BM266" s="99"/>
      <c r="BN266" s="99"/>
      <c r="BO266" s="99"/>
      <c r="BP266" s="99"/>
      <c r="BQ266" s="99"/>
      <c r="BR266" s="99"/>
      <c r="BS266" s="99"/>
      <c r="BT266" s="99"/>
      <c r="BU266" s="99"/>
      <c r="BV266" s="99"/>
      <c r="BW266" s="106">
        <f t="shared" si="79"/>
        <v>0.26430999999999999</v>
      </c>
      <c r="BX266" s="107" t="s">
        <v>34</v>
      </c>
      <c r="BY266" s="106">
        <f t="shared" si="80"/>
        <v>0</v>
      </c>
      <c r="BZ266" s="105" t="s">
        <v>34</v>
      </c>
      <c r="CA266" s="61" t="s">
        <v>384</v>
      </c>
    </row>
    <row r="267" spans="1:79" ht="63">
      <c r="A267" s="91" t="s">
        <v>806</v>
      </c>
      <c r="B267" s="2" t="s">
        <v>276</v>
      </c>
      <c r="C267" s="1" t="s">
        <v>3</v>
      </c>
      <c r="D267" s="8">
        <v>9991371</v>
      </c>
      <c r="E267" s="99">
        <v>0</v>
      </c>
      <c r="F267" s="11">
        <v>0</v>
      </c>
      <c r="G267" s="11"/>
      <c r="H267" s="99"/>
      <c r="I267" s="11"/>
      <c r="J267" s="99"/>
      <c r="K267" s="99"/>
      <c r="L267" s="99">
        <v>0</v>
      </c>
      <c r="M267" s="11">
        <v>0</v>
      </c>
      <c r="N267" s="11"/>
      <c r="O267" s="99"/>
      <c r="P267" s="11"/>
      <c r="Q267" s="99"/>
      <c r="R267" s="99"/>
      <c r="S267" s="99">
        <v>0</v>
      </c>
      <c r="T267" s="11">
        <v>0</v>
      </c>
      <c r="U267" s="11"/>
      <c r="V267" s="99"/>
      <c r="W267" s="11"/>
      <c r="X267" s="99"/>
      <c r="Y267" s="99"/>
      <c r="Z267" s="99">
        <v>0</v>
      </c>
      <c r="AA267" s="11">
        <v>0</v>
      </c>
      <c r="AB267" s="11"/>
      <c r="AC267" s="99"/>
      <c r="AD267" s="11"/>
      <c r="AE267" s="99"/>
      <c r="AF267" s="99"/>
      <c r="AG267" s="99"/>
      <c r="AH267" s="11"/>
      <c r="AI267" s="11"/>
      <c r="AJ267" s="99"/>
      <c r="AK267" s="11"/>
      <c r="AL267" s="99"/>
      <c r="AM267" s="99"/>
      <c r="AN267" s="99">
        <v>0</v>
      </c>
      <c r="AO267" s="11">
        <v>0.15677000000000002</v>
      </c>
      <c r="AP267" s="11"/>
      <c r="AQ267" s="99"/>
      <c r="AR267" s="11"/>
      <c r="AS267" s="99"/>
      <c r="AT267" s="99"/>
      <c r="AU267" s="99">
        <v>0</v>
      </c>
      <c r="AV267" s="11">
        <v>0</v>
      </c>
      <c r="AW267" s="11"/>
      <c r="AX267" s="99"/>
      <c r="AY267" s="11"/>
      <c r="AZ267" s="99"/>
      <c r="BA267" s="99"/>
      <c r="BB267" s="99">
        <v>0</v>
      </c>
      <c r="BC267" s="11">
        <v>0.15677000000000002</v>
      </c>
      <c r="BD267" s="11"/>
      <c r="BE267" s="99"/>
      <c r="BF267" s="11"/>
      <c r="BG267" s="99"/>
      <c r="BH267" s="99"/>
      <c r="BI267" s="99"/>
      <c r="BJ267" s="99"/>
      <c r="BK267" s="99"/>
      <c r="BL267" s="99"/>
      <c r="BM267" s="99"/>
      <c r="BN267" s="99"/>
      <c r="BO267" s="99"/>
      <c r="BP267" s="99"/>
      <c r="BQ267" s="99"/>
      <c r="BR267" s="99"/>
      <c r="BS267" s="99"/>
      <c r="BT267" s="99"/>
      <c r="BU267" s="99"/>
      <c r="BV267" s="99"/>
      <c r="BW267" s="106">
        <f t="shared" si="79"/>
        <v>0.15677000000000002</v>
      </c>
      <c r="BX267" s="107" t="s">
        <v>34</v>
      </c>
      <c r="BY267" s="106">
        <f t="shared" si="80"/>
        <v>0</v>
      </c>
      <c r="BZ267" s="105" t="s">
        <v>34</v>
      </c>
      <c r="CA267" s="61" t="s">
        <v>384</v>
      </c>
    </row>
    <row r="268" spans="1:79" ht="63">
      <c r="A268" s="91" t="s">
        <v>807</v>
      </c>
      <c r="B268" s="2" t="s">
        <v>277</v>
      </c>
      <c r="C268" s="1" t="s">
        <v>3</v>
      </c>
      <c r="D268" s="8">
        <v>9991370</v>
      </c>
      <c r="E268" s="99">
        <v>0</v>
      </c>
      <c r="F268" s="11">
        <v>0</v>
      </c>
      <c r="G268" s="11"/>
      <c r="H268" s="99"/>
      <c r="I268" s="11"/>
      <c r="J268" s="99"/>
      <c r="K268" s="99"/>
      <c r="L268" s="99">
        <v>0</v>
      </c>
      <c r="M268" s="11">
        <v>0</v>
      </c>
      <c r="N268" s="11"/>
      <c r="O268" s="99"/>
      <c r="P268" s="11"/>
      <c r="Q268" s="99"/>
      <c r="R268" s="99"/>
      <c r="S268" s="99">
        <v>0</v>
      </c>
      <c r="T268" s="11">
        <v>0</v>
      </c>
      <c r="U268" s="11"/>
      <c r="V268" s="99"/>
      <c r="W268" s="11"/>
      <c r="X268" s="99"/>
      <c r="Y268" s="99"/>
      <c r="Z268" s="99">
        <v>0</v>
      </c>
      <c r="AA268" s="11">
        <v>0</v>
      </c>
      <c r="AB268" s="11"/>
      <c r="AC268" s="99"/>
      <c r="AD268" s="11"/>
      <c r="AE268" s="99"/>
      <c r="AF268" s="99"/>
      <c r="AG268" s="99"/>
      <c r="AH268" s="11"/>
      <c r="AI268" s="11"/>
      <c r="AJ268" s="99"/>
      <c r="AK268" s="11"/>
      <c r="AL268" s="99"/>
      <c r="AM268" s="99"/>
      <c r="AN268" s="99">
        <v>0</v>
      </c>
      <c r="AO268" s="11">
        <v>0.17663000000000001</v>
      </c>
      <c r="AP268" s="11"/>
      <c r="AQ268" s="99"/>
      <c r="AR268" s="11"/>
      <c r="AS268" s="99"/>
      <c r="AT268" s="99"/>
      <c r="AU268" s="99">
        <v>0</v>
      </c>
      <c r="AV268" s="11">
        <v>0</v>
      </c>
      <c r="AW268" s="11"/>
      <c r="AX268" s="99"/>
      <c r="AY268" s="11"/>
      <c r="AZ268" s="99"/>
      <c r="BA268" s="99"/>
      <c r="BB268" s="99">
        <v>0</v>
      </c>
      <c r="BC268" s="11">
        <v>0.17663000000000001</v>
      </c>
      <c r="BD268" s="11"/>
      <c r="BE268" s="99"/>
      <c r="BF268" s="11"/>
      <c r="BG268" s="99"/>
      <c r="BH268" s="99"/>
      <c r="BI268" s="99"/>
      <c r="BJ268" s="99"/>
      <c r="BK268" s="99"/>
      <c r="BL268" s="99"/>
      <c r="BM268" s="99"/>
      <c r="BN268" s="99"/>
      <c r="BO268" s="99"/>
      <c r="BP268" s="99"/>
      <c r="BQ268" s="99"/>
      <c r="BR268" s="99"/>
      <c r="BS268" s="99"/>
      <c r="BT268" s="99"/>
      <c r="BU268" s="99"/>
      <c r="BV268" s="99"/>
      <c r="BW268" s="106">
        <f t="shared" si="79"/>
        <v>0.17663000000000001</v>
      </c>
      <c r="BX268" s="107" t="s">
        <v>34</v>
      </c>
      <c r="BY268" s="106">
        <f t="shared" si="80"/>
        <v>0</v>
      </c>
      <c r="BZ268" s="105" t="s">
        <v>34</v>
      </c>
      <c r="CA268" s="61" t="s">
        <v>384</v>
      </c>
    </row>
    <row r="269" spans="1:79" ht="47.25">
      <c r="A269" s="91" t="s">
        <v>808</v>
      </c>
      <c r="B269" s="2" t="s">
        <v>287</v>
      </c>
      <c r="C269" s="1" t="s">
        <v>56</v>
      </c>
      <c r="D269" s="8" t="s">
        <v>288</v>
      </c>
      <c r="E269" s="99">
        <v>0</v>
      </c>
      <c r="F269" s="11">
        <v>0</v>
      </c>
      <c r="G269" s="11"/>
      <c r="H269" s="99"/>
      <c r="I269" s="11"/>
      <c r="J269" s="99"/>
      <c r="K269" s="99"/>
      <c r="L269" s="99">
        <v>0</v>
      </c>
      <c r="M269" s="11">
        <v>0</v>
      </c>
      <c r="N269" s="11"/>
      <c r="O269" s="99"/>
      <c r="P269" s="11"/>
      <c r="Q269" s="99"/>
      <c r="R269" s="99"/>
      <c r="S269" s="99">
        <v>0</v>
      </c>
      <c r="T269" s="11">
        <v>0</v>
      </c>
      <c r="U269" s="11"/>
      <c r="V269" s="99"/>
      <c r="W269" s="11"/>
      <c r="X269" s="99"/>
      <c r="Y269" s="99"/>
      <c r="Z269" s="99">
        <v>0</v>
      </c>
      <c r="AA269" s="11">
        <v>0</v>
      </c>
      <c r="AB269" s="11"/>
      <c r="AC269" s="99"/>
      <c r="AD269" s="11"/>
      <c r="AE269" s="99"/>
      <c r="AF269" s="99"/>
      <c r="AG269" s="99"/>
      <c r="AH269" s="11"/>
      <c r="AI269" s="11"/>
      <c r="AJ269" s="99"/>
      <c r="AK269" s="11"/>
      <c r="AL269" s="99"/>
      <c r="AM269" s="99"/>
      <c r="AN269" s="99">
        <v>0</v>
      </c>
      <c r="AO269" s="11">
        <v>0.61548999999999998</v>
      </c>
      <c r="AP269" s="11"/>
      <c r="AQ269" s="99"/>
      <c r="AR269" s="11"/>
      <c r="AS269" s="99"/>
      <c r="AT269" s="99"/>
      <c r="AU269" s="99">
        <v>0</v>
      </c>
      <c r="AV269" s="11">
        <v>0.47062999999999999</v>
      </c>
      <c r="AW269" s="11"/>
      <c r="AX269" s="99"/>
      <c r="AY269" s="11"/>
      <c r="AZ269" s="99"/>
      <c r="BA269" s="99"/>
      <c r="BB269" s="99">
        <v>0</v>
      </c>
      <c r="BC269" s="11">
        <v>0.14486000000000002</v>
      </c>
      <c r="BD269" s="11"/>
      <c r="BE269" s="99"/>
      <c r="BF269" s="11"/>
      <c r="BG269" s="99"/>
      <c r="BH269" s="99"/>
      <c r="BI269" s="99"/>
      <c r="BJ269" s="99"/>
      <c r="BK269" s="99"/>
      <c r="BL269" s="99"/>
      <c r="BM269" s="99"/>
      <c r="BN269" s="99"/>
      <c r="BO269" s="99"/>
      <c r="BP269" s="99"/>
      <c r="BQ269" s="99"/>
      <c r="BR269" s="99"/>
      <c r="BS269" s="99"/>
      <c r="BT269" s="99"/>
      <c r="BU269" s="99"/>
      <c r="BV269" s="99"/>
      <c r="BW269" s="106">
        <f t="shared" si="79"/>
        <v>0.61548999999999998</v>
      </c>
      <c r="BX269" s="107" t="s">
        <v>34</v>
      </c>
      <c r="BY269" s="106">
        <f t="shared" si="80"/>
        <v>0</v>
      </c>
      <c r="BZ269" s="105" t="s">
        <v>34</v>
      </c>
      <c r="CA269" s="30" t="s">
        <v>828</v>
      </c>
    </row>
    <row r="270" spans="1:79" ht="63">
      <c r="A270" s="91" t="s">
        <v>809</v>
      </c>
      <c r="B270" s="31" t="s">
        <v>278</v>
      </c>
      <c r="C270" s="34" t="s">
        <v>8</v>
      </c>
      <c r="D270" s="50" t="s">
        <v>34</v>
      </c>
      <c r="E270" s="99">
        <v>0</v>
      </c>
      <c r="F270" s="11">
        <v>0</v>
      </c>
      <c r="G270" s="11"/>
      <c r="H270" s="99"/>
      <c r="I270" s="11"/>
      <c r="J270" s="99"/>
      <c r="K270" s="99"/>
      <c r="L270" s="99">
        <v>0</v>
      </c>
      <c r="M270" s="11">
        <v>0</v>
      </c>
      <c r="N270" s="11"/>
      <c r="O270" s="99"/>
      <c r="P270" s="11"/>
      <c r="Q270" s="99"/>
      <c r="R270" s="99"/>
      <c r="S270" s="99">
        <v>0</v>
      </c>
      <c r="T270" s="11">
        <v>0</v>
      </c>
      <c r="U270" s="11"/>
      <c r="V270" s="99"/>
      <c r="W270" s="11"/>
      <c r="X270" s="99"/>
      <c r="Y270" s="99"/>
      <c r="Z270" s="99">
        <v>0</v>
      </c>
      <c r="AA270" s="11">
        <v>0</v>
      </c>
      <c r="AB270" s="11"/>
      <c r="AC270" s="99"/>
      <c r="AD270" s="11"/>
      <c r="AE270" s="99"/>
      <c r="AF270" s="99"/>
      <c r="AG270" s="99"/>
      <c r="AH270" s="11"/>
      <c r="AI270" s="11"/>
      <c r="AJ270" s="99"/>
      <c r="AK270" s="11"/>
      <c r="AL270" s="99"/>
      <c r="AM270" s="99"/>
      <c r="AN270" s="99">
        <v>0</v>
      </c>
      <c r="AO270" s="11">
        <v>1.3559322</v>
      </c>
      <c r="AP270" s="11"/>
      <c r="AQ270" s="99"/>
      <c r="AR270" s="11"/>
      <c r="AS270" s="99"/>
      <c r="AT270" s="99"/>
      <c r="AU270" s="99">
        <v>0</v>
      </c>
      <c r="AV270" s="11">
        <v>0</v>
      </c>
      <c r="AW270" s="11"/>
      <c r="AX270" s="99"/>
      <c r="AY270" s="11"/>
      <c r="AZ270" s="99"/>
      <c r="BA270" s="99"/>
      <c r="BB270" s="99">
        <v>0</v>
      </c>
      <c r="BC270" s="11">
        <v>1.3559322</v>
      </c>
      <c r="BD270" s="11"/>
      <c r="BE270" s="99"/>
      <c r="BF270" s="11"/>
      <c r="BG270" s="99"/>
      <c r="BH270" s="99"/>
      <c r="BI270" s="99"/>
      <c r="BJ270" s="99"/>
      <c r="BK270" s="99"/>
      <c r="BL270" s="99"/>
      <c r="BM270" s="99"/>
      <c r="BN270" s="99"/>
      <c r="BO270" s="99"/>
      <c r="BP270" s="99"/>
      <c r="BQ270" s="99"/>
      <c r="BR270" s="99"/>
      <c r="BS270" s="99"/>
      <c r="BT270" s="99"/>
      <c r="BU270" s="99"/>
      <c r="BV270" s="99"/>
      <c r="BW270" s="106">
        <f t="shared" si="79"/>
        <v>1.3559322</v>
      </c>
      <c r="BX270" s="107" t="s">
        <v>34</v>
      </c>
      <c r="BY270" s="106">
        <f t="shared" si="80"/>
        <v>0</v>
      </c>
      <c r="BZ270" s="105" t="s">
        <v>34</v>
      </c>
      <c r="CA270" s="30" t="s">
        <v>829</v>
      </c>
    </row>
    <row r="271" spans="1:79" ht="63">
      <c r="A271" s="91" t="s">
        <v>810</v>
      </c>
      <c r="B271" s="2" t="s">
        <v>150</v>
      </c>
      <c r="C271" s="34" t="s">
        <v>8</v>
      </c>
      <c r="D271" s="8" t="s">
        <v>534</v>
      </c>
      <c r="E271" s="99">
        <v>0</v>
      </c>
      <c r="F271" s="11">
        <v>98.097999999999999</v>
      </c>
      <c r="G271" s="11">
        <v>0</v>
      </c>
      <c r="H271" s="99"/>
      <c r="I271" s="11">
        <v>0</v>
      </c>
      <c r="J271" s="99"/>
      <c r="K271" s="99"/>
      <c r="L271" s="99">
        <v>0</v>
      </c>
      <c r="M271" s="11">
        <v>0</v>
      </c>
      <c r="N271" s="11"/>
      <c r="O271" s="99"/>
      <c r="P271" s="11"/>
      <c r="Q271" s="99"/>
      <c r="R271" s="99"/>
      <c r="S271" s="99">
        <v>0</v>
      </c>
      <c r="T271" s="11">
        <v>0</v>
      </c>
      <c r="U271" s="11"/>
      <c r="V271" s="99"/>
      <c r="W271" s="11"/>
      <c r="X271" s="99"/>
      <c r="Y271" s="99"/>
      <c r="Z271" s="99">
        <v>0</v>
      </c>
      <c r="AA271" s="11">
        <v>98.097999999999999</v>
      </c>
      <c r="AB271" s="11"/>
      <c r="AC271" s="99"/>
      <c r="AD271" s="11"/>
      <c r="AE271" s="99"/>
      <c r="AF271" s="99"/>
      <c r="AG271" s="99"/>
      <c r="AH271" s="11">
        <v>0</v>
      </c>
      <c r="AI271" s="11"/>
      <c r="AJ271" s="99"/>
      <c r="AK271" s="11"/>
      <c r="AL271" s="99"/>
      <c r="AM271" s="99"/>
      <c r="AN271" s="99">
        <v>0</v>
      </c>
      <c r="AO271" s="11">
        <v>0</v>
      </c>
      <c r="AP271" s="11">
        <v>0</v>
      </c>
      <c r="AQ271" s="99"/>
      <c r="AR271" s="11">
        <v>0</v>
      </c>
      <c r="AS271" s="99"/>
      <c r="AT271" s="99"/>
      <c r="AU271" s="99">
        <v>0</v>
      </c>
      <c r="AV271" s="11">
        <v>0</v>
      </c>
      <c r="AW271" s="11"/>
      <c r="AX271" s="99"/>
      <c r="AY271" s="11"/>
      <c r="AZ271" s="99"/>
      <c r="BA271" s="99"/>
      <c r="BB271" s="99">
        <v>0</v>
      </c>
      <c r="BC271" s="11">
        <v>0</v>
      </c>
      <c r="BD271" s="11"/>
      <c r="BE271" s="99"/>
      <c r="BF271" s="11"/>
      <c r="BG271" s="99"/>
      <c r="BH271" s="99"/>
      <c r="BI271" s="99"/>
      <c r="BJ271" s="99"/>
      <c r="BK271" s="99"/>
      <c r="BL271" s="99"/>
      <c r="BM271" s="99"/>
      <c r="BN271" s="99"/>
      <c r="BO271" s="99"/>
      <c r="BP271" s="99"/>
      <c r="BQ271" s="99"/>
      <c r="BR271" s="99"/>
      <c r="BS271" s="99"/>
      <c r="BT271" s="99"/>
      <c r="BU271" s="99"/>
      <c r="BV271" s="99"/>
      <c r="BW271" s="106">
        <f t="shared" si="79"/>
        <v>0</v>
      </c>
      <c r="BX271" s="107" t="s">
        <v>34</v>
      </c>
      <c r="BY271" s="106">
        <f t="shared" si="80"/>
        <v>0</v>
      </c>
      <c r="BZ271" s="105" t="s">
        <v>34</v>
      </c>
      <c r="CA271" s="30" t="s">
        <v>229</v>
      </c>
    </row>
    <row r="272" spans="1:79" ht="63">
      <c r="A272" s="91" t="s">
        <v>811</v>
      </c>
      <c r="B272" s="2" t="s">
        <v>205</v>
      </c>
      <c r="C272" s="34" t="s">
        <v>7</v>
      </c>
      <c r="D272" s="8" t="s">
        <v>535</v>
      </c>
      <c r="E272" s="99">
        <v>0</v>
      </c>
      <c r="F272" s="11">
        <v>0</v>
      </c>
      <c r="G272" s="11"/>
      <c r="H272" s="99"/>
      <c r="I272" s="11"/>
      <c r="J272" s="99"/>
      <c r="K272" s="99"/>
      <c r="L272" s="99">
        <v>0</v>
      </c>
      <c r="M272" s="11">
        <v>0</v>
      </c>
      <c r="N272" s="11"/>
      <c r="O272" s="99"/>
      <c r="P272" s="11"/>
      <c r="Q272" s="99"/>
      <c r="R272" s="99"/>
      <c r="S272" s="99">
        <v>0</v>
      </c>
      <c r="T272" s="11">
        <v>0</v>
      </c>
      <c r="U272" s="11"/>
      <c r="V272" s="99"/>
      <c r="W272" s="11"/>
      <c r="X272" s="99"/>
      <c r="Y272" s="99"/>
      <c r="Z272" s="99">
        <v>0</v>
      </c>
      <c r="AA272" s="11">
        <v>0</v>
      </c>
      <c r="AB272" s="11"/>
      <c r="AC272" s="99"/>
      <c r="AD272" s="11"/>
      <c r="AE272" s="99"/>
      <c r="AF272" s="99"/>
      <c r="AG272" s="99"/>
      <c r="AH272" s="11"/>
      <c r="AI272" s="11"/>
      <c r="AJ272" s="99"/>
      <c r="AK272" s="11"/>
      <c r="AL272" s="99"/>
      <c r="AM272" s="99"/>
      <c r="AN272" s="99">
        <v>0</v>
      </c>
      <c r="AO272" s="11">
        <v>0</v>
      </c>
      <c r="AP272" s="11"/>
      <c r="AQ272" s="99"/>
      <c r="AR272" s="11"/>
      <c r="AS272" s="99"/>
      <c r="AT272" s="99"/>
      <c r="AU272" s="99">
        <v>0</v>
      </c>
      <c r="AV272" s="11">
        <v>0</v>
      </c>
      <c r="AW272" s="11"/>
      <c r="AX272" s="99"/>
      <c r="AY272" s="11"/>
      <c r="AZ272" s="99"/>
      <c r="BA272" s="99"/>
      <c r="BB272" s="99">
        <v>0</v>
      </c>
      <c r="BC272" s="11">
        <v>0</v>
      </c>
      <c r="BD272" s="11"/>
      <c r="BE272" s="99"/>
      <c r="BF272" s="11"/>
      <c r="BG272" s="99"/>
      <c r="BH272" s="99"/>
      <c r="BI272" s="99"/>
      <c r="BJ272" s="99"/>
      <c r="BK272" s="99"/>
      <c r="BL272" s="99"/>
      <c r="BM272" s="99"/>
      <c r="BN272" s="99"/>
      <c r="BO272" s="99"/>
      <c r="BP272" s="99"/>
      <c r="BQ272" s="99"/>
      <c r="BR272" s="99"/>
      <c r="BS272" s="99"/>
      <c r="BT272" s="99"/>
      <c r="BU272" s="99"/>
      <c r="BV272" s="99"/>
      <c r="BW272" s="106">
        <f t="shared" si="79"/>
        <v>0</v>
      </c>
      <c r="BX272" s="107" t="s">
        <v>34</v>
      </c>
      <c r="BY272" s="106">
        <f t="shared" si="80"/>
        <v>0</v>
      </c>
      <c r="BZ272" s="105" t="s">
        <v>34</v>
      </c>
      <c r="CA272" s="30" t="s">
        <v>229</v>
      </c>
    </row>
    <row r="273" spans="1:79" ht="47.25">
      <c r="A273" s="91" t="s">
        <v>812</v>
      </c>
      <c r="B273" s="2" t="s">
        <v>225</v>
      </c>
      <c r="C273" s="34" t="s">
        <v>1</v>
      </c>
      <c r="D273" s="8" t="s">
        <v>226</v>
      </c>
      <c r="E273" s="99">
        <v>0</v>
      </c>
      <c r="F273" s="11">
        <v>0</v>
      </c>
      <c r="G273" s="11"/>
      <c r="H273" s="99"/>
      <c r="I273" s="11"/>
      <c r="J273" s="99"/>
      <c r="K273" s="99"/>
      <c r="L273" s="99">
        <v>0</v>
      </c>
      <c r="M273" s="11">
        <v>0</v>
      </c>
      <c r="N273" s="11"/>
      <c r="O273" s="99"/>
      <c r="P273" s="11"/>
      <c r="Q273" s="99"/>
      <c r="R273" s="99"/>
      <c r="S273" s="99">
        <v>0</v>
      </c>
      <c r="T273" s="11">
        <v>0</v>
      </c>
      <c r="U273" s="11"/>
      <c r="V273" s="99"/>
      <c r="W273" s="11"/>
      <c r="X273" s="99"/>
      <c r="Y273" s="99"/>
      <c r="Z273" s="99">
        <v>0</v>
      </c>
      <c r="AA273" s="11">
        <v>0</v>
      </c>
      <c r="AB273" s="11"/>
      <c r="AC273" s="99"/>
      <c r="AD273" s="11"/>
      <c r="AE273" s="99"/>
      <c r="AF273" s="99"/>
      <c r="AG273" s="99"/>
      <c r="AH273" s="11"/>
      <c r="AI273" s="11"/>
      <c r="AJ273" s="99"/>
      <c r="AK273" s="11"/>
      <c r="AL273" s="99"/>
      <c r="AM273" s="99"/>
      <c r="AN273" s="99">
        <v>0</v>
      </c>
      <c r="AO273" s="11">
        <v>0</v>
      </c>
      <c r="AP273" s="11"/>
      <c r="AQ273" s="99"/>
      <c r="AR273" s="11"/>
      <c r="AS273" s="99"/>
      <c r="AT273" s="99"/>
      <c r="AU273" s="99">
        <v>0</v>
      </c>
      <c r="AV273" s="11">
        <v>0</v>
      </c>
      <c r="AW273" s="11"/>
      <c r="AX273" s="99"/>
      <c r="AY273" s="11"/>
      <c r="AZ273" s="99"/>
      <c r="BA273" s="99"/>
      <c r="BB273" s="99">
        <v>0</v>
      </c>
      <c r="BC273" s="11">
        <v>0</v>
      </c>
      <c r="BD273" s="11"/>
      <c r="BE273" s="99"/>
      <c r="BF273" s="11"/>
      <c r="BG273" s="99"/>
      <c r="BH273" s="99"/>
      <c r="BI273" s="99"/>
      <c r="BJ273" s="99"/>
      <c r="BK273" s="99"/>
      <c r="BL273" s="99"/>
      <c r="BM273" s="99"/>
      <c r="BN273" s="99"/>
      <c r="BO273" s="99"/>
      <c r="BP273" s="99"/>
      <c r="BQ273" s="99"/>
      <c r="BR273" s="99"/>
      <c r="BS273" s="99"/>
      <c r="BT273" s="99"/>
      <c r="BU273" s="99"/>
      <c r="BV273" s="99"/>
      <c r="BW273" s="106">
        <f t="shared" si="79"/>
        <v>0</v>
      </c>
      <c r="BX273" s="107" t="s">
        <v>34</v>
      </c>
      <c r="BY273" s="106">
        <f t="shared" si="80"/>
        <v>0</v>
      </c>
      <c r="BZ273" s="105" t="s">
        <v>34</v>
      </c>
      <c r="CA273" s="30" t="s">
        <v>229</v>
      </c>
    </row>
    <row r="274" spans="1:79" ht="31.5">
      <c r="A274" s="91" t="s">
        <v>813</v>
      </c>
      <c r="B274" s="2" t="s">
        <v>320</v>
      </c>
      <c r="C274" s="34" t="s">
        <v>1</v>
      </c>
      <c r="D274" s="8">
        <v>1600636</v>
      </c>
      <c r="E274" s="99">
        <v>0</v>
      </c>
      <c r="F274" s="11">
        <v>0</v>
      </c>
      <c r="G274" s="11"/>
      <c r="H274" s="99"/>
      <c r="I274" s="11"/>
      <c r="J274" s="99"/>
      <c r="K274" s="99"/>
      <c r="L274" s="99">
        <v>0</v>
      </c>
      <c r="M274" s="11">
        <v>0</v>
      </c>
      <c r="N274" s="11"/>
      <c r="O274" s="99"/>
      <c r="P274" s="11"/>
      <c r="Q274" s="99"/>
      <c r="R274" s="99"/>
      <c r="S274" s="99">
        <v>0</v>
      </c>
      <c r="T274" s="11">
        <v>0</v>
      </c>
      <c r="U274" s="11"/>
      <c r="V274" s="99"/>
      <c r="W274" s="11"/>
      <c r="X274" s="99"/>
      <c r="Y274" s="99"/>
      <c r="Z274" s="99">
        <v>0</v>
      </c>
      <c r="AA274" s="11">
        <v>0</v>
      </c>
      <c r="AB274" s="11"/>
      <c r="AC274" s="99"/>
      <c r="AD274" s="11"/>
      <c r="AE274" s="99"/>
      <c r="AF274" s="99"/>
      <c r="AG274" s="99"/>
      <c r="AH274" s="11"/>
      <c r="AI274" s="11"/>
      <c r="AJ274" s="99"/>
      <c r="AK274" s="11"/>
      <c r="AL274" s="99"/>
      <c r="AM274" s="99"/>
      <c r="AN274" s="99">
        <v>0</v>
      </c>
      <c r="AO274" s="11">
        <v>0</v>
      </c>
      <c r="AP274" s="11"/>
      <c r="AQ274" s="99"/>
      <c r="AR274" s="11"/>
      <c r="AS274" s="99"/>
      <c r="AT274" s="99"/>
      <c r="AU274" s="99">
        <v>0</v>
      </c>
      <c r="AV274" s="11">
        <v>0</v>
      </c>
      <c r="AW274" s="11"/>
      <c r="AX274" s="99"/>
      <c r="AY274" s="11"/>
      <c r="AZ274" s="99"/>
      <c r="BA274" s="99"/>
      <c r="BB274" s="99">
        <v>0</v>
      </c>
      <c r="BC274" s="11">
        <v>0</v>
      </c>
      <c r="BD274" s="11"/>
      <c r="BE274" s="99"/>
      <c r="BF274" s="11"/>
      <c r="BG274" s="99"/>
      <c r="BH274" s="99"/>
      <c r="BI274" s="99"/>
      <c r="BJ274" s="99"/>
      <c r="BK274" s="99"/>
      <c r="BL274" s="99"/>
      <c r="BM274" s="99"/>
      <c r="BN274" s="99"/>
      <c r="BO274" s="99"/>
      <c r="BP274" s="99"/>
      <c r="BQ274" s="99"/>
      <c r="BR274" s="99"/>
      <c r="BS274" s="99"/>
      <c r="BT274" s="99"/>
      <c r="BU274" s="99"/>
      <c r="BV274" s="99"/>
      <c r="BW274" s="106">
        <f t="shared" si="79"/>
        <v>0</v>
      </c>
      <c r="BX274" s="107" t="s">
        <v>34</v>
      </c>
      <c r="BY274" s="106">
        <f t="shared" si="80"/>
        <v>0</v>
      </c>
      <c r="BZ274" s="105" t="s">
        <v>34</v>
      </c>
      <c r="CA274" s="30" t="s">
        <v>229</v>
      </c>
    </row>
    <row r="275" spans="1:79" ht="63">
      <c r="A275" s="91" t="s">
        <v>814</v>
      </c>
      <c r="B275" s="2" t="s">
        <v>227</v>
      </c>
      <c r="C275" s="34" t="s">
        <v>1</v>
      </c>
      <c r="D275" s="8" t="s">
        <v>319</v>
      </c>
      <c r="E275" s="99">
        <v>0</v>
      </c>
      <c r="F275" s="11">
        <v>0</v>
      </c>
      <c r="G275" s="11"/>
      <c r="H275" s="99"/>
      <c r="I275" s="11"/>
      <c r="J275" s="99"/>
      <c r="K275" s="99"/>
      <c r="L275" s="99">
        <v>0</v>
      </c>
      <c r="M275" s="11">
        <v>0</v>
      </c>
      <c r="N275" s="11"/>
      <c r="O275" s="99"/>
      <c r="P275" s="11"/>
      <c r="Q275" s="99"/>
      <c r="R275" s="99"/>
      <c r="S275" s="99">
        <v>0</v>
      </c>
      <c r="T275" s="11">
        <v>0</v>
      </c>
      <c r="U275" s="11"/>
      <c r="V275" s="99"/>
      <c r="W275" s="11"/>
      <c r="X275" s="99"/>
      <c r="Y275" s="99"/>
      <c r="Z275" s="99">
        <v>0</v>
      </c>
      <c r="AA275" s="11">
        <v>0</v>
      </c>
      <c r="AB275" s="11"/>
      <c r="AC275" s="99"/>
      <c r="AD275" s="11"/>
      <c r="AE275" s="99"/>
      <c r="AF275" s="99"/>
      <c r="AG275" s="99"/>
      <c r="AH275" s="11"/>
      <c r="AI275" s="11"/>
      <c r="AJ275" s="99"/>
      <c r="AK275" s="11"/>
      <c r="AL275" s="99"/>
      <c r="AM275" s="99"/>
      <c r="AN275" s="99">
        <v>0</v>
      </c>
      <c r="AO275" s="11">
        <v>0</v>
      </c>
      <c r="AP275" s="11"/>
      <c r="AQ275" s="99"/>
      <c r="AR275" s="11"/>
      <c r="AS275" s="99"/>
      <c r="AT275" s="99"/>
      <c r="AU275" s="99">
        <v>0</v>
      </c>
      <c r="AV275" s="11">
        <v>0</v>
      </c>
      <c r="AW275" s="11"/>
      <c r="AX275" s="99"/>
      <c r="AY275" s="11"/>
      <c r="AZ275" s="99"/>
      <c r="BA275" s="99"/>
      <c r="BB275" s="99">
        <v>0</v>
      </c>
      <c r="BC275" s="11">
        <v>0</v>
      </c>
      <c r="BD275" s="11"/>
      <c r="BE275" s="99"/>
      <c r="BF275" s="11"/>
      <c r="BG275" s="99"/>
      <c r="BH275" s="99"/>
      <c r="BI275" s="99"/>
      <c r="BJ275" s="99"/>
      <c r="BK275" s="99"/>
      <c r="BL275" s="99"/>
      <c r="BM275" s="99"/>
      <c r="BN275" s="99"/>
      <c r="BO275" s="99"/>
      <c r="BP275" s="99"/>
      <c r="BQ275" s="99"/>
      <c r="BR275" s="99"/>
      <c r="BS275" s="99"/>
      <c r="BT275" s="99"/>
      <c r="BU275" s="99"/>
      <c r="BV275" s="99"/>
      <c r="BW275" s="106">
        <f t="shared" si="79"/>
        <v>0</v>
      </c>
      <c r="BX275" s="107" t="s">
        <v>34</v>
      </c>
      <c r="BY275" s="106">
        <f t="shared" si="80"/>
        <v>0</v>
      </c>
      <c r="BZ275" s="105" t="s">
        <v>34</v>
      </c>
      <c r="CA275" s="30" t="s">
        <v>229</v>
      </c>
    </row>
  </sheetData>
  <autoFilter ref="A21:CA275"/>
  <mergeCells count="39">
    <mergeCell ref="A12:AM12"/>
    <mergeCell ref="A4:AM4"/>
    <mergeCell ref="A6:AM6"/>
    <mergeCell ref="A7:AM7"/>
    <mergeCell ref="A9:AM9"/>
    <mergeCell ref="A10:AM10"/>
    <mergeCell ref="A13:AM13"/>
    <mergeCell ref="A15:AM15"/>
    <mergeCell ref="A16:A20"/>
    <mergeCell ref="D16:D20"/>
    <mergeCell ref="E16:AM16"/>
    <mergeCell ref="AA19:AF19"/>
    <mergeCell ref="AH19:AM19"/>
    <mergeCell ref="B16:C20"/>
    <mergeCell ref="F19:K19"/>
    <mergeCell ref="M19:R19"/>
    <mergeCell ref="T19:Y19"/>
    <mergeCell ref="AN16:BZ16"/>
    <mergeCell ref="CA16:CA20"/>
    <mergeCell ref="E17:AM17"/>
    <mergeCell ref="AN17:BV17"/>
    <mergeCell ref="BW17:BZ18"/>
    <mergeCell ref="E18:K18"/>
    <mergeCell ref="L18:R18"/>
    <mergeCell ref="S18:Y18"/>
    <mergeCell ref="Z18:AF18"/>
    <mergeCell ref="AG18:AM18"/>
    <mergeCell ref="BY19:BZ19"/>
    <mergeCell ref="AO19:AT19"/>
    <mergeCell ref="AV19:BA19"/>
    <mergeCell ref="BC19:BH19"/>
    <mergeCell ref="BJ19:BO19"/>
    <mergeCell ref="BQ19:BV19"/>
    <mergeCell ref="BW19:BX19"/>
    <mergeCell ref="AN18:AT18"/>
    <mergeCell ref="AU18:BA18"/>
    <mergeCell ref="BB18:BH18"/>
    <mergeCell ref="BI18:BO18"/>
    <mergeCell ref="BP18:BV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81"/>
  <sheetViews>
    <sheetView zoomScale="85" zoomScaleNormal="85" workbookViewId="0">
      <pane xSplit="2" ySplit="25" topLeftCell="C26" activePane="bottomRight" state="frozen"/>
      <selection pane="topRight" activeCell="C1" sqref="C1"/>
      <selection pane="bottomLeft" activeCell="A26" sqref="A26"/>
      <selection pane="bottomRight" activeCell="AE26" sqref="AE26"/>
    </sheetView>
  </sheetViews>
  <sheetFormatPr defaultRowHeight="15.75"/>
  <cols>
    <col min="1" max="1" width="9.140625" style="67"/>
    <col min="2" max="2" width="60" style="67" customWidth="1"/>
    <col min="3" max="3" width="28.85546875" style="67" customWidth="1"/>
    <col min="4" max="7" width="9.5703125" style="67" customWidth="1"/>
    <col min="8" max="8" width="18.42578125" style="67" customWidth="1"/>
    <col min="9" max="12" width="9.28515625" style="67" customWidth="1"/>
    <col min="13" max="13" width="17.7109375" style="67" customWidth="1"/>
    <col min="14" max="17" width="9.140625" style="67" customWidth="1"/>
    <col min="18" max="18" width="18.85546875" style="67" customWidth="1"/>
    <col min="19" max="22" width="9.7109375" style="67" customWidth="1"/>
    <col min="23" max="23" width="18.42578125" style="67" customWidth="1"/>
    <col min="24" max="27" width="9.28515625" style="67" customWidth="1"/>
    <col min="28" max="28" width="17.5703125" style="67" customWidth="1"/>
    <col min="29" max="29" width="13.28515625" style="67" customWidth="1"/>
    <col min="30" max="30" width="9.140625" style="67" customWidth="1"/>
    <col min="31" max="32" width="11.28515625" style="67" customWidth="1"/>
    <col min="33" max="35" width="9.140625" style="67" customWidth="1"/>
    <col min="36" max="37" width="11" style="67" customWidth="1"/>
    <col min="38" max="40" width="9.140625" style="67" customWidth="1"/>
    <col min="41" max="42" width="11" style="67" customWidth="1"/>
    <col min="43" max="53" width="9.140625" style="67" customWidth="1"/>
    <col min="54" max="54" width="29.85546875" style="67" customWidth="1"/>
    <col min="55" max="16384" width="9.140625" style="67"/>
  </cols>
  <sheetData>
    <row r="1" spans="1:56" ht="18.75">
      <c r="D1" s="159"/>
      <c r="E1" s="159"/>
      <c r="F1" s="159"/>
      <c r="G1" s="159"/>
      <c r="H1" s="159"/>
      <c r="I1" s="159"/>
      <c r="J1" s="159"/>
      <c r="K1" s="159"/>
      <c r="L1" s="159"/>
      <c r="M1" s="159"/>
      <c r="N1" s="159"/>
      <c r="O1" s="159"/>
      <c r="P1" s="159"/>
      <c r="Q1" s="159"/>
      <c r="R1" s="159"/>
      <c r="AB1" s="66" t="s">
        <v>906</v>
      </c>
      <c r="BD1" s="68"/>
    </row>
    <row r="2" spans="1:56" ht="18.75">
      <c r="D2" s="159"/>
      <c r="E2" s="159"/>
      <c r="F2" s="159"/>
      <c r="G2" s="159"/>
      <c r="H2" s="159"/>
      <c r="I2" s="159"/>
      <c r="J2" s="159"/>
      <c r="K2" s="159"/>
      <c r="L2" s="159"/>
      <c r="M2" s="159"/>
      <c r="N2" s="159"/>
      <c r="O2" s="159"/>
      <c r="P2" s="159"/>
      <c r="Q2" s="159"/>
      <c r="R2" s="159"/>
      <c r="AB2" s="68" t="s">
        <v>544</v>
      </c>
      <c r="BD2" s="68"/>
    </row>
    <row r="3" spans="1:56" ht="18.75">
      <c r="D3" s="159"/>
      <c r="E3" s="159"/>
      <c r="F3" s="159"/>
      <c r="G3" s="159"/>
      <c r="H3" s="159"/>
      <c r="I3" s="159"/>
      <c r="J3" s="159"/>
      <c r="K3" s="159"/>
      <c r="L3" s="159"/>
      <c r="M3" s="159"/>
      <c r="N3" s="159"/>
      <c r="O3" s="159"/>
      <c r="P3" s="159"/>
      <c r="Q3" s="159"/>
      <c r="R3" s="159"/>
      <c r="AB3" s="68" t="s">
        <v>545</v>
      </c>
      <c r="BD3" s="68"/>
    </row>
    <row r="4" spans="1:56" ht="18.75">
      <c r="D4" s="159"/>
      <c r="E4" s="159"/>
      <c r="F4" s="159"/>
      <c r="G4" s="159"/>
      <c r="H4" s="159"/>
      <c r="I4" s="159"/>
      <c r="J4" s="159"/>
      <c r="K4" s="159"/>
      <c r="L4" s="159"/>
      <c r="M4" s="159"/>
      <c r="N4" s="159"/>
      <c r="O4" s="159"/>
      <c r="P4" s="159"/>
      <c r="Q4" s="159"/>
      <c r="R4" s="159"/>
      <c r="BD4" s="68"/>
    </row>
    <row r="5" spans="1:56" ht="18.75">
      <c r="D5" s="159"/>
      <c r="E5" s="159"/>
      <c r="F5" s="159"/>
      <c r="G5" s="159"/>
      <c r="H5" s="159"/>
      <c r="I5" s="159"/>
      <c r="J5" s="159"/>
      <c r="K5" s="159"/>
      <c r="L5" s="159"/>
      <c r="M5" s="159"/>
      <c r="N5" s="159"/>
      <c r="O5" s="159"/>
      <c r="P5" s="159"/>
      <c r="Q5" s="159"/>
      <c r="R5" s="159"/>
      <c r="BD5" s="68"/>
    </row>
    <row r="6" spans="1:56" ht="18.75">
      <c r="D6" s="159"/>
      <c r="E6" s="159"/>
      <c r="F6" s="159"/>
      <c r="G6" s="159"/>
      <c r="H6" s="159"/>
      <c r="I6" s="159"/>
      <c r="J6" s="159"/>
      <c r="K6" s="159"/>
      <c r="L6" s="159"/>
      <c r="M6" s="159"/>
      <c r="N6" s="159"/>
      <c r="O6" s="159"/>
      <c r="P6" s="159"/>
      <c r="Q6" s="159"/>
      <c r="R6" s="159"/>
      <c r="BD6" s="68"/>
    </row>
    <row r="7" spans="1:56" ht="18.75">
      <c r="D7" s="159"/>
      <c r="E7" s="159"/>
      <c r="F7" s="159"/>
      <c r="G7" s="159"/>
      <c r="H7" s="159"/>
      <c r="I7" s="159"/>
      <c r="J7" s="159"/>
      <c r="K7" s="159"/>
      <c r="L7" s="159"/>
      <c r="M7" s="159"/>
      <c r="N7" s="159"/>
      <c r="O7" s="159"/>
      <c r="P7" s="159"/>
      <c r="Q7" s="159"/>
      <c r="R7" s="159"/>
      <c r="BD7" s="68"/>
    </row>
    <row r="8" spans="1:56" ht="18.75">
      <c r="D8" s="159"/>
      <c r="E8" s="159"/>
      <c r="F8" s="159"/>
      <c r="G8" s="159"/>
      <c r="H8" s="159"/>
      <c r="I8" s="159"/>
      <c r="J8" s="159"/>
      <c r="K8" s="159"/>
      <c r="L8" s="159"/>
      <c r="M8" s="159"/>
      <c r="N8" s="159"/>
      <c r="O8" s="159"/>
      <c r="P8" s="159"/>
      <c r="Q8" s="159"/>
      <c r="R8" s="159"/>
      <c r="BD8" s="68"/>
    </row>
    <row r="9" spans="1:56" ht="18.75">
      <c r="A9" s="384" t="s">
        <v>569</v>
      </c>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BD9" s="68"/>
    </row>
    <row r="10" spans="1:56" ht="18.75">
      <c r="A10" s="126"/>
      <c r="B10" s="126"/>
      <c r="C10" s="126"/>
      <c r="D10" s="159"/>
      <c r="E10" s="159"/>
      <c r="F10" s="159"/>
      <c r="G10" s="159"/>
      <c r="H10" s="159"/>
      <c r="I10" s="159"/>
      <c r="J10" s="159"/>
      <c r="K10" s="159"/>
      <c r="L10" s="159"/>
      <c r="M10" s="159"/>
      <c r="N10" s="159"/>
      <c r="O10" s="159"/>
      <c r="P10" s="159"/>
      <c r="Q10" s="159"/>
      <c r="R10" s="159"/>
      <c r="S10" s="126"/>
      <c r="T10" s="126"/>
      <c r="U10" s="126"/>
      <c r="V10" s="126"/>
      <c r="W10" s="126"/>
      <c r="X10" s="126"/>
      <c r="Y10" s="126"/>
      <c r="Z10" s="126"/>
      <c r="AA10" s="126"/>
      <c r="AB10" s="126"/>
      <c r="BD10" s="68"/>
    </row>
    <row r="11" spans="1:56" ht="18.75">
      <c r="A11" s="384" t="s">
        <v>866</v>
      </c>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BD11" s="68"/>
    </row>
    <row r="12" spans="1:56">
      <c r="A12" s="404" t="s">
        <v>538</v>
      </c>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row>
    <row r="13" spans="1:56" ht="16.5">
      <c r="D13" s="159"/>
      <c r="E13" s="159"/>
      <c r="F13" s="159"/>
      <c r="G13" s="159"/>
      <c r="H13" s="159"/>
      <c r="I13" s="159"/>
      <c r="J13" s="159"/>
      <c r="K13" s="159"/>
      <c r="L13" s="159"/>
      <c r="M13" s="159"/>
      <c r="N13" s="159"/>
      <c r="O13" s="159"/>
      <c r="P13" s="159"/>
      <c r="Q13" s="159"/>
      <c r="R13" s="159"/>
    </row>
    <row r="14" spans="1:56" ht="16.5">
      <c r="A14" s="384" t="s">
        <v>907</v>
      </c>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BD14" s="127"/>
    </row>
    <row r="15" spans="1:56" ht="18.75">
      <c r="A15" s="404" t="s">
        <v>540</v>
      </c>
      <c r="B15" s="404"/>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BD15" s="68"/>
    </row>
    <row r="16" spans="1:56" ht="18.75">
      <c r="D16" s="159"/>
      <c r="E16" s="159"/>
      <c r="F16" s="159"/>
      <c r="G16" s="159"/>
      <c r="H16" s="159"/>
      <c r="I16" s="159"/>
      <c r="J16" s="159"/>
      <c r="K16" s="159"/>
      <c r="L16" s="159"/>
      <c r="M16" s="159"/>
      <c r="N16" s="159"/>
      <c r="O16" s="159"/>
      <c r="P16" s="159"/>
      <c r="Q16" s="159"/>
      <c r="R16" s="159"/>
      <c r="BD16" s="128"/>
    </row>
    <row r="17" spans="1:57" ht="18.75">
      <c r="A17" s="384" t="s">
        <v>908</v>
      </c>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BD17" s="68"/>
    </row>
    <row r="18" spans="1:57" ht="18.75">
      <c r="A18" s="404" t="s">
        <v>541</v>
      </c>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BD18" s="68"/>
    </row>
    <row r="19" spans="1:57" ht="16.5">
      <c r="D19" s="159"/>
      <c r="E19" s="159"/>
      <c r="F19" s="159"/>
      <c r="G19" s="159"/>
      <c r="H19" s="159"/>
      <c r="I19" s="159"/>
      <c r="J19" s="159"/>
      <c r="K19" s="159"/>
      <c r="L19" s="159"/>
      <c r="M19" s="159"/>
      <c r="N19" s="159"/>
      <c r="O19" s="159"/>
      <c r="P19" s="159"/>
      <c r="Q19" s="159"/>
      <c r="R19" s="159"/>
    </row>
    <row r="20" spans="1:57" ht="16.5">
      <c r="A20" s="405" t="s">
        <v>909</v>
      </c>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160"/>
      <c r="AD20" s="160"/>
      <c r="AE20" s="160"/>
      <c r="AF20" s="160"/>
      <c r="AG20" s="160"/>
      <c r="AH20" s="160"/>
      <c r="AI20" s="160"/>
      <c r="AJ20" s="160"/>
      <c r="AK20" s="160"/>
      <c r="AL20" s="160"/>
    </row>
    <row r="21" spans="1:57" s="126" customFormat="1" ht="32.25" customHeight="1">
      <c r="A21" s="406" t="s">
        <v>869</v>
      </c>
      <c r="B21" s="409" t="s">
        <v>910</v>
      </c>
      <c r="C21" s="409" t="s">
        <v>390</v>
      </c>
      <c r="D21" s="412">
        <v>2016</v>
      </c>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c r="AY21" s="413"/>
      <c r="AZ21" s="413"/>
      <c r="BA21" s="413"/>
      <c r="BB21" s="414"/>
      <c r="BC21" s="161"/>
      <c r="BD21" s="161"/>
      <c r="BE21" s="161"/>
    </row>
    <row r="22" spans="1:57" s="126" customFormat="1" ht="28.5" customHeight="1">
      <c r="A22" s="407"/>
      <c r="B22" s="410"/>
      <c r="C22" s="410"/>
      <c r="D22" s="412" t="s">
        <v>392</v>
      </c>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4"/>
      <c r="AC22" s="412" t="s">
        <v>393</v>
      </c>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c r="AZ22" s="413"/>
      <c r="BA22" s="414"/>
      <c r="BB22" s="409" t="s">
        <v>553</v>
      </c>
      <c r="BC22" s="161"/>
      <c r="BD22" s="161"/>
      <c r="BE22" s="161"/>
    </row>
    <row r="23" spans="1:57" s="126" customFormat="1" ht="15.75" customHeight="1">
      <c r="A23" s="407"/>
      <c r="B23" s="410"/>
      <c r="C23" s="410"/>
      <c r="D23" s="415" t="s">
        <v>555</v>
      </c>
      <c r="E23" s="416"/>
      <c r="F23" s="416"/>
      <c r="G23" s="416"/>
      <c r="H23" s="417"/>
      <c r="I23" s="415" t="s">
        <v>556</v>
      </c>
      <c r="J23" s="416"/>
      <c r="K23" s="416"/>
      <c r="L23" s="416"/>
      <c r="M23" s="417"/>
      <c r="N23" s="415" t="s">
        <v>557</v>
      </c>
      <c r="O23" s="416"/>
      <c r="P23" s="416"/>
      <c r="Q23" s="416"/>
      <c r="R23" s="417"/>
      <c r="S23" s="415" t="s">
        <v>873</v>
      </c>
      <c r="T23" s="416"/>
      <c r="U23" s="416"/>
      <c r="V23" s="416"/>
      <c r="W23" s="417"/>
      <c r="X23" s="412" t="s">
        <v>559</v>
      </c>
      <c r="Y23" s="413"/>
      <c r="Z23" s="413"/>
      <c r="AA23" s="413"/>
      <c r="AB23" s="414"/>
      <c r="AC23" s="415" t="s">
        <v>555</v>
      </c>
      <c r="AD23" s="416"/>
      <c r="AE23" s="416"/>
      <c r="AF23" s="416"/>
      <c r="AG23" s="417"/>
      <c r="AH23" s="415" t="s">
        <v>556</v>
      </c>
      <c r="AI23" s="416"/>
      <c r="AJ23" s="416"/>
      <c r="AK23" s="416"/>
      <c r="AL23" s="417"/>
      <c r="AM23" s="415" t="s">
        <v>557</v>
      </c>
      <c r="AN23" s="416"/>
      <c r="AO23" s="416"/>
      <c r="AP23" s="416"/>
      <c r="AQ23" s="417"/>
      <c r="AR23" s="415" t="s">
        <v>873</v>
      </c>
      <c r="AS23" s="416"/>
      <c r="AT23" s="416"/>
      <c r="AU23" s="416"/>
      <c r="AV23" s="417"/>
      <c r="AW23" s="412" t="s">
        <v>559</v>
      </c>
      <c r="AX23" s="413"/>
      <c r="AY23" s="413"/>
      <c r="AZ23" s="413"/>
      <c r="BA23" s="414"/>
      <c r="BB23" s="410"/>
      <c r="BC23" s="161"/>
      <c r="BD23" s="161"/>
      <c r="BE23" s="161"/>
    </row>
    <row r="24" spans="1:57" s="126" customFormat="1" ht="47.25" customHeight="1">
      <c r="A24" s="408"/>
      <c r="B24" s="411"/>
      <c r="C24" s="411"/>
      <c r="D24" s="162" t="s">
        <v>563</v>
      </c>
      <c r="E24" s="162" t="s">
        <v>564</v>
      </c>
      <c r="F24" s="162" t="s">
        <v>565</v>
      </c>
      <c r="G24" s="162" t="s">
        <v>566</v>
      </c>
      <c r="H24" s="162" t="s">
        <v>567</v>
      </c>
      <c r="I24" s="162" t="s">
        <v>563</v>
      </c>
      <c r="J24" s="162" t="s">
        <v>564</v>
      </c>
      <c r="K24" s="162" t="s">
        <v>565</v>
      </c>
      <c r="L24" s="162" t="s">
        <v>566</v>
      </c>
      <c r="M24" s="162" t="s">
        <v>567</v>
      </c>
      <c r="N24" s="162" t="s">
        <v>563</v>
      </c>
      <c r="O24" s="162" t="s">
        <v>564</v>
      </c>
      <c r="P24" s="162" t="s">
        <v>565</v>
      </c>
      <c r="Q24" s="162" t="s">
        <v>566</v>
      </c>
      <c r="R24" s="162" t="s">
        <v>567</v>
      </c>
      <c r="S24" s="162" t="s">
        <v>563</v>
      </c>
      <c r="T24" s="162" t="s">
        <v>564</v>
      </c>
      <c r="U24" s="162" t="s">
        <v>565</v>
      </c>
      <c r="V24" s="162" t="s">
        <v>566</v>
      </c>
      <c r="W24" s="162" t="s">
        <v>567</v>
      </c>
      <c r="X24" s="162" t="s">
        <v>563</v>
      </c>
      <c r="Y24" s="162" t="s">
        <v>564</v>
      </c>
      <c r="Z24" s="162" t="s">
        <v>565</v>
      </c>
      <c r="AA24" s="162" t="s">
        <v>566</v>
      </c>
      <c r="AB24" s="162" t="s">
        <v>567</v>
      </c>
      <c r="AC24" s="162" t="s">
        <v>563</v>
      </c>
      <c r="AD24" s="162" t="s">
        <v>564</v>
      </c>
      <c r="AE24" s="162" t="s">
        <v>565</v>
      </c>
      <c r="AF24" s="162" t="s">
        <v>566</v>
      </c>
      <c r="AG24" s="162" t="s">
        <v>567</v>
      </c>
      <c r="AH24" s="162" t="s">
        <v>563</v>
      </c>
      <c r="AI24" s="162" t="s">
        <v>564</v>
      </c>
      <c r="AJ24" s="162" t="s">
        <v>565</v>
      </c>
      <c r="AK24" s="162" t="s">
        <v>566</v>
      </c>
      <c r="AL24" s="162" t="s">
        <v>567</v>
      </c>
      <c r="AM24" s="162" t="s">
        <v>563</v>
      </c>
      <c r="AN24" s="162" t="s">
        <v>564</v>
      </c>
      <c r="AO24" s="162" t="s">
        <v>565</v>
      </c>
      <c r="AP24" s="162" t="s">
        <v>566</v>
      </c>
      <c r="AQ24" s="162" t="s">
        <v>567</v>
      </c>
      <c r="AR24" s="162" t="s">
        <v>563</v>
      </c>
      <c r="AS24" s="162" t="s">
        <v>564</v>
      </c>
      <c r="AT24" s="162" t="s">
        <v>565</v>
      </c>
      <c r="AU24" s="162" t="s">
        <v>566</v>
      </c>
      <c r="AV24" s="162" t="s">
        <v>567</v>
      </c>
      <c r="AW24" s="162" t="s">
        <v>563</v>
      </c>
      <c r="AX24" s="162" t="s">
        <v>564</v>
      </c>
      <c r="AY24" s="162" t="s">
        <v>565</v>
      </c>
      <c r="AZ24" s="162" t="s">
        <v>566</v>
      </c>
      <c r="BA24" s="162" t="s">
        <v>567</v>
      </c>
      <c r="BB24" s="411"/>
      <c r="BC24" s="161"/>
      <c r="BD24" s="161"/>
      <c r="BE24" s="161"/>
    </row>
    <row r="25" spans="1:57" s="126" customFormat="1">
      <c r="A25" s="135">
        <v>1</v>
      </c>
      <c r="B25" s="135">
        <v>2</v>
      </c>
      <c r="C25" s="135">
        <v>3</v>
      </c>
      <c r="D25" s="135">
        <v>4</v>
      </c>
      <c r="E25" s="135">
        <v>5</v>
      </c>
      <c r="F25" s="135">
        <v>6</v>
      </c>
      <c r="G25" s="135">
        <v>7</v>
      </c>
      <c r="H25" s="135">
        <v>8</v>
      </c>
      <c r="I25" s="135">
        <v>9</v>
      </c>
      <c r="J25" s="135">
        <v>10</v>
      </c>
      <c r="K25" s="135">
        <v>11</v>
      </c>
      <c r="L25" s="135">
        <v>12</v>
      </c>
      <c r="M25" s="135">
        <v>13</v>
      </c>
      <c r="N25" s="135">
        <v>14</v>
      </c>
      <c r="O25" s="135">
        <v>15</v>
      </c>
      <c r="P25" s="135">
        <v>16</v>
      </c>
      <c r="Q25" s="135">
        <v>17</v>
      </c>
      <c r="R25" s="135">
        <v>18</v>
      </c>
      <c r="S25" s="135">
        <v>19</v>
      </c>
      <c r="T25" s="135">
        <v>20</v>
      </c>
      <c r="U25" s="135">
        <v>21</v>
      </c>
      <c r="V25" s="135">
        <v>22</v>
      </c>
      <c r="W25" s="135">
        <v>23</v>
      </c>
      <c r="X25" s="135">
        <v>24</v>
      </c>
      <c r="Y25" s="135">
        <v>24</v>
      </c>
      <c r="Z25" s="135">
        <v>25</v>
      </c>
      <c r="AA25" s="135">
        <v>27</v>
      </c>
      <c r="AB25" s="135">
        <v>28</v>
      </c>
      <c r="AC25" s="136">
        <v>29</v>
      </c>
      <c r="AD25" s="136">
        <v>30</v>
      </c>
      <c r="AE25" s="136">
        <v>31</v>
      </c>
      <c r="AF25" s="136">
        <v>32</v>
      </c>
      <c r="AG25" s="136">
        <v>33</v>
      </c>
      <c r="AH25" s="136">
        <v>34</v>
      </c>
      <c r="AI25" s="136">
        <v>35</v>
      </c>
      <c r="AJ25" s="136">
        <v>36</v>
      </c>
      <c r="AK25" s="136">
        <v>37</v>
      </c>
      <c r="AL25" s="136">
        <v>38</v>
      </c>
      <c r="AM25" s="136">
        <v>39</v>
      </c>
      <c r="AN25" s="136">
        <v>40</v>
      </c>
      <c r="AO25" s="136">
        <v>41</v>
      </c>
      <c r="AP25" s="136">
        <v>42</v>
      </c>
      <c r="AQ25" s="136">
        <v>43</v>
      </c>
      <c r="AR25" s="136">
        <v>44</v>
      </c>
      <c r="AS25" s="136">
        <v>45</v>
      </c>
      <c r="AT25" s="136">
        <v>46</v>
      </c>
      <c r="AU25" s="136">
        <v>47</v>
      </c>
      <c r="AV25" s="136">
        <v>48</v>
      </c>
      <c r="AW25" s="136">
        <v>49</v>
      </c>
      <c r="AX25" s="136">
        <v>50</v>
      </c>
      <c r="AY25" s="136">
        <v>51</v>
      </c>
      <c r="AZ25" s="136">
        <v>52</v>
      </c>
      <c r="BA25" s="136">
        <v>53</v>
      </c>
      <c r="BB25" s="136">
        <v>54</v>
      </c>
      <c r="BC25" s="163"/>
      <c r="BD25" s="163"/>
    </row>
    <row r="26" spans="1:57" s="142" customFormat="1">
      <c r="A26" s="251" t="s">
        <v>34</v>
      </c>
      <c r="B26" s="251" t="s">
        <v>35</v>
      </c>
      <c r="C26" s="251" t="s">
        <v>34</v>
      </c>
      <c r="D26" s="138">
        <v>172.8027834266473</v>
      </c>
      <c r="E26" s="138">
        <v>3.36</v>
      </c>
      <c r="F26" s="138">
        <v>136.13719764101054</v>
      </c>
      <c r="G26" s="138">
        <v>0</v>
      </c>
      <c r="H26" s="138">
        <v>0</v>
      </c>
      <c r="I26" s="138">
        <v>2.3342001908529859</v>
      </c>
      <c r="J26" s="138">
        <v>0</v>
      </c>
      <c r="K26" s="138">
        <v>3.0181223495539706</v>
      </c>
      <c r="L26" s="138">
        <v>0</v>
      </c>
      <c r="M26" s="138">
        <v>0</v>
      </c>
      <c r="N26" s="138">
        <v>83.239794617618102</v>
      </c>
      <c r="O26" s="138">
        <v>0</v>
      </c>
      <c r="P26" s="138">
        <v>27.250780083503344</v>
      </c>
      <c r="Q26" s="138">
        <v>0</v>
      </c>
      <c r="R26" s="138">
        <v>0</v>
      </c>
      <c r="S26" s="138">
        <v>4.2442139026858605</v>
      </c>
      <c r="T26" s="138">
        <v>0</v>
      </c>
      <c r="U26" s="138">
        <v>12.881832790089405</v>
      </c>
      <c r="V26" s="138">
        <v>0</v>
      </c>
      <c r="W26" s="138">
        <v>0</v>
      </c>
      <c r="X26" s="138">
        <v>82.984574715490311</v>
      </c>
      <c r="Y26" s="138">
        <v>3.36</v>
      </c>
      <c r="Z26" s="138">
        <v>92.986462417863834</v>
      </c>
      <c r="AA26" s="138">
        <v>0</v>
      </c>
      <c r="AB26" s="138">
        <v>0</v>
      </c>
      <c r="AC26" s="138">
        <v>108.11200000000001</v>
      </c>
      <c r="AD26" s="138">
        <v>0</v>
      </c>
      <c r="AE26" s="138">
        <v>305.96800000000002</v>
      </c>
      <c r="AF26" s="138">
        <v>0</v>
      </c>
      <c r="AG26" s="138">
        <v>0</v>
      </c>
      <c r="AH26" s="138">
        <v>17.507000000000005</v>
      </c>
      <c r="AI26" s="138">
        <v>0</v>
      </c>
      <c r="AJ26" s="138">
        <v>131.59199999999998</v>
      </c>
      <c r="AK26" s="138">
        <v>0</v>
      </c>
      <c r="AL26" s="138">
        <v>0</v>
      </c>
      <c r="AM26" s="138">
        <v>90.605000000000004</v>
      </c>
      <c r="AN26" s="138">
        <v>0</v>
      </c>
      <c r="AO26" s="138">
        <v>174.37600000000003</v>
      </c>
      <c r="AP26" s="138">
        <v>0</v>
      </c>
      <c r="AQ26" s="138">
        <v>0</v>
      </c>
      <c r="AR26" s="138">
        <v>0</v>
      </c>
      <c r="AS26" s="138">
        <v>0</v>
      </c>
      <c r="AT26" s="138">
        <v>0</v>
      </c>
      <c r="AU26" s="138">
        <v>0</v>
      </c>
      <c r="AV26" s="138">
        <v>0</v>
      </c>
      <c r="AW26" s="138">
        <v>0</v>
      </c>
      <c r="AX26" s="138">
        <v>0</v>
      </c>
      <c r="AY26" s="138">
        <v>0</v>
      </c>
      <c r="AZ26" s="138">
        <v>0</v>
      </c>
      <c r="BA26" s="138">
        <v>0</v>
      </c>
      <c r="BB26" s="140"/>
      <c r="BC26" s="164"/>
      <c r="BD26" s="164"/>
    </row>
    <row r="27" spans="1:57" s="142" customFormat="1">
      <c r="A27" s="251">
        <v>1</v>
      </c>
      <c r="B27" s="251" t="s">
        <v>261</v>
      </c>
      <c r="C27" s="251" t="s">
        <v>34</v>
      </c>
      <c r="D27" s="138">
        <v>172.8027834266473</v>
      </c>
      <c r="E27" s="138">
        <v>3.36</v>
      </c>
      <c r="F27" s="138">
        <v>136.13719764101054</v>
      </c>
      <c r="G27" s="138">
        <v>0</v>
      </c>
      <c r="H27" s="138">
        <v>0</v>
      </c>
      <c r="I27" s="138">
        <v>0</v>
      </c>
      <c r="J27" s="138">
        <v>0</v>
      </c>
      <c r="K27" s="138">
        <v>0</v>
      </c>
      <c r="L27" s="138">
        <v>0</v>
      </c>
      <c r="M27" s="138">
        <v>0</v>
      </c>
      <c r="N27" s="138">
        <v>47.769999999999996</v>
      </c>
      <c r="O27" s="138">
        <v>0</v>
      </c>
      <c r="P27" s="138">
        <v>15.22</v>
      </c>
      <c r="Q27" s="138">
        <v>0</v>
      </c>
      <c r="R27" s="138">
        <v>0</v>
      </c>
      <c r="S27" s="138">
        <v>0</v>
      </c>
      <c r="T27" s="138">
        <v>0</v>
      </c>
      <c r="U27" s="138">
        <v>0</v>
      </c>
      <c r="V27" s="138">
        <v>0</v>
      </c>
      <c r="W27" s="138">
        <v>0</v>
      </c>
      <c r="X27" s="138">
        <v>71.25</v>
      </c>
      <c r="Y27" s="138">
        <v>3.36</v>
      </c>
      <c r="Z27" s="138">
        <v>45.2</v>
      </c>
      <c r="AA27" s="138">
        <v>0</v>
      </c>
      <c r="AB27" s="138">
        <v>0</v>
      </c>
      <c r="AC27" s="138">
        <v>51.929000000000002</v>
      </c>
      <c r="AD27" s="138">
        <v>0</v>
      </c>
      <c r="AE27" s="138">
        <v>163.98400000000004</v>
      </c>
      <c r="AF27" s="138">
        <v>0</v>
      </c>
      <c r="AG27" s="138">
        <v>0</v>
      </c>
      <c r="AH27" s="138">
        <v>9.2460000000000022</v>
      </c>
      <c r="AI27" s="138">
        <v>0</v>
      </c>
      <c r="AJ27" s="138">
        <v>66.408000000000015</v>
      </c>
      <c r="AK27" s="138">
        <v>0</v>
      </c>
      <c r="AL27" s="138">
        <v>0</v>
      </c>
      <c r="AM27" s="138">
        <v>42.683</v>
      </c>
      <c r="AN27" s="138">
        <v>0</v>
      </c>
      <c r="AO27" s="138">
        <v>97.576000000000022</v>
      </c>
      <c r="AP27" s="138">
        <v>0</v>
      </c>
      <c r="AQ27" s="138">
        <v>0</v>
      </c>
      <c r="AR27" s="138">
        <v>0</v>
      </c>
      <c r="AS27" s="138">
        <v>0</v>
      </c>
      <c r="AT27" s="138">
        <v>0</v>
      </c>
      <c r="AU27" s="138">
        <v>0</v>
      </c>
      <c r="AV27" s="138">
        <v>0</v>
      </c>
      <c r="AW27" s="138">
        <v>0</v>
      </c>
      <c r="AX27" s="138">
        <v>0</v>
      </c>
      <c r="AY27" s="138">
        <v>0</v>
      </c>
      <c r="AZ27" s="138">
        <v>0</v>
      </c>
      <c r="BA27" s="138">
        <v>0</v>
      </c>
      <c r="BB27" s="140"/>
      <c r="BC27" s="164"/>
      <c r="BD27" s="164"/>
    </row>
    <row r="28" spans="1:57" s="142" customFormat="1" ht="31.5">
      <c r="A28" s="143" t="s">
        <v>36</v>
      </c>
      <c r="B28" s="251" t="s">
        <v>262</v>
      </c>
      <c r="C28" s="251" t="s">
        <v>34</v>
      </c>
      <c r="D28" s="138">
        <v>172.8027834266473</v>
      </c>
      <c r="E28" s="138">
        <v>3.36</v>
      </c>
      <c r="F28" s="138">
        <v>136.13719764101054</v>
      </c>
      <c r="G28" s="138">
        <v>0</v>
      </c>
      <c r="H28" s="138">
        <v>0</v>
      </c>
      <c r="I28" s="138">
        <v>0</v>
      </c>
      <c r="J28" s="138">
        <v>0</v>
      </c>
      <c r="K28" s="138">
        <v>0</v>
      </c>
      <c r="L28" s="138">
        <v>0</v>
      </c>
      <c r="M28" s="138">
        <v>0</v>
      </c>
      <c r="N28" s="138">
        <v>19.37</v>
      </c>
      <c r="O28" s="138">
        <v>0</v>
      </c>
      <c r="P28" s="138">
        <v>0</v>
      </c>
      <c r="Q28" s="138">
        <v>0</v>
      </c>
      <c r="R28" s="138">
        <v>0</v>
      </c>
      <c r="S28" s="138">
        <v>0</v>
      </c>
      <c r="T28" s="138">
        <v>0</v>
      </c>
      <c r="U28" s="138">
        <v>0</v>
      </c>
      <c r="V28" s="138">
        <v>0</v>
      </c>
      <c r="W28" s="138">
        <v>0</v>
      </c>
      <c r="X28" s="138">
        <v>25</v>
      </c>
      <c r="Y28" s="138">
        <v>0</v>
      </c>
      <c r="Z28" s="138">
        <v>23.29</v>
      </c>
      <c r="AA28" s="138">
        <v>0</v>
      </c>
      <c r="AB28" s="138">
        <v>0</v>
      </c>
      <c r="AC28" s="138">
        <v>17.309999999999999</v>
      </c>
      <c r="AD28" s="138">
        <v>0</v>
      </c>
      <c r="AE28" s="138">
        <v>0</v>
      </c>
      <c r="AF28" s="138">
        <v>0</v>
      </c>
      <c r="AG28" s="138">
        <v>0</v>
      </c>
      <c r="AH28" s="138">
        <v>0</v>
      </c>
      <c r="AI28" s="138">
        <v>0</v>
      </c>
      <c r="AJ28" s="138">
        <v>0</v>
      </c>
      <c r="AK28" s="138">
        <v>0</v>
      </c>
      <c r="AL28" s="138">
        <v>0</v>
      </c>
      <c r="AM28" s="138">
        <v>17.309999999999999</v>
      </c>
      <c r="AN28" s="138">
        <v>0</v>
      </c>
      <c r="AO28" s="138">
        <v>0</v>
      </c>
      <c r="AP28" s="138">
        <v>0</v>
      </c>
      <c r="AQ28" s="138">
        <v>0</v>
      </c>
      <c r="AR28" s="138">
        <v>0</v>
      </c>
      <c r="AS28" s="138">
        <v>0</v>
      </c>
      <c r="AT28" s="138">
        <v>0</v>
      </c>
      <c r="AU28" s="138">
        <v>0</v>
      </c>
      <c r="AV28" s="138">
        <v>0</v>
      </c>
      <c r="AW28" s="138">
        <v>0</v>
      </c>
      <c r="AX28" s="138">
        <v>0</v>
      </c>
      <c r="AY28" s="138">
        <v>0</v>
      </c>
      <c r="AZ28" s="138">
        <v>0</v>
      </c>
      <c r="BA28" s="138">
        <v>0</v>
      </c>
      <c r="BB28" s="140"/>
      <c r="BC28" s="164"/>
      <c r="BD28" s="164"/>
    </row>
    <row r="29" spans="1:57" s="125" customFormat="1" ht="54" customHeight="1">
      <c r="A29" s="144" t="s">
        <v>573</v>
      </c>
      <c r="B29" s="145" t="s">
        <v>52</v>
      </c>
      <c r="C29" s="48" t="s">
        <v>397</v>
      </c>
      <c r="D29" s="48">
        <v>0</v>
      </c>
      <c r="E29" s="48">
        <v>0</v>
      </c>
      <c r="F29" s="48">
        <v>13.37</v>
      </c>
      <c r="G29" s="48"/>
      <c r="H29" s="48">
        <v>0</v>
      </c>
      <c r="I29" s="48">
        <v>0</v>
      </c>
      <c r="J29" s="48">
        <v>0</v>
      </c>
      <c r="K29" s="48">
        <v>0</v>
      </c>
      <c r="L29" s="48"/>
      <c r="M29" s="48">
        <v>0</v>
      </c>
      <c r="N29" s="48">
        <v>0</v>
      </c>
      <c r="O29" s="48">
        <v>0</v>
      </c>
      <c r="P29" s="48">
        <v>0</v>
      </c>
      <c r="Q29" s="48"/>
      <c r="R29" s="48">
        <v>0</v>
      </c>
      <c r="S29" s="48">
        <v>0</v>
      </c>
      <c r="T29" s="48">
        <v>0</v>
      </c>
      <c r="U29" s="48">
        <v>0</v>
      </c>
      <c r="V29" s="48"/>
      <c r="W29" s="48">
        <v>0</v>
      </c>
      <c r="X29" s="48">
        <v>0</v>
      </c>
      <c r="Y29" s="48">
        <v>0</v>
      </c>
      <c r="Z29" s="48">
        <v>13.37</v>
      </c>
      <c r="AA29" s="48"/>
      <c r="AB29" s="48">
        <v>0</v>
      </c>
      <c r="AC29" s="48">
        <v>0</v>
      </c>
      <c r="AD29" s="48">
        <v>0</v>
      </c>
      <c r="AE29" s="48">
        <v>0</v>
      </c>
      <c r="AF29" s="48"/>
      <c r="AG29" s="48">
        <v>0</v>
      </c>
      <c r="AH29" s="48"/>
      <c r="AI29" s="48"/>
      <c r="AJ29" s="48"/>
      <c r="AK29" s="48"/>
      <c r="AL29" s="48"/>
      <c r="AM29" s="48"/>
      <c r="AN29" s="48"/>
      <c r="AO29" s="48"/>
      <c r="AP29" s="48"/>
      <c r="AQ29" s="48"/>
      <c r="AR29" s="48"/>
      <c r="AS29" s="48"/>
      <c r="AT29" s="48"/>
      <c r="AU29" s="48"/>
      <c r="AV29" s="48"/>
      <c r="AW29" s="48"/>
      <c r="AX29" s="48"/>
      <c r="AY29" s="48"/>
      <c r="AZ29" s="48"/>
      <c r="BA29" s="48"/>
      <c r="BB29" s="140"/>
      <c r="BC29" s="250"/>
      <c r="BD29" s="250"/>
    </row>
    <row r="30" spans="1:57" s="125" customFormat="1" ht="54" customHeight="1">
      <c r="A30" s="144" t="s">
        <v>574</v>
      </c>
      <c r="B30" s="145" t="s">
        <v>66</v>
      </c>
      <c r="C30" s="48" t="s">
        <v>399</v>
      </c>
      <c r="D30" s="48">
        <v>0</v>
      </c>
      <c r="E30" s="48">
        <v>0</v>
      </c>
      <c r="F30" s="48">
        <v>0</v>
      </c>
      <c r="G30" s="48"/>
      <c r="H30" s="48">
        <v>0</v>
      </c>
      <c r="I30" s="48">
        <v>0</v>
      </c>
      <c r="J30" s="48">
        <v>0</v>
      </c>
      <c r="K30" s="48">
        <v>0</v>
      </c>
      <c r="L30" s="48"/>
      <c r="M30" s="48">
        <v>0</v>
      </c>
      <c r="N30" s="48">
        <v>0</v>
      </c>
      <c r="O30" s="48">
        <v>0</v>
      </c>
      <c r="P30" s="48">
        <v>0</v>
      </c>
      <c r="Q30" s="48"/>
      <c r="R30" s="48">
        <v>0</v>
      </c>
      <c r="S30" s="48">
        <v>0</v>
      </c>
      <c r="T30" s="48">
        <v>0</v>
      </c>
      <c r="U30" s="48">
        <v>0</v>
      </c>
      <c r="V30" s="48"/>
      <c r="W30" s="48">
        <v>0</v>
      </c>
      <c r="X30" s="48">
        <v>0</v>
      </c>
      <c r="Y30" s="48">
        <v>0</v>
      </c>
      <c r="Z30" s="48">
        <v>0</v>
      </c>
      <c r="AA30" s="48"/>
      <c r="AB30" s="48">
        <v>0</v>
      </c>
      <c r="AC30" s="48">
        <v>0</v>
      </c>
      <c r="AD30" s="48">
        <v>0</v>
      </c>
      <c r="AE30" s="48">
        <v>0</v>
      </c>
      <c r="AF30" s="48"/>
      <c r="AG30" s="48">
        <v>0</v>
      </c>
      <c r="AH30" s="48"/>
      <c r="AI30" s="48"/>
      <c r="AJ30" s="48"/>
      <c r="AK30" s="48"/>
      <c r="AL30" s="48"/>
      <c r="AM30" s="48"/>
      <c r="AN30" s="48"/>
      <c r="AO30" s="48"/>
      <c r="AP30" s="48"/>
      <c r="AQ30" s="48"/>
      <c r="AR30" s="48"/>
      <c r="AS30" s="48"/>
      <c r="AT30" s="48"/>
      <c r="AU30" s="48"/>
      <c r="AV30" s="48"/>
      <c r="AW30" s="48"/>
      <c r="AX30" s="48"/>
      <c r="AY30" s="48"/>
      <c r="AZ30" s="48"/>
      <c r="BA30" s="48"/>
      <c r="BB30" s="140"/>
      <c r="BC30" s="250"/>
      <c r="BD30" s="250"/>
    </row>
    <row r="31" spans="1:57" s="125" customFormat="1" ht="35.25" customHeight="1">
      <c r="A31" s="144" t="s">
        <v>577</v>
      </c>
      <c r="B31" s="145" t="s">
        <v>76</v>
      </c>
      <c r="C31" s="48" t="s">
        <v>400</v>
      </c>
      <c r="D31" s="48">
        <v>0</v>
      </c>
      <c r="E31" s="48">
        <v>0</v>
      </c>
      <c r="F31" s="48">
        <v>0</v>
      </c>
      <c r="G31" s="48"/>
      <c r="H31" s="48">
        <v>0</v>
      </c>
      <c r="I31" s="48">
        <v>0</v>
      </c>
      <c r="J31" s="48">
        <v>0</v>
      </c>
      <c r="K31" s="48">
        <v>0</v>
      </c>
      <c r="L31" s="48"/>
      <c r="M31" s="48">
        <v>0</v>
      </c>
      <c r="N31" s="48">
        <v>0</v>
      </c>
      <c r="O31" s="48">
        <v>0</v>
      </c>
      <c r="P31" s="48">
        <v>0</v>
      </c>
      <c r="Q31" s="48"/>
      <c r="R31" s="48">
        <v>0</v>
      </c>
      <c r="S31" s="48">
        <v>0</v>
      </c>
      <c r="T31" s="48">
        <v>0</v>
      </c>
      <c r="U31" s="48">
        <v>0</v>
      </c>
      <c r="V31" s="48"/>
      <c r="W31" s="48">
        <v>0</v>
      </c>
      <c r="X31" s="48">
        <v>0</v>
      </c>
      <c r="Y31" s="48">
        <v>0</v>
      </c>
      <c r="Z31" s="48">
        <v>0</v>
      </c>
      <c r="AA31" s="48"/>
      <c r="AB31" s="48">
        <v>0</v>
      </c>
      <c r="AC31" s="48">
        <v>0</v>
      </c>
      <c r="AD31" s="48">
        <v>0</v>
      </c>
      <c r="AE31" s="48">
        <v>0</v>
      </c>
      <c r="AF31" s="48"/>
      <c r="AG31" s="48">
        <v>0</v>
      </c>
      <c r="AH31" s="48"/>
      <c r="AI31" s="48"/>
      <c r="AJ31" s="48"/>
      <c r="AK31" s="48"/>
      <c r="AL31" s="48"/>
      <c r="AM31" s="48"/>
      <c r="AN31" s="48"/>
      <c r="AO31" s="48"/>
      <c r="AP31" s="48"/>
      <c r="AQ31" s="48"/>
      <c r="AR31" s="48"/>
      <c r="AS31" s="48"/>
      <c r="AT31" s="48"/>
      <c r="AU31" s="48"/>
      <c r="AV31" s="48"/>
      <c r="AW31" s="48"/>
      <c r="AX31" s="48"/>
      <c r="AY31" s="48"/>
      <c r="AZ31" s="48"/>
      <c r="BA31" s="48"/>
      <c r="BB31" s="140"/>
      <c r="BC31" s="250"/>
      <c r="BD31" s="250"/>
    </row>
    <row r="32" spans="1:57" s="125" customFormat="1" ht="35.25" customHeight="1">
      <c r="A32" s="144" t="s">
        <v>578</v>
      </c>
      <c r="B32" s="145" t="s">
        <v>77</v>
      </c>
      <c r="C32" s="48" t="s">
        <v>401</v>
      </c>
      <c r="D32" s="48">
        <v>0</v>
      </c>
      <c r="E32" s="48">
        <v>0</v>
      </c>
      <c r="F32" s="48">
        <v>0</v>
      </c>
      <c r="G32" s="48"/>
      <c r="H32" s="48">
        <v>0</v>
      </c>
      <c r="I32" s="48">
        <v>0</v>
      </c>
      <c r="J32" s="48">
        <v>0</v>
      </c>
      <c r="K32" s="48">
        <v>0</v>
      </c>
      <c r="L32" s="48"/>
      <c r="M32" s="48">
        <v>0</v>
      </c>
      <c r="N32" s="48">
        <v>0</v>
      </c>
      <c r="O32" s="48">
        <v>0</v>
      </c>
      <c r="P32" s="48">
        <v>0</v>
      </c>
      <c r="Q32" s="48"/>
      <c r="R32" s="48">
        <v>0</v>
      </c>
      <c r="S32" s="48">
        <v>0</v>
      </c>
      <c r="T32" s="48">
        <v>0</v>
      </c>
      <c r="U32" s="48">
        <v>0</v>
      </c>
      <c r="V32" s="48"/>
      <c r="W32" s="48">
        <v>0</v>
      </c>
      <c r="X32" s="48">
        <v>0</v>
      </c>
      <c r="Y32" s="48">
        <v>0</v>
      </c>
      <c r="Z32" s="48">
        <v>0</v>
      </c>
      <c r="AA32" s="48"/>
      <c r="AB32" s="48">
        <v>0</v>
      </c>
      <c r="AC32" s="48">
        <v>0</v>
      </c>
      <c r="AD32" s="48">
        <v>0</v>
      </c>
      <c r="AE32" s="48">
        <v>0</v>
      </c>
      <c r="AF32" s="48"/>
      <c r="AG32" s="48">
        <v>0</v>
      </c>
      <c r="AH32" s="48"/>
      <c r="AI32" s="48"/>
      <c r="AJ32" s="48"/>
      <c r="AK32" s="48"/>
      <c r="AL32" s="48"/>
      <c r="AM32" s="48"/>
      <c r="AN32" s="48"/>
      <c r="AO32" s="48"/>
      <c r="AP32" s="48"/>
      <c r="AQ32" s="48"/>
      <c r="AR32" s="48"/>
      <c r="AS32" s="48"/>
      <c r="AT32" s="48"/>
      <c r="AU32" s="48"/>
      <c r="AV32" s="48"/>
      <c r="AW32" s="48"/>
      <c r="AX32" s="48"/>
      <c r="AY32" s="48"/>
      <c r="AZ32" s="48"/>
      <c r="BA32" s="48"/>
      <c r="BB32" s="140"/>
      <c r="BC32" s="250"/>
      <c r="BD32" s="250"/>
    </row>
    <row r="33" spans="1:56" s="125" customFormat="1" ht="31.5">
      <c r="A33" s="144" t="s">
        <v>579</v>
      </c>
      <c r="B33" s="145" t="s">
        <v>78</v>
      </c>
      <c r="C33" s="48" t="s">
        <v>402</v>
      </c>
      <c r="D33" s="48">
        <v>0</v>
      </c>
      <c r="E33" s="48">
        <v>0</v>
      </c>
      <c r="F33" s="48">
        <v>0</v>
      </c>
      <c r="G33" s="48"/>
      <c r="H33" s="48">
        <v>0</v>
      </c>
      <c r="I33" s="48">
        <v>0</v>
      </c>
      <c r="J33" s="48">
        <v>0</v>
      </c>
      <c r="K33" s="48">
        <v>0</v>
      </c>
      <c r="L33" s="48"/>
      <c r="M33" s="48">
        <v>0</v>
      </c>
      <c r="N33" s="48">
        <v>0</v>
      </c>
      <c r="O33" s="48">
        <v>0</v>
      </c>
      <c r="P33" s="48">
        <v>0</v>
      </c>
      <c r="Q33" s="48"/>
      <c r="R33" s="48">
        <v>0</v>
      </c>
      <c r="S33" s="48">
        <v>0</v>
      </c>
      <c r="T33" s="48">
        <v>0</v>
      </c>
      <c r="U33" s="48">
        <v>0</v>
      </c>
      <c r="V33" s="48"/>
      <c r="W33" s="48">
        <v>0</v>
      </c>
      <c r="X33" s="48">
        <v>0</v>
      </c>
      <c r="Y33" s="48">
        <v>0</v>
      </c>
      <c r="Z33" s="48">
        <v>0</v>
      </c>
      <c r="AA33" s="48"/>
      <c r="AB33" s="48">
        <v>0</v>
      </c>
      <c r="AC33" s="48">
        <v>0</v>
      </c>
      <c r="AD33" s="48">
        <v>0</v>
      </c>
      <c r="AE33" s="48">
        <v>0</v>
      </c>
      <c r="AF33" s="48"/>
      <c r="AG33" s="48">
        <v>0</v>
      </c>
      <c r="AH33" s="48"/>
      <c r="AI33" s="48"/>
      <c r="AJ33" s="48"/>
      <c r="AK33" s="48"/>
      <c r="AL33" s="48"/>
      <c r="AM33" s="48"/>
      <c r="AN33" s="48"/>
      <c r="AO33" s="48"/>
      <c r="AP33" s="48"/>
      <c r="AQ33" s="48"/>
      <c r="AR33" s="48"/>
      <c r="AS33" s="48"/>
      <c r="AT33" s="48"/>
      <c r="AU33" s="48"/>
      <c r="AV33" s="48"/>
      <c r="AW33" s="48"/>
      <c r="AX33" s="48"/>
      <c r="AY33" s="48"/>
      <c r="AZ33" s="48"/>
      <c r="BA33" s="48"/>
      <c r="BB33" s="140"/>
      <c r="BC33" s="250"/>
      <c r="BD33" s="250"/>
    </row>
    <row r="34" spans="1:56" s="125" customFormat="1">
      <c r="A34" s="144" t="s">
        <v>581</v>
      </c>
      <c r="B34" s="145" t="s">
        <v>37</v>
      </c>
      <c r="C34" s="48" t="s">
        <v>396</v>
      </c>
      <c r="D34" s="48">
        <v>25</v>
      </c>
      <c r="E34" s="48">
        <v>0</v>
      </c>
      <c r="F34" s="48">
        <v>0</v>
      </c>
      <c r="G34" s="48"/>
      <c r="H34" s="48">
        <v>0</v>
      </c>
      <c r="I34" s="48">
        <v>0</v>
      </c>
      <c r="J34" s="48">
        <v>0</v>
      </c>
      <c r="K34" s="48">
        <v>0</v>
      </c>
      <c r="L34" s="48"/>
      <c r="M34" s="48">
        <v>0</v>
      </c>
      <c r="N34" s="48">
        <v>0</v>
      </c>
      <c r="O34" s="48">
        <v>0</v>
      </c>
      <c r="P34" s="48">
        <v>0</v>
      </c>
      <c r="Q34" s="48"/>
      <c r="R34" s="48">
        <v>0</v>
      </c>
      <c r="S34" s="48">
        <v>0</v>
      </c>
      <c r="T34" s="48">
        <v>0</v>
      </c>
      <c r="U34" s="48">
        <v>0</v>
      </c>
      <c r="V34" s="48"/>
      <c r="W34" s="48">
        <v>0</v>
      </c>
      <c r="X34" s="48">
        <v>25</v>
      </c>
      <c r="Y34" s="48">
        <v>0</v>
      </c>
      <c r="Z34" s="48">
        <v>0</v>
      </c>
      <c r="AA34" s="48"/>
      <c r="AB34" s="48">
        <v>0</v>
      </c>
      <c r="AC34" s="48">
        <v>0</v>
      </c>
      <c r="AD34" s="48">
        <v>0</v>
      </c>
      <c r="AE34" s="48">
        <v>0</v>
      </c>
      <c r="AF34" s="48"/>
      <c r="AG34" s="48">
        <v>0</v>
      </c>
      <c r="AH34" s="48"/>
      <c r="AI34" s="48"/>
      <c r="AJ34" s="48"/>
      <c r="AK34" s="48"/>
      <c r="AL34" s="48"/>
      <c r="AM34" s="48"/>
      <c r="AN34" s="48"/>
      <c r="AO34" s="48"/>
      <c r="AP34" s="48"/>
      <c r="AQ34" s="48"/>
      <c r="AR34" s="48"/>
      <c r="AS34" s="48"/>
      <c r="AT34" s="48"/>
      <c r="AU34" s="48"/>
      <c r="AV34" s="48"/>
      <c r="AW34" s="48"/>
      <c r="AX34" s="48"/>
      <c r="AY34" s="48"/>
      <c r="AZ34" s="48"/>
      <c r="BA34" s="48"/>
      <c r="BB34" s="140"/>
      <c r="BC34" s="250"/>
      <c r="BD34" s="250"/>
    </row>
    <row r="35" spans="1:56" s="125" customFormat="1" ht="47.25">
      <c r="A35" s="144" t="s">
        <v>582</v>
      </c>
      <c r="B35" s="145" t="s">
        <v>64</v>
      </c>
      <c r="C35" s="48" t="s">
        <v>398</v>
      </c>
      <c r="D35" s="48">
        <v>0</v>
      </c>
      <c r="E35" s="48">
        <v>0</v>
      </c>
      <c r="F35" s="48">
        <v>0</v>
      </c>
      <c r="G35" s="48"/>
      <c r="H35" s="48">
        <v>0</v>
      </c>
      <c r="I35" s="48">
        <v>0</v>
      </c>
      <c r="J35" s="48">
        <v>0</v>
      </c>
      <c r="K35" s="48">
        <v>0</v>
      </c>
      <c r="L35" s="48"/>
      <c r="M35" s="48">
        <v>0</v>
      </c>
      <c r="N35" s="48">
        <v>0</v>
      </c>
      <c r="O35" s="48">
        <v>0</v>
      </c>
      <c r="P35" s="48">
        <v>0</v>
      </c>
      <c r="Q35" s="48"/>
      <c r="R35" s="48">
        <v>0</v>
      </c>
      <c r="S35" s="48">
        <v>0</v>
      </c>
      <c r="T35" s="48">
        <v>0</v>
      </c>
      <c r="U35" s="48">
        <v>0</v>
      </c>
      <c r="V35" s="48"/>
      <c r="W35" s="48">
        <v>0</v>
      </c>
      <c r="X35" s="48">
        <v>0</v>
      </c>
      <c r="Y35" s="48">
        <v>0</v>
      </c>
      <c r="Z35" s="48">
        <v>0</v>
      </c>
      <c r="AA35" s="48"/>
      <c r="AB35" s="48">
        <v>0</v>
      </c>
      <c r="AC35" s="48">
        <v>0</v>
      </c>
      <c r="AD35" s="48">
        <v>0</v>
      </c>
      <c r="AE35" s="48">
        <v>0</v>
      </c>
      <c r="AF35" s="48"/>
      <c r="AG35" s="48">
        <v>0</v>
      </c>
      <c r="AH35" s="48"/>
      <c r="AI35" s="48"/>
      <c r="AJ35" s="48"/>
      <c r="AK35" s="48"/>
      <c r="AL35" s="48"/>
      <c r="AM35" s="48"/>
      <c r="AN35" s="48"/>
      <c r="AO35" s="48"/>
      <c r="AP35" s="48"/>
      <c r="AQ35" s="48"/>
      <c r="AR35" s="48"/>
      <c r="AS35" s="48"/>
      <c r="AT35" s="48"/>
      <c r="AU35" s="48"/>
      <c r="AV35" s="48"/>
      <c r="AW35" s="48"/>
      <c r="AX35" s="48"/>
      <c r="AY35" s="48"/>
      <c r="AZ35" s="48"/>
      <c r="BA35" s="48"/>
      <c r="BB35" s="140"/>
      <c r="BC35" s="250"/>
      <c r="BD35" s="250"/>
    </row>
    <row r="36" spans="1:56" s="125" customFormat="1">
      <c r="A36" s="144" t="s">
        <v>583</v>
      </c>
      <c r="B36" s="145" t="s">
        <v>100</v>
      </c>
      <c r="C36" s="48" t="s">
        <v>403</v>
      </c>
      <c r="D36" s="48">
        <v>0</v>
      </c>
      <c r="E36" s="48">
        <v>0</v>
      </c>
      <c r="F36" s="48">
        <v>0</v>
      </c>
      <c r="G36" s="48"/>
      <c r="H36" s="48">
        <v>0</v>
      </c>
      <c r="I36" s="48">
        <v>0</v>
      </c>
      <c r="J36" s="48">
        <v>0</v>
      </c>
      <c r="K36" s="48">
        <v>0</v>
      </c>
      <c r="L36" s="48"/>
      <c r="M36" s="48">
        <v>0</v>
      </c>
      <c r="N36" s="48">
        <v>0</v>
      </c>
      <c r="O36" s="48">
        <v>0</v>
      </c>
      <c r="P36" s="48">
        <v>0</v>
      </c>
      <c r="Q36" s="48"/>
      <c r="R36" s="48">
        <v>0</v>
      </c>
      <c r="S36" s="48">
        <v>0</v>
      </c>
      <c r="T36" s="48">
        <v>0</v>
      </c>
      <c r="U36" s="48">
        <v>0</v>
      </c>
      <c r="V36" s="48"/>
      <c r="W36" s="48">
        <v>0</v>
      </c>
      <c r="X36" s="48">
        <v>0</v>
      </c>
      <c r="Y36" s="48">
        <v>0</v>
      </c>
      <c r="Z36" s="48">
        <v>0</v>
      </c>
      <c r="AA36" s="48"/>
      <c r="AB36" s="48">
        <v>0</v>
      </c>
      <c r="AC36" s="48">
        <v>0</v>
      </c>
      <c r="AD36" s="48">
        <v>0</v>
      </c>
      <c r="AE36" s="48">
        <v>0</v>
      </c>
      <c r="AF36" s="48"/>
      <c r="AG36" s="48">
        <v>0</v>
      </c>
      <c r="AH36" s="48"/>
      <c r="AI36" s="48"/>
      <c r="AJ36" s="48"/>
      <c r="AK36" s="48"/>
      <c r="AL36" s="48"/>
      <c r="AM36" s="48"/>
      <c r="AN36" s="48"/>
      <c r="AO36" s="48"/>
      <c r="AP36" s="48"/>
      <c r="AQ36" s="48"/>
      <c r="AR36" s="48"/>
      <c r="AS36" s="48"/>
      <c r="AT36" s="48"/>
      <c r="AU36" s="48"/>
      <c r="AV36" s="48"/>
      <c r="AW36" s="48"/>
      <c r="AX36" s="48"/>
      <c r="AY36" s="48"/>
      <c r="AZ36" s="48"/>
      <c r="BA36" s="48"/>
      <c r="BB36" s="140"/>
      <c r="BC36" s="250"/>
      <c r="BD36" s="250"/>
    </row>
    <row r="37" spans="1:56" s="125" customFormat="1" ht="31.5">
      <c r="A37" s="144" t="s">
        <v>584</v>
      </c>
      <c r="B37" s="145" t="s">
        <v>106</v>
      </c>
      <c r="C37" s="48" t="s">
        <v>404</v>
      </c>
      <c r="D37" s="48">
        <v>0</v>
      </c>
      <c r="E37" s="48">
        <v>0</v>
      </c>
      <c r="F37" s="48">
        <v>4.8</v>
      </c>
      <c r="G37" s="48"/>
      <c r="H37" s="48">
        <v>0</v>
      </c>
      <c r="I37" s="48">
        <v>0</v>
      </c>
      <c r="J37" s="48">
        <v>0</v>
      </c>
      <c r="K37" s="48">
        <v>0</v>
      </c>
      <c r="L37" s="48"/>
      <c r="M37" s="48">
        <v>0</v>
      </c>
      <c r="N37" s="48">
        <v>0</v>
      </c>
      <c r="O37" s="48">
        <v>0</v>
      </c>
      <c r="P37" s="48">
        <v>0</v>
      </c>
      <c r="Q37" s="48"/>
      <c r="R37" s="48">
        <v>0</v>
      </c>
      <c r="S37" s="48">
        <v>0</v>
      </c>
      <c r="T37" s="48">
        <v>0</v>
      </c>
      <c r="U37" s="48">
        <v>0</v>
      </c>
      <c r="V37" s="48"/>
      <c r="W37" s="48">
        <v>0</v>
      </c>
      <c r="X37" s="48">
        <v>0</v>
      </c>
      <c r="Y37" s="48">
        <v>0</v>
      </c>
      <c r="Z37" s="48">
        <v>4.8</v>
      </c>
      <c r="AA37" s="48"/>
      <c r="AB37" s="48">
        <v>0</v>
      </c>
      <c r="AC37" s="48">
        <v>0</v>
      </c>
      <c r="AD37" s="48">
        <v>0</v>
      </c>
      <c r="AE37" s="48">
        <v>0</v>
      </c>
      <c r="AF37" s="48"/>
      <c r="AG37" s="48">
        <v>0</v>
      </c>
      <c r="AH37" s="48"/>
      <c r="AI37" s="48"/>
      <c r="AJ37" s="48"/>
      <c r="AK37" s="48"/>
      <c r="AL37" s="48"/>
      <c r="AM37" s="48"/>
      <c r="AN37" s="48"/>
      <c r="AO37" s="48"/>
      <c r="AP37" s="48"/>
      <c r="AQ37" s="48"/>
      <c r="AR37" s="48"/>
      <c r="AS37" s="48"/>
      <c r="AT37" s="48"/>
      <c r="AU37" s="48"/>
      <c r="AV37" s="48"/>
      <c r="AW37" s="48"/>
      <c r="AX37" s="48"/>
      <c r="AY37" s="48"/>
      <c r="AZ37" s="48"/>
      <c r="BA37" s="48"/>
      <c r="BB37" s="140"/>
      <c r="BC37" s="250"/>
      <c r="BD37" s="250"/>
    </row>
    <row r="38" spans="1:56" s="125" customFormat="1" ht="47.25">
      <c r="A38" s="144" t="s">
        <v>874</v>
      </c>
      <c r="B38" s="145" t="s">
        <v>11</v>
      </c>
      <c r="C38" s="48" t="s">
        <v>405</v>
      </c>
      <c r="D38" s="48">
        <v>0</v>
      </c>
      <c r="E38" s="48">
        <v>0</v>
      </c>
      <c r="F38" s="48">
        <v>5.12</v>
      </c>
      <c r="G38" s="48"/>
      <c r="H38" s="48">
        <v>0</v>
      </c>
      <c r="I38" s="48">
        <v>0</v>
      </c>
      <c r="J38" s="48">
        <v>0</v>
      </c>
      <c r="K38" s="48">
        <v>0</v>
      </c>
      <c r="L38" s="48"/>
      <c r="M38" s="48">
        <v>0</v>
      </c>
      <c r="N38" s="48">
        <v>0</v>
      </c>
      <c r="O38" s="48">
        <v>0</v>
      </c>
      <c r="P38" s="48">
        <v>0</v>
      </c>
      <c r="Q38" s="48"/>
      <c r="R38" s="48">
        <v>0</v>
      </c>
      <c r="S38" s="48">
        <v>0</v>
      </c>
      <c r="T38" s="48">
        <v>0</v>
      </c>
      <c r="U38" s="48">
        <v>0</v>
      </c>
      <c r="V38" s="48"/>
      <c r="W38" s="48">
        <v>0</v>
      </c>
      <c r="X38" s="48">
        <v>0</v>
      </c>
      <c r="Y38" s="48">
        <v>0</v>
      </c>
      <c r="Z38" s="48">
        <v>5.12</v>
      </c>
      <c r="AA38" s="48"/>
      <c r="AB38" s="48">
        <v>0</v>
      </c>
      <c r="AC38" s="48">
        <v>0</v>
      </c>
      <c r="AD38" s="48">
        <v>0</v>
      </c>
      <c r="AE38" s="48">
        <v>0</v>
      </c>
      <c r="AF38" s="48"/>
      <c r="AG38" s="48">
        <v>0</v>
      </c>
      <c r="AH38" s="48"/>
      <c r="AI38" s="48"/>
      <c r="AJ38" s="48"/>
      <c r="AK38" s="48"/>
      <c r="AL38" s="48"/>
      <c r="AM38" s="48"/>
      <c r="AN38" s="48"/>
      <c r="AO38" s="48"/>
      <c r="AP38" s="48"/>
      <c r="AQ38" s="48"/>
      <c r="AR38" s="48"/>
      <c r="AS38" s="48"/>
      <c r="AT38" s="48"/>
      <c r="AU38" s="48"/>
      <c r="AV38" s="48"/>
      <c r="AW38" s="48"/>
      <c r="AX38" s="48"/>
      <c r="AY38" s="48"/>
      <c r="AZ38" s="48"/>
      <c r="BA38" s="48"/>
      <c r="BB38" s="140"/>
      <c r="BC38" s="250"/>
      <c r="BD38" s="250"/>
    </row>
    <row r="39" spans="1:56" s="125" customFormat="1" ht="47.25">
      <c r="A39" s="144" t="s">
        <v>875</v>
      </c>
      <c r="B39" s="145" t="s">
        <v>138</v>
      </c>
      <c r="C39" s="48" t="s">
        <v>406</v>
      </c>
      <c r="D39" s="48">
        <v>6.97</v>
      </c>
      <c r="E39" s="48">
        <v>0</v>
      </c>
      <c r="F39" s="48">
        <v>0</v>
      </c>
      <c r="G39" s="48"/>
      <c r="H39" s="48">
        <v>0</v>
      </c>
      <c r="I39" s="48">
        <v>0</v>
      </c>
      <c r="J39" s="48">
        <v>0</v>
      </c>
      <c r="K39" s="48">
        <v>0</v>
      </c>
      <c r="L39" s="48"/>
      <c r="M39" s="48">
        <v>0</v>
      </c>
      <c r="N39" s="48">
        <v>6.97</v>
      </c>
      <c r="O39" s="48">
        <v>0</v>
      </c>
      <c r="P39" s="48">
        <v>0</v>
      </c>
      <c r="Q39" s="48"/>
      <c r="R39" s="48">
        <v>0</v>
      </c>
      <c r="S39" s="48">
        <v>0</v>
      </c>
      <c r="T39" s="48">
        <v>0</v>
      </c>
      <c r="U39" s="48">
        <v>0</v>
      </c>
      <c r="V39" s="48"/>
      <c r="W39" s="48">
        <v>0</v>
      </c>
      <c r="X39" s="48">
        <v>0</v>
      </c>
      <c r="Y39" s="48">
        <v>0</v>
      </c>
      <c r="Z39" s="48">
        <v>0</v>
      </c>
      <c r="AA39" s="48"/>
      <c r="AB39" s="48">
        <v>0</v>
      </c>
      <c r="AC39" s="48">
        <v>6.97</v>
      </c>
      <c r="AD39" s="48">
        <v>0</v>
      </c>
      <c r="AE39" s="48">
        <v>0</v>
      </c>
      <c r="AF39" s="48"/>
      <c r="AG39" s="48">
        <v>0</v>
      </c>
      <c r="AH39" s="48"/>
      <c r="AI39" s="48"/>
      <c r="AJ39" s="48"/>
      <c r="AK39" s="48"/>
      <c r="AL39" s="48"/>
      <c r="AM39" s="48">
        <v>6.97</v>
      </c>
      <c r="AN39" s="48"/>
      <c r="AO39" s="48"/>
      <c r="AP39" s="48"/>
      <c r="AQ39" s="48"/>
      <c r="AR39" s="48"/>
      <c r="AS39" s="48"/>
      <c r="AT39" s="48"/>
      <c r="AU39" s="48"/>
      <c r="AV39" s="48"/>
      <c r="AW39" s="48"/>
      <c r="AX39" s="48"/>
      <c r="AY39" s="48"/>
      <c r="AZ39" s="48"/>
      <c r="BA39" s="48"/>
      <c r="BB39" s="140"/>
      <c r="BC39" s="250"/>
      <c r="BD39" s="250"/>
    </row>
    <row r="40" spans="1:56" s="125" customFormat="1" ht="47.25">
      <c r="A40" s="144" t="s">
        <v>876</v>
      </c>
      <c r="B40" s="145" t="s">
        <v>139</v>
      </c>
      <c r="C40" s="48" t="s">
        <v>407</v>
      </c>
      <c r="D40" s="48">
        <v>12.4</v>
      </c>
      <c r="E40" s="48">
        <v>0</v>
      </c>
      <c r="F40" s="48">
        <v>0</v>
      </c>
      <c r="G40" s="48"/>
      <c r="H40" s="48">
        <v>0</v>
      </c>
      <c r="I40" s="48">
        <v>0</v>
      </c>
      <c r="J40" s="48">
        <v>0</v>
      </c>
      <c r="K40" s="48">
        <v>0</v>
      </c>
      <c r="L40" s="48"/>
      <c r="M40" s="48">
        <v>0</v>
      </c>
      <c r="N40" s="48">
        <v>12.4</v>
      </c>
      <c r="O40" s="48">
        <v>0</v>
      </c>
      <c r="P40" s="48">
        <v>0</v>
      </c>
      <c r="Q40" s="48"/>
      <c r="R40" s="48">
        <v>0</v>
      </c>
      <c r="S40" s="48">
        <v>0</v>
      </c>
      <c r="T40" s="48">
        <v>0</v>
      </c>
      <c r="U40" s="48">
        <v>0</v>
      </c>
      <c r="V40" s="48"/>
      <c r="W40" s="48">
        <v>0</v>
      </c>
      <c r="X40" s="48">
        <v>0</v>
      </c>
      <c r="Y40" s="48">
        <v>0</v>
      </c>
      <c r="Z40" s="48">
        <v>0</v>
      </c>
      <c r="AA40" s="48"/>
      <c r="AB40" s="48">
        <v>0</v>
      </c>
      <c r="AC40" s="48">
        <v>10.34</v>
      </c>
      <c r="AD40" s="48">
        <v>0</v>
      </c>
      <c r="AE40" s="48">
        <v>0</v>
      </c>
      <c r="AF40" s="48"/>
      <c r="AG40" s="48">
        <v>0</v>
      </c>
      <c r="AH40" s="48"/>
      <c r="AI40" s="48"/>
      <c r="AJ40" s="48"/>
      <c r="AK40" s="48"/>
      <c r="AL40" s="48"/>
      <c r="AM40" s="48">
        <v>10.34</v>
      </c>
      <c r="AN40" s="48"/>
      <c r="AO40" s="48"/>
      <c r="AP40" s="48"/>
      <c r="AQ40" s="48"/>
      <c r="AR40" s="48"/>
      <c r="AS40" s="48"/>
      <c r="AT40" s="48"/>
      <c r="AU40" s="48"/>
      <c r="AV40" s="48"/>
      <c r="AW40" s="48"/>
      <c r="AX40" s="48"/>
      <c r="AY40" s="48"/>
      <c r="AZ40" s="48"/>
      <c r="BA40" s="48"/>
      <c r="BB40" s="140" t="s">
        <v>877</v>
      </c>
      <c r="BC40" s="250"/>
      <c r="BD40" s="250"/>
    </row>
    <row r="41" spans="1:56" s="142" customFormat="1" ht="31.5">
      <c r="A41" s="147" t="s">
        <v>45</v>
      </c>
      <c r="B41" s="251" t="s">
        <v>263</v>
      </c>
      <c r="C41" s="138" t="s">
        <v>34</v>
      </c>
      <c r="D41" s="138">
        <v>0</v>
      </c>
      <c r="E41" s="138">
        <v>0</v>
      </c>
      <c r="F41" s="138">
        <v>0</v>
      </c>
      <c r="G41" s="138">
        <v>0</v>
      </c>
      <c r="H41" s="138" t="s">
        <v>34</v>
      </c>
      <c r="I41" s="138">
        <v>0</v>
      </c>
      <c r="J41" s="138">
        <v>0</v>
      </c>
      <c r="K41" s="138">
        <v>0</v>
      </c>
      <c r="L41" s="138">
        <v>0</v>
      </c>
      <c r="M41" s="138">
        <v>0</v>
      </c>
      <c r="N41" s="138">
        <v>0</v>
      </c>
      <c r="O41" s="138">
        <v>0</v>
      </c>
      <c r="P41" s="138">
        <v>0</v>
      </c>
      <c r="Q41" s="138">
        <v>0</v>
      </c>
      <c r="R41" s="138">
        <v>0</v>
      </c>
      <c r="S41" s="138">
        <v>0</v>
      </c>
      <c r="T41" s="138">
        <v>0</v>
      </c>
      <c r="U41" s="138">
        <v>0</v>
      </c>
      <c r="V41" s="138">
        <v>0</v>
      </c>
      <c r="W41" s="138">
        <v>0</v>
      </c>
      <c r="X41" s="138">
        <v>0</v>
      </c>
      <c r="Y41" s="138">
        <v>0</v>
      </c>
      <c r="Z41" s="138">
        <v>0</v>
      </c>
      <c r="AA41" s="138">
        <v>0</v>
      </c>
      <c r="AB41" s="138">
        <v>0</v>
      </c>
      <c r="AC41" s="138">
        <v>0</v>
      </c>
      <c r="AD41" s="138">
        <v>0</v>
      </c>
      <c r="AE41" s="138">
        <v>0</v>
      </c>
      <c r="AF41" s="138">
        <v>0</v>
      </c>
      <c r="AG41" s="138">
        <v>0</v>
      </c>
      <c r="AH41" s="138">
        <v>0</v>
      </c>
      <c r="AI41" s="138">
        <v>0</v>
      </c>
      <c r="AJ41" s="138">
        <v>0</v>
      </c>
      <c r="AK41" s="138">
        <v>0</v>
      </c>
      <c r="AL41" s="138">
        <v>0</v>
      </c>
      <c r="AM41" s="138">
        <v>0</v>
      </c>
      <c r="AN41" s="138">
        <v>0</v>
      </c>
      <c r="AO41" s="138">
        <v>0</v>
      </c>
      <c r="AP41" s="138">
        <v>0</v>
      </c>
      <c r="AQ41" s="138">
        <v>0</v>
      </c>
      <c r="AR41" s="138">
        <v>0</v>
      </c>
      <c r="AS41" s="138">
        <v>0</v>
      </c>
      <c r="AT41" s="138">
        <v>0</v>
      </c>
      <c r="AU41" s="138">
        <v>0</v>
      </c>
      <c r="AV41" s="138">
        <v>0</v>
      </c>
      <c r="AW41" s="138">
        <v>0</v>
      </c>
      <c r="AX41" s="138">
        <v>0</v>
      </c>
      <c r="AY41" s="138">
        <v>0</v>
      </c>
      <c r="AZ41" s="138">
        <v>0</v>
      </c>
      <c r="BA41" s="138">
        <v>0</v>
      </c>
      <c r="BB41" s="251"/>
      <c r="BC41" s="164"/>
      <c r="BD41" s="164"/>
    </row>
    <row r="42" spans="1:56" s="125" customFormat="1">
      <c r="A42" s="144" t="s">
        <v>585</v>
      </c>
      <c r="B42" s="145" t="s">
        <v>140</v>
      </c>
      <c r="C42" s="48" t="s">
        <v>408</v>
      </c>
      <c r="D42" s="48">
        <v>0</v>
      </c>
      <c r="E42" s="48">
        <v>0</v>
      </c>
      <c r="F42" s="48">
        <v>0</v>
      </c>
      <c r="G42" s="48"/>
      <c r="H42" s="48">
        <v>0</v>
      </c>
      <c r="I42" s="48">
        <v>0</v>
      </c>
      <c r="J42" s="48">
        <v>0</v>
      </c>
      <c r="K42" s="48">
        <v>0</v>
      </c>
      <c r="L42" s="48"/>
      <c r="M42" s="48">
        <v>0</v>
      </c>
      <c r="N42" s="48">
        <v>0</v>
      </c>
      <c r="O42" s="48">
        <v>0</v>
      </c>
      <c r="P42" s="48">
        <v>0</v>
      </c>
      <c r="Q42" s="48"/>
      <c r="R42" s="48">
        <v>0</v>
      </c>
      <c r="S42" s="48">
        <v>0</v>
      </c>
      <c r="T42" s="48">
        <v>0</v>
      </c>
      <c r="U42" s="48">
        <v>0</v>
      </c>
      <c r="V42" s="48"/>
      <c r="W42" s="48">
        <v>0</v>
      </c>
      <c r="X42" s="48">
        <v>0</v>
      </c>
      <c r="Y42" s="48">
        <v>0</v>
      </c>
      <c r="Z42" s="48">
        <v>0</v>
      </c>
      <c r="AA42" s="48"/>
      <c r="AB42" s="48">
        <v>0</v>
      </c>
      <c r="AC42" s="48">
        <v>0</v>
      </c>
      <c r="AD42" s="48">
        <v>0</v>
      </c>
      <c r="AE42" s="48">
        <v>0</v>
      </c>
      <c r="AF42" s="48"/>
      <c r="AG42" s="48">
        <v>0</v>
      </c>
      <c r="AH42" s="48"/>
      <c r="AI42" s="48"/>
      <c r="AJ42" s="48"/>
      <c r="AK42" s="48"/>
      <c r="AL42" s="48"/>
      <c r="AM42" s="48"/>
      <c r="AN42" s="48"/>
      <c r="AO42" s="48"/>
      <c r="AP42" s="48"/>
      <c r="AQ42" s="48"/>
      <c r="AR42" s="48"/>
      <c r="AS42" s="48"/>
      <c r="AT42" s="48"/>
      <c r="AU42" s="48"/>
      <c r="AV42" s="48"/>
      <c r="AW42" s="48"/>
      <c r="AX42" s="48"/>
      <c r="AY42" s="48"/>
      <c r="AZ42" s="48"/>
      <c r="BA42" s="48"/>
      <c r="BB42" s="140"/>
      <c r="BC42" s="250"/>
      <c r="BD42" s="250"/>
    </row>
    <row r="43" spans="1:56" s="125" customFormat="1" ht="47.25">
      <c r="A43" s="144" t="s">
        <v>586</v>
      </c>
      <c r="B43" s="145" t="s">
        <v>141</v>
      </c>
      <c r="C43" s="48" t="s">
        <v>409</v>
      </c>
      <c r="D43" s="48">
        <v>0</v>
      </c>
      <c r="E43" s="48">
        <v>0</v>
      </c>
      <c r="F43" s="48">
        <v>0</v>
      </c>
      <c r="G43" s="48"/>
      <c r="H43" s="48">
        <v>0</v>
      </c>
      <c r="I43" s="48">
        <v>0</v>
      </c>
      <c r="J43" s="48">
        <v>0</v>
      </c>
      <c r="K43" s="48">
        <v>0</v>
      </c>
      <c r="L43" s="48"/>
      <c r="M43" s="48">
        <v>0</v>
      </c>
      <c r="N43" s="48">
        <v>0</v>
      </c>
      <c r="O43" s="48">
        <v>0</v>
      </c>
      <c r="P43" s="48">
        <v>0</v>
      </c>
      <c r="Q43" s="48"/>
      <c r="R43" s="48">
        <v>0</v>
      </c>
      <c r="S43" s="48">
        <v>0</v>
      </c>
      <c r="T43" s="48">
        <v>0</v>
      </c>
      <c r="U43" s="48">
        <v>0</v>
      </c>
      <c r="V43" s="48"/>
      <c r="W43" s="48">
        <v>0</v>
      </c>
      <c r="X43" s="48">
        <v>0</v>
      </c>
      <c r="Y43" s="48">
        <v>0</v>
      </c>
      <c r="Z43" s="48">
        <v>0</v>
      </c>
      <c r="AA43" s="48"/>
      <c r="AB43" s="48">
        <v>0</v>
      </c>
      <c r="AC43" s="48">
        <v>0</v>
      </c>
      <c r="AD43" s="48">
        <v>0</v>
      </c>
      <c r="AE43" s="48">
        <v>0</v>
      </c>
      <c r="AF43" s="48"/>
      <c r="AG43" s="48">
        <v>0</v>
      </c>
      <c r="AH43" s="48"/>
      <c r="AI43" s="48"/>
      <c r="AJ43" s="48"/>
      <c r="AK43" s="48"/>
      <c r="AL43" s="48"/>
      <c r="AM43" s="48"/>
      <c r="AN43" s="48"/>
      <c r="AO43" s="48"/>
      <c r="AP43" s="48"/>
      <c r="AQ43" s="48"/>
      <c r="AR43" s="48"/>
      <c r="AS43" s="48"/>
      <c r="AT43" s="48"/>
      <c r="AU43" s="48"/>
      <c r="AV43" s="48"/>
      <c r="AW43" s="48"/>
      <c r="AX43" s="48"/>
      <c r="AY43" s="48"/>
      <c r="AZ43" s="48"/>
      <c r="BA43" s="48"/>
      <c r="BB43" s="140"/>
      <c r="BC43" s="250"/>
      <c r="BD43" s="250"/>
    </row>
    <row r="44" spans="1:56" s="125" customFormat="1" ht="47.25">
      <c r="A44" s="144" t="s">
        <v>587</v>
      </c>
      <c r="B44" s="145" t="s">
        <v>142</v>
      </c>
      <c r="C44" s="48" t="s">
        <v>410</v>
      </c>
      <c r="D44" s="48">
        <v>0</v>
      </c>
      <c r="E44" s="48">
        <v>0</v>
      </c>
      <c r="F44" s="48">
        <v>0</v>
      </c>
      <c r="G44" s="48"/>
      <c r="H44" s="48">
        <v>0</v>
      </c>
      <c r="I44" s="48">
        <v>0</v>
      </c>
      <c r="J44" s="48">
        <v>0</v>
      </c>
      <c r="K44" s="48">
        <v>0</v>
      </c>
      <c r="L44" s="48"/>
      <c r="M44" s="48">
        <v>0</v>
      </c>
      <c r="N44" s="48">
        <v>0</v>
      </c>
      <c r="O44" s="48">
        <v>0</v>
      </c>
      <c r="P44" s="48">
        <v>0</v>
      </c>
      <c r="Q44" s="48"/>
      <c r="R44" s="48">
        <v>0</v>
      </c>
      <c r="S44" s="48">
        <v>0</v>
      </c>
      <c r="T44" s="48">
        <v>0</v>
      </c>
      <c r="U44" s="48">
        <v>0</v>
      </c>
      <c r="V44" s="48"/>
      <c r="W44" s="48">
        <v>0</v>
      </c>
      <c r="X44" s="48">
        <v>0</v>
      </c>
      <c r="Y44" s="48">
        <v>0</v>
      </c>
      <c r="Z44" s="48">
        <v>0</v>
      </c>
      <c r="AA44" s="48"/>
      <c r="AB44" s="48">
        <v>0</v>
      </c>
      <c r="AC44" s="48">
        <v>0</v>
      </c>
      <c r="AD44" s="48">
        <v>0</v>
      </c>
      <c r="AE44" s="48">
        <v>0</v>
      </c>
      <c r="AF44" s="48"/>
      <c r="AG44" s="48">
        <v>0</v>
      </c>
      <c r="AH44" s="48"/>
      <c r="AI44" s="48"/>
      <c r="AJ44" s="48"/>
      <c r="AK44" s="48"/>
      <c r="AL44" s="48"/>
      <c r="AM44" s="48"/>
      <c r="AN44" s="48"/>
      <c r="AO44" s="48"/>
      <c r="AP44" s="48"/>
      <c r="AQ44" s="48"/>
      <c r="AR44" s="48"/>
      <c r="AS44" s="48"/>
      <c r="AT44" s="48"/>
      <c r="AU44" s="48"/>
      <c r="AV44" s="48"/>
      <c r="AW44" s="48"/>
      <c r="AX44" s="48"/>
      <c r="AY44" s="48"/>
      <c r="AZ44" s="48"/>
      <c r="BA44" s="48"/>
      <c r="BB44" s="140"/>
      <c r="BC44" s="250"/>
      <c r="BD44" s="250"/>
    </row>
    <row r="45" spans="1:56" s="142" customFormat="1">
      <c r="A45" s="147" t="s">
        <v>264</v>
      </c>
      <c r="B45" s="251" t="s">
        <v>166</v>
      </c>
      <c r="C45" s="138" t="s">
        <v>34</v>
      </c>
      <c r="D45" s="138">
        <v>0</v>
      </c>
      <c r="E45" s="138">
        <v>0</v>
      </c>
      <c r="F45" s="138">
        <v>0</v>
      </c>
      <c r="G45" s="138"/>
      <c r="H45" s="138" t="s">
        <v>34</v>
      </c>
      <c r="I45" s="138">
        <v>0</v>
      </c>
      <c r="J45" s="138">
        <v>0</v>
      </c>
      <c r="K45" s="138">
        <v>0</v>
      </c>
      <c r="L45" s="138"/>
      <c r="M45" s="138">
        <v>0</v>
      </c>
      <c r="N45" s="138">
        <v>0</v>
      </c>
      <c r="O45" s="138">
        <v>0</v>
      </c>
      <c r="P45" s="138">
        <v>0</v>
      </c>
      <c r="Q45" s="138"/>
      <c r="R45" s="138">
        <v>0</v>
      </c>
      <c r="S45" s="138">
        <v>0</v>
      </c>
      <c r="T45" s="138">
        <v>0</v>
      </c>
      <c r="U45" s="138">
        <v>0</v>
      </c>
      <c r="V45" s="138"/>
      <c r="W45" s="138">
        <v>0</v>
      </c>
      <c r="X45" s="138">
        <v>0</v>
      </c>
      <c r="Y45" s="138">
        <v>0</v>
      </c>
      <c r="Z45" s="138">
        <v>0</v>
      </c>
      <c r="AA45" s="138"/>
      <c r="AB45" s="138">
        <v>0</v>
      </c>
      <c r="AC45" s="138">
        <v>0</v>
      </c>
      <c r="AD45" s="138">
        <v>0</v>
      </c>
      <c r="AE45" s="138">
        <v>0</v>
      </c>
      <c r="AF45" s="138"/>
      <c r="AG45" s="138">
        <v>0</v>
      </c>
      <c r="AH45" s="138">
        <v>0</v>
      </c>
      <c r="AI45" s="138">
        <v>0</v>
      </c>
      <c r="AJ45" s="138">
        <v>0</v>
      </c>
      <c r="AK45" s="138"/>
      <c r="AL45" s="138">
        <v>0</v>
      </c>
      <c r="AM45" s="138">
        <v>0</v>
      </c>
      <c r="AN45" s="138">
        <v>0</v>
      </c>
      <c r="AO45" s="138">
        <v>0</v>
      </c>
      <c r="AP45" s="138"/>
      <c r="AQ45" s="138">
        <v>0</v>
      </c>
      <c r="AR45" s="138">
        <v>0</v>
      </c>
      <c r="AS45" s="138">
        <v>0</v>
      </c>
      <c r="AT45" s="138">
        <v>0</v>
      </c>
      <c r="AU45" s="138"/>
      <c r="AV45" s="138">
        <v>0</v>
      </c>
      <c r="AW45" s="138">
        <v>0</v>
      </c>
      <c r="AX45" s="138">
        <v>0</v>
      </c>
      <c r="AY45" s="138">
        <v>0</v>
      </c>
      <c r="AZ45" s="138"/>
      <c r="BA45" s="138">
        <v>0</v>
      </c>
      <c r="BB45" s="251"/>
      <c r="BC45" s="164"/>
      <c r="BD45" s="164"/>
    </row>
    <row r="46" spans="1:56" s="125" customFormat="1" ht="78.75">
      <c r="A46" s="144" t="s">
        <v>589</v>
      </c>
      <c r="B46" s="145" t="s">
        <v>143</v>
      </c>
      <c r="C46" s="48" t="s">
        <v>411</v>
      </c>
      <c r="D46" s="48">
        <v>0</v>
      </c>
      <c r="E46" s="48">
        <v>0</v>
      </c>
      <c r="F46" s="48">
        <v>0</v>
      </c>
      <c r="G46" s="48"/>
      <c r="H46" s="48">
        <v>0</v>
      </c>
      <c r="I46" s="48">
        <v>0</v>
      </c>
      <c r="J46" s="48">
        <v>0</v>
      </c>
      <c r="K46" s="48">
        <v>0</v>
      </c>
      <c r="L46" s="48"/>
      <c r="M46" s="48">
        <v>0</v>
      </c>
      <c r="N46" s="48">
        <v>0</v>
      </c>
      <c r="O46" s="48">
        <v>0</v>
      </c>
      <c r="P46" s="48">
        <v>0</v>
      </c>
      <c r="Q46" s="48"/>
      <c r="R46" s="48">
        <v>0</v>
      </c>
      <c r="S46" s="48">
        <v>0</v>
      </c>
      <c r="T46" s="48">
        <v>0</v>
      </c>
      <c r="U46" s="48">
        <v>0</v>
      </c>
      <c r="V46" s="48"/>
      <c r="W46" s="48">
        <v>0</v>
      </c>
      <c r="X46" s="48">
        <v>0</v>
      </c>
      <c r="Y46" s="48">
        <v>0</v>
      </c>
      <c r="Z46" s="48">
        <v>0</v>
      </c>
      <c r="AA46" s="48"/>
      <c r="AB46" s="48">
        <v>0</v>
      </c>
      <c r="AC46" s="48">
        <v>0</v>
      </c>
      <c r="AD46" s="48">
        <v>0</v>
      </c>
      <c r="AE46" s="48">
        <v>0</v>
      </c>
      <c r="AF46" s="48"/>
      <c r="AG46" s="48">
        <v>0</v>
      </c>
      <c r="AH46" s="48"/>
      <c r="AI46" s="48"/>
      <c r="AJ46" s="48"/>
      <c r="AK46" s="48"/>
      <c r="AL46" s="48"/>
      <c r="AM46" s="48"/>
      <c r="AN46" s="48"/>
      <c r="AO46" s="48"/>
      <c r="AP46" s="48"/>
      <c r="AQ46" s="48"/>
      <c r="AR46" s="48"/>
      <c r="AS46" s="48"/>
      <c r="AT46" s="48"/>
      <c r="AU46" s="48"/>
      <c r="AV46" s="48"/>
      <c r="AW46" s="48"/>
      <c r="AX46" s="48"/>
      <c r="AY46" s="48"/>
      <c r="AZ46" s="48"/>
      <c r="BA46" s="48"/>
      <c r="BB46" s="140"/>
      <c r="BC46" s="250"/>
      <c r="BD46" s="250"/>
    </row>
    <row r="47" spans="1:56" s="125" customFormat="1" ht="63">
      <c r="A47" s="144" t="s">
        <v>590</v>
      </c>
      <c r="B47" s="145" t="s">
        <v>144</v>
      </c>
      <c r="C47" s="48" t="s">
        <v>412</v>
      </c>
      <c r="D47" s="48">
        <v>0</v>
      </c>
      <c r="E47" s="48">
        <v>0</v>
      </c>
      <c r="F47" s="48">
        <v>0</v>
      </c>
      <c r="G47" s="48"/>
      <c r="H47" s="48">
        <v>0</v>
      </c>
      <c r="I47" s="48">
        <v>0</v>
      </c>
      <c r="J47" s="48">
        <v>0</v>
      </c>
      <c r="K47" s="48">
        <v>0</v>
      </c>
      <c r="L47" s="48"/>
      <c r="M47" s="48">
        <v>0</v>
      </c>
      <c r="N47" s="48">
        <v>0</v>
      </c>
      <c r="O47" s="48">
        <v>0</v>
      </c>
      <c r="P47" s="48">
        <v>0</v>
      </c>
      <c r="Q47" s="48"/>
      <c r="R47" s="48">
        <v>0</v>
      </c>
      <c r="S47" s="48">
        <v>0</v>
      </c>
      <c r="T47" s="48">
        <v>0</v>
      </c>
      <c r="U47" s="48">
        <v>0</v>
      </c>
      <c r="V47" s="48"/>
      <c r="W47" s="48">
        <v>0</v>
      </c>
      <c r="X47" s="48">
        <v>0</v>
      </c>
      <c r="Y47" s="48">
        <v>0</v>
      </c>
      <c r="Z47" s="48">
        <v>0</v>
      </c>
      <c r="AA47" s="48"/>
      <c r="AB47" s="48">
        <v>0</v>
      </c>
      <c r="AC47" s="48">
        <v>0</v>
      </c>
      <c r="AD47" s="48">
        <v>0</v>
      </c>
      <c r="AE47" s="48">
        <v>0</v>
      </c>
      <c r="AF47" s="48"/>
      <c r="AG47" s="48">
        <v>0</v>
      </c>
      <c r="AH47" s="48"/>
      <c r="AI47" s="48"/>
      <c r="AJ47" s="48"/>
      <c r="AK47" s="48"/>
      <c r="AL47" s="48"/>
      <c r="AM47" s="48"/>
      <c r="AN47" s="48"/>
      <c r="AO47" s="48"/>
      <c r="AP47" s="48"/>
      <c r="AQ47" s="48"/>
      <c r="AR47" s="48"/>
      <c r="AS47" s="48"/>
      <c r="AT47" s="48"/>
      <c r="AU47" s="48"/>
      <c r="AV47" s="48"/>
      <c r="AW47" s="48"/>
      <c r="AX47" s="48"/>
      <c r="AY47" s="48"/>
      <c r="AZ47" s="48"/>
      <c r="BA47" s="48"/>
      <c r="BB47" s="140"/>
      <c r="BC47" s="250"/>
      <c r="BD47" s="250"/>
    </row>
    <row r="48" spans="1:56" s="125" customFormat="1" ht="31.5">
      <c r="A48" s="144" t="s">
        <v>591</v>
      </c>
      <c r="B48" s="145" t="s">
        <v>145</v>
      </c>
      <c r="C48" s="48" t="s">
        <v>413</v>
      </c>
      <c r="D48" s="48">
        <v>0</v>
      </c>
      <c r="E48" s="48">
        <v>0</v>
      </c>
      <c r="F48" s="48">
        <v>0</v>
      </c>
      <c r="G48" s="48"/>
      <c r="H48" s="48">
        <v>0</v>
      </c>
      <c r="I48" s="48">
        <v>0</v>
      </c>
      <c r="J48" s="48">
        <v>0</v>
      </c>
      <c r="K48" s="48">
        <v>0</v>
      </c>
      <c r="L48" s="48"/>
      <c r="M48" s="48">
        <v>0</v>
      </c>
      <c r="N48" s="48">
        <v>0</v>
      </c>
      <c r="O48" s="48">
        <v>0</v>
      </c>
      <c r="P48" s="48">
        <v>0</v>
      </c>
      <c r="Q48" s="48"/>
      <c r="R48" s="48">
        <v>0</v>
      </c>
      <c r="S48" s="48">
        <v>0</v>
      </c>
      <c r="T48" s="48">
        <v>0</v>
      </c>
      <c r="U48" s="48">
        <v>0</v>
      </c>
      <c r="V48" s="48"/>
      <c r="W48" s="48">
        <v>0</v>
      </c>
      <c r="X48" s="48">
        <v>0</v>
      </c>
      <c r="Y48" s="48">
        <v>0</v>
      </c>
      <c r="Z48" s="48">
        <v>0</v>
      </c>
      <c r="AA48" s="48"/>
      <c r="AB48" s="48">
        <v>0</v>
      </c>
      <c r="AC48" s="48">
        <v>0</v>
      </c>
      <c r="AD48" s="48">
        <v>0</v>
      </c>
      <c r="AE48" s="48">
        <v>0</v>
      </c>
      <c r="AF48" s="48"/>
      <c r="AG48" s="48">
        <v>0</v>
      </c>
      <c r="AH48" s="48"/>
      <c r="AI48" s="48"/>
      <c r="AJ48" s="48"/>
      <c r="AK48" s="48"/>
      <c r="AL48" s="48"/>
      <c r="AM48" s="48"/>
      <c r="AN48" s="48"/>
      <c r="AO48" s="48"/>
      <c r="AP48" s="48"/>
      <c r="AQ48" s="48"/>
      <c r="AR48" s="48"/>
      <c r="AS48" s="48"/>
      <c r="AT48" s="48"/>
      <c r="AU48" s="48"/>
      <c r="AV48" s="48"/>
      <c r="AW48" s="48"/>
      <c r="AX48" s="48"/>
      <c r="AY48" s="48"/>
      <c r="AZ48" s="48"/>
      <c r="BA48" s="48"/>
      <c r="BB48" s="140"/>
      <c r="BC48" s="250"/>
      <c r="BD48" s="250"/>
    </row>
    <row r="49" spans="1:56" s="142" customFormat="1" ht="31.5">
      <c r="A49" s="147" t="s">
        <v>265</v>
      </c>
      <c r="B49" s="251" t="s">
        <v>267</v>
      </c>
      <c r="C49" s="138" t="s">
        <v>34</v>
      </c>
      <c r="D49" s="138">
        <v>0</v>
      </c>
      <c r="E49" s="138">
        <v>0</v>
      </c>
      <c r="F49" s="138">
        <v>0</v>
      </c>
      <c r="G49" s="138">
        <v>0</v>
      </c>
      <c r="H49" s="138">
        <v>0</v>
      </c>
      <c r="I49" s="138">
        <v>0</v>
      </c>
      <c r="J49" s="138">
        <v>0</v>
      </c>
      <c r="K49" s="138">
        <v>0</v>
      </c>
      <c r="L49" s="138">
        <v>0</v>
      </c>
      <c r="M49" s="138">
        <v>0</v>
      </c>
      <c r="N49" s="138">
        <v>0</v>
      </c>
      <c r="O49" s="138">
        <v>0</v>
      </c>
      <c r="P49" s="138">
        <v>0</v>
      </c>
      <c r="Q49" s="138">
        <v>0</v>
      </c>
      <c r="R49" s="138">
        <v>0</v>
      </c>
      <c r="S49" s="138">
        <v>0</v>
      </c>
      <c r="T49" s="138">
        <v>0</v>
      </c>
      <c r="U49" s="138">
        <v>0</v>
      </c>
      <c r="V49" s="138">
        <v>0</v>
      </c>
      <c r="W49" s="138">
        <v>0</v>
      </c>
      <c r="X49" s="138">
        <v>0</v>
      </c>
      <c r="Y49" s="138">
        <v>0</v>
      </c>
      <c r="Z49" s="138">
        <v>0</v>
      </c>
      <c r="AA49" s="138">
        <v>0</v>
      </c>
      <c r="AB49" s="138">
        <v>0</v>
      </c>
      <c r="AC49" s="138">
        <v>0</v>
      </c>
      <c r="AD49" s="138">
        <v>0</v>
      </c>
      <c r="AE49" s="138">
        <v>0</v>
      </c>
      <c r="AF49" s="138">
        <v>0</v>
      </c>
      <c r="AG49" s="138">
        <v>0</v>
      </c>
      <c r="AH49" s="138">
        <v>0</v>
      </c>
      <c r="AI49" s="138">
        <v>0</v>
      </c>
      <c r="AJ49" s="138">
        <v>0</v>
      </c>
      <c r="AK49" s="138">
        <v>0</v>
      </c>
      <c r="AL49" s="138">
        <v>0</v>
      </c>
      <c r="AM49" s="138">
        <v>0</v>
      </c>
      <c r="AN49" s="138">
        <v>0</v>
      </c>
      <c r="AO49" s="138">
        <v>0</v>
      </c>
      <c r="AP49" s="138">
        <v>0</v>
      </c>
      <c r="AQ49" s="138">
        <v>0</v>
      </c>
      <c r="AR49" s="138">
        <v>0</v>
      </c>
      <c r="AS49" s="138">
        <v>0</v>
      </c>
      <c r="AT49" s="138">
        <v>0</v>
      </c>
      <c r="AU49" s="138">
        <v>0</v>
      </c>
      <c r="AV49" s="138">
        <v>0</v>
      </c>
      <c r="AW49" s="138">
        <v>0</v>
      </c>
      <c r="AX49" s="138">
        <v>0</v>
      </c>
      <c r="AY49" s="138">
        <v>0</v>
      </c>
      <c r="AZ49" s="138">
        <v>0</v>
      </c>
      <c r="BA49" s="138">
        <v>0</v>
      </c>
      <c r="BB49" s="251"/>
      <c r="BC49" s="164"/>
      <c r="BD49" s="164"/>
    </row>
    <row r="50" spans="1:56" s="142" customFormat="1">
      <c r="A50" s="147" t="s">
        <v>266</v>
      </c>
      <c r="B50" s="251" t="s">
        <v>268</v>
      </c>
      <c r="C50" s="138" t="s">
        <v>34</v>
      </c>
      <c r="D50" s="138">
        <v>74.650000000000006</v>
      </c>
      <c r="E50" s="138">
        <v>3.36</v>
      </c>
      <c r="F50" s="138">
        <v>37.130000000000003</v>
      </c>
      <c r="G50" s="138">
        <v>0</v>
      </c>
      <c r="H50" s="138">
        <v>0</v>
      </c>
      <c r="I50" s="138">
        <v>0</v>
      </c>
      <c r="J50" s="138">
        <v>0</v>
      </c>
      <c r="K50" s="138">
        <v>0</v>
      </c>
      <c r="L50" s="138">
        <v>0</v>
      </c>
      <c r="M50" s="138">
        <v>0</v>
      </c>
      <c r="N50" s="138">
        <v>28.4</v>
      </c>
      <c r="O50" s="138">
        <v>0</v>
      </c>
      <c r="P50" s="138">
        <v>15.22</v>
      </c>
      <c r="Q50" s="138">
        <v>0</v>
      </c>
      <c r="R50" s="138">
        <v>0</v>
      </c>
      <c r="S50" s="138">
        <v>0</v>
      </c>
      <c r="T50" s="138">
        <v>0</v>
      </c>
      <c r="U50" s="138">
        <v>0</v>
      </c>
      <c r="V50" s="138">
        <v>0</v>
      </c>
      <c r="W50" s="138">
        <v>0</v>
      </c>
      <c r="X50" s="138">
        <v>46.25</v>
      </c>
      <c r="Y50" s="138">
        <v>3.36</v>
      </c>
      <c r="Z50" s="138">
        <v>21.91</v>
      </c>
      <c r="AA50" s="138">
        <v>0</v>
      </c>
      <c r="AB50" s="138">
        <v>0</v>
      </c>
      <c r="AC50" s="138">
        <v>4.28</v>
      </c>
      <c r="AD50" s="138">
        <v>0</v>
      </c>
      <c r="AE50" s="138">
        <v>7.1959999999999997</v>
      </c>
      <c r="AF50" s="138">
        <v>0</v>
      </c>
      <c r="AG50" s="138">
        <v>0</v>
      </c>
      <c r="AH50" s="138">
        <v>0</v>
      </c>
      <c r="AI50" s="138">
        <v>0</v>
      </c>
      <c r="AJ50" s="138">
        <v>0</v>
      </c>
      <c r="AK50" s="138">
        <v>0</v>
      </c>
      <c r="AL50" s="138">
        <v>0</v>
      </c>
      <c r="AM50" s="138">
        <v>4.28</v>
      </c>
      <c r="AN50" s="138">
        <v>0</v>
      </c>
      <c r="AO50" s="138">
        <v>7.1959999999999997</v>
      </c>
      <c r="AP50" s="138">
        <v>0</v>
      </c>
      <c r="AQ50" s="138">
        <v>0</v>
      </c>
      <c r="AR50" s="138">
        <v>0</v>
      </c>
      <c r="AS50" s="138">
        <v>0</v>
      </c>
      <c r="AT50" s="138">
        <v>0</v>
      </c>
      <c r="AU50" s="138">
        <v>0</v>
      </c>
      <c r="AV50" s="138">
        <v>0</v>
      </c>
      <c r="AW50" s="138">
        <v>0</v>
      </c>
      <c r="AX50" s="138">
        <v>0</v>
      </c>
      <c r="AY50" s="138">
        <v>0</v>
      </c>
      <c r="AZ50" s="138">
        <v>0</v>
      </c>
      <c r="BA50" s="138">
        <v>0</v>
      </c>
      <c r="BB50" s="251"/>
      <c r="BC50" s="164"/>
      <c r="BD50" s="164"/>
    </row>
    <row r="51" spans="1:56" s="125" customFormat="1" ht="31.5">
      <c r="A51" s="144" t="s">
        <v>592</v>
      </c>
      <c r="B51" s="145" t="s">
        <v>38</v>
      </c>
      <c r="C51" s="48" t="s">
        <v>414</v>
      </c>
      <c r="D51" s="48">
        <v>0</v>
      </c>
      <c r="E51" s="48">
        <v>0</v>
      </c>
      <c r="F51" s="48">
        <v>0</v>
      </c>
      <c r="G51" s="48"/>
      <c r="H51" s="48">
        <v>0</v>
      </c>
      <c r="I51" s="48">
        <v>0</v>
      </c>
      <c r="J51" s="48">
        <v>0</v>
      </c>
      <c r="K51" s="48">
        <v>0</v>
      </c>
      <c r="L51" s="48"/>
      <c r="M51" s="48">
        <v>0</v>
      </c>
      <c r="N51" s="48">
        <v>0</v>
      </c>
      <c r="O51" s="48">
        <v>0</v>
      </c>
      <c r="P51" s="48">
        <v>0</v>
      </c>
      <c r="Q51" s="48"/>
      <c r="R51" s="48">
        <v>0</v>
      </c>
      <c r="S51" s="48">
        <v>0</v>
      </c>
      <c r="T51" s="48">
        <v>0</v>
      </c>
      <c r="U51" s="48">
        <v>0</v>
      </c>
      <c r="V51" s="48"/>
      <c r="W51" s="48">
        <v>0</v>
      </c>
      <c r="X51" s="48">
        <v>0</v>
      </c>
      <c r="Y51" s="48">
        <v>0</v>
      </c>
      <c r="Z51" s="48">
        <v>0</v>
      </c>
      <c r="AA51" s="48"/>
      <c r="AB51" s="48">
        <v>0</v>
      </c>
      <c r="AC51" s="48">
        <v>0</v>
      </c>
      <c r="AD51" s="48">
        <v>0</v>
      </c>
      <c r="AE51" s="48">
        <v>0</v>
      </c>
      <c r="AF51" s="48"/>
      <c r="AG51" s="48">
        <v>0</v>
      </c>
      <c r="AH51" s="48"/>
      <c r="AI51" s="48"/>
      <c r="AJ51" s="48"/>
      <c r="AK51" s="48"/>
      <c r="AL51" s="48"/>
      <c r="AM51" s="48"/>
      <c r="AN51" s="48"/>
      <c r="AO51" s="48"/>
      <c r="AP51" s="48"/>
      <c r="AQ51" s="48"/>
      <c r="AR51" s="48"/>
      <c r="AS51" s="48"/>
      <c r="AT51" s="48"/>
      <c r="AU51" s="48"/>
      <c r="AV51" s="48"/>
      <c r="AW51" s="48"/>
      <c r="AX51" s="48"/>
      <c r="AY51" s="48"/>
      <c r="AZ51" s="48"/>
      <c r="BA51" s="48"/>
      <c r="BB51" s="140"/>
      <c r="BC51" s="250"/>
      <c r="BD51" s="250"/>
    </row>
    <row r="52" spans="1:56" s="125" customFormat="1" ht="47.25">
      <c r="A52" s="144" t="s">
        <v>593</v>
      </c>
      <c r="B52" s="145" t="s">
        <v>39</v>
      </c>
      <c r="C52" s="48" t="s">
        <v>415</v>
      </c>
      <c r="D52" s="48">
        <v>0</v>
      </c>
      <c r="E52" s="48">
        <v>0</v>
      </c>
      <c r="F52" s="48">
        <v>0</v>
      </c>
      <c r="G52" s="48"/>
      <c r="H52" s="48">
        <v>0</v>
      </c>
      <c r="I52" s="48">
        <v>0</v>
      </c>
      <c r="J52" s="48">
        <v>0</v>
      </c>
      <c r="K52" s="48">
        <v>0</v>
      </c>
      <c r="L52" s="48"/>
      <c r="M52" s="48">
        <v>0</v>
      </c>
      <c r="N52" s="48">
        <v>0</v>
      </c>
      <c r="O52" s="48">
        <v>0</v>
      </c>
      <c r="P52" s="48">
        <v>0</v>
      </c>
      <c r="Q52" s="48"/>
      <c r="R52" s="48">
        <v>0</v>
      </c>
      <c r="S52" s="48">
        <v>0</v>
      </c>
      <c r="T52" s="48">
        <v>0</v>
      </c>
      <c r="U52" s="48">
        <v>0</v>
      </c>
      <c r="V52" s="48"/>
      <c r="W52" s="48">
        <v>0</v>
      </c>
      <c r="X52" s="48">
        <v>0</v>
      </c>
      <c r="Y52" s="48">
        <v>0</v>
      </c>
      <c r="Z52" s="48">
        <v>0</v>
      </c>
      <c r="AA52" s="48"/>
      <c r="AB52" s="48">
        <v>0</v>
      </c>
      <c r="AC52" s="48">
        <v>0</v>
      </c>
      <c r="AD52" s="48">
        <v>0</v>
      </c>
      <c r="AE52" s="48">
        <v>0</v>
      </c>
      <c r="AF52" s="48"/>
      <c r="AG52" s="48">
        <v>0</v>
      </c>
      <c r="AH52" s="48"/>
      <c r="AI52" s="48"/>
      <c r="AJ52" s="48"/>
      <c r="AK52" s="48"/>
      <c r="AL52" s="48"/>
      <c r="AM52" s="48"/>
      <c r="AN52" s="48"/>
      <c r="AO52" s="48"/>
      <c r="AP52" s="48"/>
      <c r="AQ52" s="48"/>
      <c r="AR52" s="48"/>
      <c r="AS52" s="48"/>
      <c r="AT52" s="48"/>
      <c r="AU52" s="48"/>
      <c r="AV52" s="48"/>
      <c r="AW52" s="48"/>
      <c r="AX52" s="48"/>
      <c r="AY52" s="48"/>
      <c r="AZ52" s="48"/>
      <c r="BA52" s="48"/>
      <c r="BB52" s="140"/>
      <c r="BC52" s="250"/>
      <c r="BD52" s="250"/>
    </row>
    <row r="53" spans="1:56" s="125" customFormat="1" ht="31.5">
      <c r="A53" s="144" t="s">
        <v>594</v>
      </c>
      <c r="B53" s="145" t="s">
        <v>40</v>
      </c>
      <c r="C53" s="48" t="s">
        <v>416</v>
      </c>
      <c r="D53" s="48">
        <v>0</v>
      </c>
      <c r="E53" s="48">
        <v>0</v>
      </c>
      <c r="F53" s="48">
        <v>0</v>
      </c>
      <c r="G53" s="48"/>
      <c r="H53" s="48">
        <v>0</v>
      </c>
      <c r="I53" s="48">
        <v>0</v>
      </c>
      <c r="J53" s="48">
        <v>0</v>
      </c>
      <c r="K53" s="48">
        <v>0</v>
      </c>
      <c r="L53" s="48"/>
      <c r="M53" s="48">
        <v>0</v>
      </c>
      <c r="N53" s="48">
        <v>0</v>
      </c>
      <c r="O53" s="48">
        <v>0</v>
      </c>
      <c r="P53" s="48">
        <v>0</v>
      </c>
      <c r="Q53" s="48"/>
      <c r="R53" s="48">
        <v>0</v>
      </c>
      <c r="S53" s="48">
        <v>0</v>
      </c>
      <c r="T53" s="48">
        <v>0</v>
      </c>
      <c r="U53" s="48">
        <v>0</v>
      </c>
      <c r="V53" s="48"/>
      <c r="W53" s="48">
        <v>0</v>
      </c>
      <c r="X53" s="48">
        <v>0</v>
      </c>
      <c r="Y53" s="48">
        <v>0</v>
      </c>
      <c r="Z53" s="48">
        <v>0</v>
      </c>
      <c r="AA53" s="48"/>
      <c r="AB53" s="48">
        <v>0</v>
      </c>
      <c r="AC53" s="48">
        <v>0</v>
      </c>
      <c r="AD53" s="48">
        <v>0</v>
      </c>
      <c r="AE53" s="48">
        <v>0</v>
      </c>
      <c r="AF53" s="48"/>
      <c r="AG53" s="48">
        <v>0</v>
      </c>
      <c r="AH53" s="48"/>
      <c r="AI53" s="48"/>
      <c r="AJ53" s="48"/>
      <c r="AK53" s="48"/>
      <c r="AL53" s="48"/>
      <c r="AM53" s="48"/>
      <c r="AN53" s="48"/>
      <c r="AO53" s="48"/>
      <c r="AP53" s="48"/>
      <c r="AQ53" s="48"/>
      <c r="AR53" s="48"/>
      <c r="AS53" s="48"/>
      <c r="AT53" s="48"/>
      <c r="AU53" s="48"/>
      <c r="AV53" s="48"/>
      <c r="AW53" s="48"/>
      <c r="AX53" s="48"/>
      <c r="AY53" s="48"/>
      <c r="AZ53" s="48"/>
      <c r="BA53" s="48"/>
      <c r="BB53" s="140"/>
      <c r="BC53" s="250"/>
      <c r="BD53" s="250"/>
    </row>
    <row r="54" spans="1:56" s="125" customFormat="1" ht="31.5">
      <c r="A54" s="144" t="s">
        <v>595</v>
      </c>
      <c r="B54" s="145" t="s">
        <v>41</v>
      </c>
      <c r="C54" s="48" t="s">
        <v>417</v>
      </c>
      <c r="D54" s="48">
        <v>0</v>
      </c>
      <c r="E54" s="48">
        <v>0</v>
      </c>
      <c r="F54" s="48">
        <v>0</v>
      </c>
      <c r="G54" s="48"/>
      <c r="H54" s="48">
        <v>0</v>
      </c>
      <c r="I54" s="48">
        <v>0</v>
      </c>
      <c r="J54" s="48">
        <v>0</v>
      </c>
      <c r="K54" s="48">
        <v>0</v>
      </c>
      <c r="L54" s="48"/>
      <c r="M54" s="48">
        <v>0</v>
      </c>
      <c r="N54" s="48">
        <v>0</v>
      </c>
      <c r="O54" s="48">
        <v>0</v>
      </c>
      <c r="P54" s="48">
        <v>0</v>
      </c>
      <c r="Q54" s="48"/>
      <c r="R54" s="48">
        <v>0</v>
      </c>
      <c r="S54" s="48">
        <v>0</v>
      </c>
      <c r="T54" s="48">
        <v>0</v>
      </c>
      <c r="U54" s="48">
        <v>0</v>
      </c>
      <c r="V54" s="48"/>
      <c r="W54" s="48">
        <v>0</v>
      </c>
      <c r="X54" s="48">
        <v>0</v>
      </c>
      <c r="Y54" s="48">
        <v>0</v>
      </c>
      <c r="Z54" s="48">
        <v>0</v>
      </c>
      <c r="AA54" s="48"/>
      <c r="AB54" s="48">
        <v>0</v>
      </c>
      <c r="AC54" s="48">
        <v>0</v>
      </c>
      <c r="AD54" s="48">
        <v>0</v>
      </c>
      <c r="AE54" s="48">
        <v>0</v>
      </c>
      <c r="AF54" s="48"/>
      <c r="AG54" s="48">
        <v>0</v>
      </c>
      <c r="AH54" s="48"/>
      <c r="AI54" s="48"/>
      <c r="AJ54" s="48"/>
      <c r="AK54" s="48"/>
      <c r="AL54" s="48"/>
      <c r="AM54" s="48"/>
      <c r="AN54" s="48"/>
      <c r="AO54" s="48"/>
      <c r="AP54" s="48"/>
      <c r="AQ54" s="48"/>
      <c r="AR54" s="48"/>
      <c r="AS54" s="48"/>
      <c r="AT54" s="48"/>
      <c r="AU54" s="48"/>
      <c r="AV54" s="48"/>
      <c r="AW54" s="48"/>
      <c r="AX54" s="48"/>
      <c r="AY54" s="48"/>
      <c r="AZ54" s="48"/>
      <c r="BA54" s="48"/>
      <c r="BB54" s="140"/>
      <c r="BC54" s="250"/>
      <c r="BD54" s="250"/>
    </row>
    <row r="55" spans="1:56">
      <c r="A55" s="144" t="s">
        <v>596</v>
      </c>
      <c r="B55" s="145" t="s">
        <v>42</v>
      </c>
      <c r="C55" s="48" t="s">
        <v>418</v>
      </c>
      <c r="D55" s="48">
        <v>0</v>
      </c>
      <c r="E55" s="48">
        <v>0</v>
      </c>
      <c r="F55" s="48">
        <v>0</v>
      </c>
      <c r="G55" s="48"/>
      <c r="H55" s="48">
        <v>0</v>
      </c>
      <c r="I55" s="48">
        <v>0</v>
      </c>
      <c r="J55" s="48">
        <v>0</v>
      </c>
      <c r="K55" s="48">
        <v>0</v>
      </c>
      <c r="L55" s="48"/>
      <c r="M55" s="48">
        <v>0</v>
      </c>
      <c r="N55" s="48">
        <v>0</v>
      </c>
      <c r="O55" s="48">
        <v>0</v>
      </c>
      <c r="P55" s="48">
        <v>0</v>
      </c>
      <c r="Q55" s="48"/>
      <c r="R55" s="48">
        <v>0</v>
      </c>
      <c r="S55" s="48">
        <v>0</v>
      </c>
      <c r="T55" s="48">
        <v>0</v>
      </c>
      <c r="U55" s="48">
        <v>0</v>
      </c>
      <c r="V55" s="48"/>
      <c r="W55" s="48">
        <v>0</v>
      </c>
      <c r="X55" s="48">
        <v>0</v>
      </c>
      <c r="Y55" s="48">
        <v>0</v>
      </c>
      <c r="Z55" s="48">
        <v>0</v>
      </c>
      <c r="AA55" s="48"/>
      <c r="AB55" s="48">
        <v>0</v>
      </c>
      <c r="AC55" s="34">
        <v>0</v>
      </c>
      <c r="AD55" s="34">
        <v>0</v>
      </c>
      <c r="AE55" s="34">
        <v>0</v>
      </c>
      <c r="AF55" s="34"/>
      <c r="AG55" s="34">
        <v>0</v>
      </c>
      <c r="AH55" s="34"/>
      <c r="AI55" s="34"/>
      <c r="AJ55" s="34"/>
      <c r="AK55" s="34"/>
      <c r="AL55" s="34"/>
      <c r="AM55" s="34"/>
      <c r="AN55" s="34"/>
      <c r="AO55" s="34"/>
      <c r="AP55" s="34"/>
      <c r="AQ55" s="34"/>
      <c r="AR55" s="34"/>
      <c r="AS55" s="34"/>
      <c r="AT55" s="34"/>
      <c r="AU55" s="34"/>
      <c r="AV55" s="34"/>
      <c r="AW55" s="34"/>
      <c r="AX55" s="34"/>
      <c r="AY55" s="34"/>
      <c r="AZ55" s="34"/>
      <c r="BA55" s="34"/>
      <c r="BB55" s="1"/>
      <c r="BC55" s="165"/>
      <c r="BD55" s="165"/>
    </row>
    <row r="56" spans="1:56" ht="47.25">
      <c r="A56" s="144" t="s">
        <v>597</v>
      </c>
      <c r="B56" s="145" t="s">
        <v>43</v>
      </c>
      <c r="C56" s="48" t="s">
        <v>419</v>
      </c>
      <c r="D56" s="48">
        <v>40</v>
      </c>
      <c r="E56" s="48">
        <v>0</v>
      </c>
      <c r="F56" s="48">
        <v>0</v>
      </c>
      <c r="G56" s="48"/>
      <c r="H56" s="48">
        <v>0</v>
      </c>
      <c r="I56" s="48">
        <v>0</v>
      </c>
      <c r="J56" s="48">
        <v>0</v>
      </c>
      <c r="K56" s="48">
        <v>0</v>
      </c>
      <c r="L56" s="48"/>
      <c r="M56" s="48">
        <v>0</v>
      </c>
      <c r="N56" s="48">
        <v>0</v>
      </c>
      <c r="O56" s="48">
        <v>0</v>
      </c>
      <c r="P56" s="48">
        <v>0</v>
      </c>
      <c r="Q56" s="48"/>
      <c r="R56" s="48">
        <v>0</v>
      </c>
      <c r="S56" s="48">
        <v>0</v>
      </c>
      <c r="T56" s="48">
        <v>0</v>
      </c>
      <c r="U56" s="48">
        <v>0</v>
      </c>
      <c r="V56" s="48"/>
      <c r="W56" s="48">
        <v>0</v>
      </c>
      <c r="X56" s="48">
        <v>40</v>
      </c>
      <c r="Y56" s="48">
        <v>0</v>
      </c>
      <c r="Z56" s="48">
        <v>0</v>
      </c>
      <c r="AA56" s="48"/>
      <c r="AB56" s="48">
        <v>0</v>
      </c>
      <c r="AC56" s="34">
        <v>0</v>
      </c>
      <c r="AD56" s="34">
        <v>0</v>
      </c>
      <c r="AE56" s="34">
        <v>0</v>
      </c>
      <c r="AF56" s="34"/>
      <c r="AG56" s="34">
        <v>0</v>
      </c>
      <c r="AH56" s="34"/>
      <c r="AI56" s="34"/>
      <c r="AJ56" s="34"/>
      <c r="AK56" s="34"/>
      <c r="AL56" s="34"/>
      <c r="AM56" s="34"/>
      <c r="AN56" s="34"/>
      <c r="AO56" s="34"/>
      <c r="AP56" s="34"/>
      <c r="AQ56" s="34"/>
      <c r="AR56" s="34"/>
      <c r="AS56" s="34"/>
      <c r="AT56" s="34"/>
      <c r="AU56" s="34"/>
      <c r="AV56" s="34"/>
      <c r="AW56" s="34"/>
      <c r="AX56" s="34"/>
      <c r="AY56" s="34"/>
      <c r="AZ56" s="34"/>
      <c r="BA56" s="34"/>
      <c r="BB56" s="1"/>
      <c r="BC56" s="165"/>
      <c r="BD56" s="165"/>
    </row>
    <row r="57" spans="1:56" ht="47.25">
      <c r="A57" s="144" t="s">
        <v>598</v>
      </c>
      <c r="B57" s="145" t="s">
        <v>44</v>
      </c>
      <c r="C57" s="48" t="s">
        <v>420</v>
      </c>
      <c r="D57" s="48">
        <v>0</v>
      </c>
      <c r="E57" s="48">
        <v>0</v>
      </c>
      <c r="F57" s="48">
        <v>0</v>
      </c>
      <c r="G57" s="48"/>
      <c r="H57" s="48">
        <v>0</v>
      </c>
      <c r="I57" s="48">
        <v>0</v>
      </c>
      <c r="J57" s="48">
        <v>0</v>
      </c>
      <c r="K57" s="48">
        <v>0</v>
      </c>
      <c r="L57" s="48"/>
      <c r="M57" s="48">
        <v>0</v>
      </c>
      <c r="N57" s="48">
        <v>0</v>
      </c>
      <c r="O57" s="48">
        <v>0</v>
      </c>
      <c r="P57" s="48">
        <v>0</v>
      </c>
      <c r="Q57" s="48"/>
      <c r="R57" s="48">
        <v>0</v>
      </c>
      <c r="S57" s="48">
        <v>0</v>
      </c>
      <c r="T57" s="48">
        <v>0</v>
      </c>
      <c r="U57" s="48">
        <v>0</v>
      </c>
      <c r="V57" s="48"/>
      <c r="W57" s="48">
        <v>0</v>
      </c>
      <c r="X57" s="48">
        <v>0</v>
      </c>
      <c r="Y57" s="48">
        <v>0</v>
      </c>
      <c r="Z57" s="48">
        <v>0</v>
      </c>
      <c r="AA57" s="48"/>
      <c r="AB57" s="48">
        <v>0</v>
      </c>
      <c r="AC57" s="34">
        <v>0</v>
      </c>
      <c r="AD57" s="34">
        <v>0</v>
      </c>
      <c r="AE57" s="34">
        <v>0</v>
      </c>
      <c r="AF57" s="34"/>
      <c r="AG57" s="34">
        <v>0</v>
      </c>
      <c r="AH57" s="34"/>
      <c r="AI57" s="34"/>
      <c r="AJ57" s="34"/>
      <c r="AK57" s="34"/>
      <c r="AL57" s="34"/>
      <c r="AM57" s="34"/>
      <c r="AN57" s="34"/>
      <c r="AO57" s="34"/>
      <c r="AP57" s="34"/>
      <c r="AQ57" s="34"/>
      <c r="AR57" s="34"/>
      <c r="AS57" s="34"/>
      <c r="AT57" s="34"/>
      <c r="AU57" s="34"/>
      <c r="AV57" s="34"/>
      <c r="AW57" s="34"/>
      <c r="AX57" s="34"/>
      <c r="AY57" s="34"/>
      <c r="AZ57" s="34"/>
      <c r="BA57" s="34"/>
      <c r="BB57" s="1"/>
      <c r="BC57" s="165"/>
      <c r="BD57" s="165"/>
    </row>
    <row r="58" spans="1:56" ht="110.25">
      <c r="A58" s="144" t="s">
        <v>600</v>
      </c>
      <c r="B58" s="145" t="s">
        <v>16</v>
      </c>
      <c r="C58" s="48" t="s">
        <v>421</v>
      </c>
      <c r="D58" s="48">
        <v>0</v>
      </c>
      <c r="E58" s="48">
        <v>0</v>
      </c>
      <c r="F58" s="48">
        <v>0</v>
      </c>
      <c r="G58" s="48"/>
      <c r="H58" s="48" t="s">
        <v>878</v>
      </c>
      <c r="I58" s="48">
        <v>0</v>
      </c>
      <c r="J58" s="48">
        <v>0</v>
      </c>
      <c r="K58" s="48">
        <v>0</v>
      </c>
      <c r="L58" s="48"/>
      <c r="M58" s="48">
        <v>0</v>
      </c>
      <c r="N58" s="48">
        <v>0</v>
      </c>
      <c r="O58" s="48">
        <v>0</v>
      </c>
      <c r="P58" s="48">
        <v>0</v>
      </c>
      <c r="Q58" s="48"/>
      <c r="R58" s="48">
        <v>0</v>
      </c>
      <c r="S58" s="48">
        <v>0</v>
      </c>
      <c r="T58" s="48">
        <v>0</v>
      </c>
      <c r="U58" s="48">
        <v>0</v>
      </c>
      <c r="V58" s="48"/>
      <c r="W58" s="48" t="s">
        <v>878</v>
      </c>
      <c r="X58" s="48">
        <v>0</v>
      </c>
      <c r="Y58" s="48">
        <v>0</v>
      </c>
      <c r="Z58" s="48">
        <v>0</v>
      </c>
      <c r="AA58" s="48"/>
      <c r="AB58" s="48">
        <v>0</v>
      </c>
      <c r="AC58" s="34">
        <v>0</v>
      </c>
      <c r="AD58" s="34">
        <v>0</v>
      </c>
      <c r="AE58" s="34">
        <v>0</v>
      </c>
      <c r="AF58" s="34"/>
      <c r="AG58" s="34">
        <v>0</v>
      </c>
      <c r="AH58" s="34"/>
      <c r="AI58" s="34"/>
      <c r="AJ58" s="34"/>
      <c r="AK58" s="34"/>
      <c r="AL58" s="34"/>
      <c r="AM58" s="34"/>
      <c r="AN58" s="34"/>
      <c r="AO58" s="34"/>
      <c r="AP58" s="34"/>
      <c r="AQ58" s="34"/>
      <c r="AR58" s="34"/>
      <c r="AS58" s="34"/>
      <c r="AT58" s="34"/>
      <c r="AU58" s="34"/>
      <c r="AV58" s="34"/>
      <c r="AW58" s="34"/>
      <c r="AX58" s="34"/>
      <c r="AY58" s="34"/>
      <c r="AZ58" s="34"/>
      <c r="BA58" s="34"/>
      <c r="BB58" s="1"/>
      <c r="BC58" s="165"/>
      <c r="BD58" s="165"/>
    </row>
    <row r="59" spans="1:56" ht="110.25">
      <c r="A59" s="144" t="s">
        <v>601</v>
      </c>
      <c r="B59" s="145" t="s">
        <v>17</v>
      </c>
      <c r="C59" s="48" t="s">
        <v>422</v>
      </c>
      <c r="D59" s="48">
        <v>0</v>
      </c>
      <c r="E59" s="48">
        <v>0</v>
      </c>
      <c r="F59" s="48">
        <v>0</v>
      </c>
      <c r="G59" s="48"/>
      <c r="H59" s="48" t="s">
        <v>878</v>
      </c>
      <c r="I59" s="48">
        <v>0</v>
      </c>
      <c r="J59" s="48">
        <v>0</v>
      </c>
      <c r="K59" s="48">
        <v>0</v>
      </c>
      <c r="L59" s="48"/>
      <c r="M59" s="48">
        <v>0</v>
      </c>
      <c r="N59" s="48">
        <v>0</v>
      </c>
      <c r="O59" s="48">
        <v>0</v>
      </c>
      <c r="P59" s="48">
        <v>0</v>
      </c>
      <c r="Q59" s="48"/>
      <c r="R59" s="48">
        <v>0</v>
      </c>
      <c r="S59" s="48">
        <v>0</v>
      </c>
      <c r="T59" s="48">
        <v>0</v>
      </c>
      <c r="U59" s="48">
        <v>0</v>
      </c>
      <c r="V59" s="48"/>
      <c r="W59" s="48" t="s">
        <v>878</v>
      </c>
      <c r="X59" s="48">
        <v>0</v>
      </c>
      <c r="Y59" s="48">
        <v>0</v>
      </c>
      <c r="Z59" s="48">
        <v>0</v>
      </c>
      <c r="AA59" s="48"/>
      <c r="AB59" s="48">
        <v>0</v>
      </c>
      <c r="AC59" s="34">
        <v>0</v>
      </c>
      <c r="AD59" s="34">
        <v>0</v>
      </c>
      <c r="AE59" s="34">
        <v>0</v>
      </c>
      <c r="AF59" s="34"/>
      <c r="AG59" s="34">
        <v>0</v>
      </c>
      <c r="AH59" s="34"/>
      <c r="AI59" s="34"/>
      <c r="AJ59" s="34"/>
      <c r="AK59" s="34"/>
      <c r="AL59" s="34"/>
      <c r="AM59" s="34"/>
      <c r="AN59" s="34"/>
      <c r="AO59" s="34"/>
      <c r="AP59" s="34"/>
      <c r="AQ59" s="34"/>
      <c r="AR59" s="34"/>
      <c r="AS59" s="34"/>
      <c r="AT59" s="34"/>
      <c r="AU59" s="34"/>
      <c r="AV59" s="34"/>
      <c r="AW59" s="34"/>
      <c r="AX59" s="34"/>
      <c r="AY59" s="34"/>
      <c r="AZ59" s="34"/>
      <c r="BA59" s="34"/>
      <c r="BB59" s="1"/>
      <c r="BC59" s="165"/>
      <c r="BD59" s="165"/>
    </row>
    <row r="60" spans="1:56" ht="110.25">
      <c r="A60" s="144" t="s">
        <v>602</v>
      </c>
      <c r="B60" s="145" t="s">
        <v>18</v>
      </c>
      <c r="C60" s="48" t="s">
        <v>423</v>
      </c>
      <c r="D60" s="48">
        <v>0</v>
      </c>
      <c r="E60" s="48">
        <v>0</v>
      </c>
      <c r="F60" s="48">
        <v>0</v>
      </c>
      <c r="G60" s="48"/>
      <c r="H60" s="48" t="s">
        <v>878</v>
      </c>
      <c r="I60" s="48">
        <v>0</v>
      </c>
      <c r="J60" s="48">
        <v>0</v>
      </c>
      <c r="K60" s="48">
        <v>0</v>
      </c>
      <c r="L60" s="48"/>
      <c r="M60" s="48">
        <v>0</v>
      </c>
      <c r="N60" s="48">
        <v>0</v>
      </c>
      <c r="O60" s="48">
        <v>0</v>
      </c>
      <c r="P60" s="48">
        <v>0</v>
      </c>
      <c r="Q60" s="48"/>
      <c r="R60" s="48">
        <v>0</v>
      </c>
      <c r="S60" s="48">
        <v>0</v>
      </c>
      <c r="T60" s="48">
        <v>0</v>
      </c>
      <c r="U60" s="48">
        <v>0</v>
      </c>
      <c r="V60" s="48"/>
      <c r="W60" s="48" t="s">
        <v>878</v>
      </c>
      <c r="X60" s="48">
        <v>0</v>
      </c>
      <c r="Y60" s="48">
        <v>0</v>
      </c>
      <c r="Z60" s="48">
        <v>0</v>
      </c>
      <c r="AA60" s="48"/>
      <c r="AB60" s="48">
        <v>0</v>
      </c>
      <c r="AC60" s="34">
        <v>0</v>
      </c>
      <c r="AD60" s="34">
        <v>0</v>
      </c>
      <c r="AE60" s="34">
        <v>0</v>
      </c>
      <c r="AF60" s="34"/>
      <c r="AG60" s="34">
        <v>0</v>
      </c>
      <c r="AH60" s="34"/>
      <c r="AI60" s="34"/>
      <c r="AJ60" s="34"/>
      <c r="AK60" s="34"/>
      <c r="AL60" s="34"/>
      <c r="AM60" s="34"/>
      <c r="AN60" s="34"/>
      <c r="AO60" s="34"/>
      <c r="AP60" s="34"/>
      <c r="AQ60" s="34"/>
      <c r="AR60" s="34"/>
      <c r="AS60" s="34"/>
      <c r="AT60" s="34"/>
      <c r="AU60" s="34"/>
      <c r="AV60" s="34"/>
      <c r="AW60" s="34"/>
      <c r="AX60" s="34"/>
      <c r="AY60" s="34"/>
      <c r="AZ60" s="34"/>
      <c r="BA60" s="34"/>
      <c r="BB60" s="1"/>
      <c r="BC60" s="165"/>
      <c r="BD60" s="165"/>
    </row>
    <row r="61" spans="1:56" ht="110.25">
      <c r="A61" s="144" t="s">
        <v>606</v>
      </c>
      <c r="B61" s="145" t="s">
        <v>53</v>
      </c>
      <c r="C61" s="48" t="s">
        <v>424</v>
      </c>
      <c r="D61" s="48">
        <v>0</v>
      </c>
      <c r="E61" s="48">
        <v>0</v>
      </c>
      <c r="F61" s="48">
        <v>0</v>
      </c>
      <c r="G61" s="48"/>
      <c r="H61" s="48" t="s">
        <v>878</v>
      </c>
      <c r="I61" s="48">
        <v>0</v>
      </c>
      <c r="J61" s="48">
        <v>0</v>
      </c>
      <c r="K61" s="48">
        <v>0</v>
      </c>
      <c r="L61" s="48"/>
      <c r="M61" s="48">
        <v>0</v>
      </c>
      <c r="N61" s="48">
        <v>0</v>
      </c>
      <c r="O61" s="48">
        <v>0</v>
      </c>
      <c r="P61" s="48">
        <v>0</v>
      </c>
      <c r="Q61" s="48"/>
      <c r="R61" s="48" t="s">
        <v>878</v>
      </c>
      <c r="S61" s="48">
        <v>0</v>
      </c>
      <c r="T61" s="48">
        <v>0</v>
      </c>
      <c r="U61" s="48">
        <v>0</v>
      </c>
      <c r="V61" s="48"/>
      <c r="W61" s="48">
        <v>0</v>
      </c>
      <c r="X61" s="48">
        <v>0</v>
      </c>
      <c r="Y61" s="48">
        <v>0</v>
      </c>
      <c r="Z61" s="48">
        <v>0</v>
      </c>
      <c r="AA61" s="48"/>
      <c r="AB61" s="48">
        <v>0</v>
      </c>
      <c r="AC61" s="34">
        <v>0</v>
      </c>
      <c r="AD61" s="34">
        <v>0</v>
      </c>
      <c r="AE61" s="34">
        <v>0</v>
      </c>
      <c r="AF61" s="34"/>
      <c r="AG61" s="34">
        <v>0</v>
      </c>
      <c r="AH61" s="34"/>
      <c r="AI61" s="34"/>
      <c r="AJ61" s="34"/>
      <c r="AK61" s="34"/>
      <c r="AL61" s="34"/>
      <c r="AM61" s="34"/>
      <c r="AN61" s="34"/>
      <c r="AO61" s="34"/>
      <c r="AP61" s="34"/>
      <c r="AQ61" s="34"/>
      <c r="AR61" s="34"/>
      <c r="AS61" s="34"/>
      <c r="AT61" s="34"/>
      <c r="AU61" s="34"/>
      <c r="AV61" s="34"/>
      <c r="AW61" s="34"/>
      <c r="AX61" s="34"/>
      <c r="AY61" s="34"/>
      <c r="AZ61" s="34"/>
      <c r="BA61" s="34"/>
      <c r="BB61" s="1"/>
      <c r="BC61" s="165"/>
      <c r="BD61" s="165"/>
    </row>
    <row r="62" spans="1:56" ht="31.5">
      <c r="A62" s="144" t="s">
        <v>607</v>
      </c>
      <c r="B62" s="145" t="s">
        <v>54</v>
      </c>
      <c r="C62" s="48" t="s">
        <v>425</v>
      </c>
      <c r="D62" s="48">
        <v>0</v>
      </c>
      <c r="E62" s="48">
        <v>0</v>
      </c>
      <c r="F62" s="48">
        <v>0</v>
      </c>
      <c r="G62" s="48"/>
      <c r="H62" s="48">
        <v>0</v>
      </c>
      <c r="I62" s="48">
        <v>0</v>
      </c>
      <c r="J62" s="48">
        <v>0</v>
      </c>
      <c r="K62" s="48">
        <v>0</v>
      </c>
      <c r="L62" s="48"/>
      <c r="M62" s="48">
        <v>0</v>
      </c>
      <c r="N62" s="48">
        <v>0</v>
      </c>
      <c r="O62" s="48">
        <v>0</v>
      </c>
      <c r="P62" s="48">
        <v>0</v>
      </c>
      <c r="Q62" s="48"/>
      <c r="R62" s="48">
        <v>0</v>
      </c>
      <c r="S62" s="48">
        <v>0</v>
      </c>
      <c r="T62" s="48">
        <v>0</v>
      </c>
      <c r="U62" s="48">
        <v>0</v>
      </c>
      <c r="V62" s="48"/>
      <c r="W62" s="48">
        <v>0</v>
      </c>
      <c r="X62" s="48">
        <v>0</v>
      </c>
      <c r="Y62" s="48">
        <v>0</v>
      </c>
      <c r="Z62" s="48">
        <v>0</v>
      </c>
      <c r="AA62" s="48"/>
      <c r="AB62" s="48">
        <v>0</v>
      </c>
      <c r="AC62" s="34">
        <v>0</v>
      </c>
      <c r="AD62" s="34">
        <v>0</v>
      </c>
      <c r="AE62" s="34">
        <v>0</v>
      </c>
      <c r="AF62" s="34"/>
      <c r="AG62" s="34">
        <v>0</v>
      </c>
      <c r="AH62" s="34"/>
      <c r="AI62" s="34"/>
      <c r="AJ62" s="34"/>
      <c r="AK62" s="34"/>
      <c r="AL62" s="34"/>
      <c r="AM62" s="34"/>
      <c r="AN62" s="34"/>
      <c r="AO62" s="34"/>
      <c r="AP62" s="34"/>
      <c r="AQ62" s="34"/>
      <c r="AR62" s="34"/>
      <c r="AS62" s="34"/>
      <c r="AT62" s="34"/>
      <c r="AU62" s="34"/>
      <c r="AV62" s="34"/>
      <c r="AW62" s="34"/>
      <c r="AX62" s="34"/>
      <c r="AY62" s="34"/>
      <c r="AZ62" s="34"/>
      <c r="BA62" s="34"/>
      <c r="BB62" s="1"/>
      <c r="BC62" s="165"/>
      <c r="BD62" s="165"/>
    </row>
    <row r="63" spans="1:56" ht="31.5">
      <c r="A63" s="144" t="s">
        <v>608</v>
      </c>
      <c r="B63" s="145" t="s">
        <v>55</v>
      </c>
      <c r="C63" s="48" t="s">
        <v>426</v>
      </c>
      <c r="D63" s="48">
        <v>0</v>
      </c>
      <c r="E63" s="48">
        <v>0</v>
      </c>
      <c r="F63" s="48">
        <v>0</v>
      </c>
      <c r="G63" s="48"/>
      <c r="H63" s="48">
        <v>0</v>
      </c>
      <c r="I63" s="48">
        <v>0</v>
      </c>
      <c r="J63" s="48">
        <v>0</v>
      </c>
      <c r="K63" s="48">
        <v>0</v>
      </c>
      <c r="L63" s="48"/>
      <c r="M63" s="48">
        <v>0</v>
      </c>
      <c r="N63" s="48">
        <v>0</v>
      </c>
      <c r="O63" s="48">
        <v>0</v>
      </c>
      <c r="P63" s="48">
        <v>0</v>
      </c>
      <c r="Q63" s="48"/>
      <c r="R63" s="48">
        <v>0</v>
      </c>
      <c r="S63" s="48">
        <v>0</v>
      </c>
      <c r="T63" s="48">
        <v>0</v>
      </c>
      <c r="U63" s="48">
        <v>0</v>
      </c>
      <c r="V63" s="48"/>
      <c r="W63" s="48">
        <v>0</v>
      </c>
      <c r="X63" s="48">
        <v>0</v>
      </c>
      <c r="Y63" s="48">
        <v>0</v>
      </c>
      <c r="Z63" s="48">
        <v>0</v>
      </c>
      <c r="AA63" s="48"/>
      <c r="AB63" s="48">
        <v>0</v>
      </c>
      <c r="AC63" s="34">
        <v>0</v>
      </c>
      <c r="AD63" s="34">
        <v>0</v>
      </c>
      <c r="AE63" s="34">
        <v>0</v>
      </c>
      <c r="AF63" s="34"/>
      <c r="AG63" s="34">
        <v>0</v>
      </c>
      <c r="AH63" s="34"/>
      <c r="AI63" s="34"/>
      <c r="AJ63" s="34"/>
      <c r="AK63" s="34"/>
      <c r="AL63" s="34"/>
      <c r="AM63" s="34"/>
      <c r="AN63" s="34"/>
      <c r="AO63" s="34"/>
      <c r="AP63" s="34"/>
      <c r="AQ63" s="34"/>
      <c r="AR63" s="34"/>
      <c r="AS63" s="34"/>
      <c r="AT63" s="34"/>
      <c r="AU63" s="34"/>
      <c r="AV63" s="34"/>
      <c r="AW63" s="34"/>
      <c r="AX63" s="34"/>
      <c r="AY63" s="34"/>
      <c r="AZ63" s="34"/>
      <c r="BA63" s="34"/>
      <c r="BB63" s="1"/>
      <c r="BC63" s="165"/>
      <c r="BD63" s="165"/>
    </row>
    <row r="64" spans="1:56" ht="31.5">
      <c r="A64" s="144" t="s">
        <v>609</v>
      </c>
      <c r="B64" s="145" t="s">
        <v>57</v>
      </c>
      <c r="C64" s="48" t="s">
        <v>427</v>
      </c>
      <c r="D64" s="48">
        <v>0</v>
      </c>
      <c r="E64" s="48">
        <v>0</v>
      </c>
      <c r="F64" s="48">
        <v>0</v>
      </c>
      <c r="G64" s="48"/>
      <c r="H64" s="48">
        <v>0</v>
      </c>
      <c r="I64" s="48">
        <v>0</v>
      </c>
      <c r="J64" s="48">
        <v>0</v>
      </c>
      <c r="K64" s="48">
        <v>0</v>
      </c>
      <c r="L64" s="48"/>
      <c r="M64" s="48">
        <v>0</v>
      </c>
      <c r="N64" s="48">
        <v>0</v>
      </c>
      <c r="O64" s="48">
        <v>0</v>
      </c>
      <c r="P64" s="48">
        <v>0</v>
      </c>
      <c r="Q64" s="48"/>
      <c r="R64" s="48">
        <v>0</v>
      </c>
      <c r="S64" s="48">
        <v>0</v>
      </c>
      <c r="T64" s="48">
        <v>0</v>
      </c>
      <c r="U64" s="48">
        <v>0</v>
      </c>
      <c r="V64" s="48"/>
      <c r="W64" s="48">
        <v>0</v>
      </c>
      <c r="X64" s="48">
        <v>0</v>
      </c>
      <c r="Y64" s="48">
        <v>0</v>
      </c>
      <c r="Z64" s="48">
        <v>0</v>
      </c>
      <c r="AA64" s="48"/>
      <c r="AB64" s="48">
        <v>0</v>
      </c>
      <c r="AC64" s="34">
        <v>0</v>
      </c>
      <c r="AD64" s="34">
        <v>0</v>
      </c>
      <c r="AE64" s="34">
        <v>0</v>
      </c>
      <c r="AF64" s="34"/>
      <c r="AG64" s="34">
        <v>0</v>
      </c>
      <c r="AH64" s="34"/>
      <c r="AI64" s="34"/>
      <c r="AJ64" s="34"/>
      <c r="AK64" s="34"/>
      <c r="AL64" s="34"/>
      <c r="AM64" s="34"/>
      <c r="AN64" s="34"/>
      <c r="AO64" s="34"/>
      <c r="AP64" s="34"/>
      <c r="AQ64" s="34"/>
      <c r="AR64" s="34"/>
      <c r="AS64" s="34"/>
      <c r="AT64" s="34"/>
      <c r="AU64" s="34"/>
      <c r="AV64" s="34"/>
      <c r="AW64" s="34"/>
      <c r="AX64" s="34"/>
      <c r="AY64" s="34"/>
      <c r="AZ64" s="34"/>
      <c r="BA64" s="34"/>
      <c r="BB64" s="1"/>
      <c r="BC64" s="165"/>
      <c r="BD64" s="165"/>
    </row>
    <row r="65" spans="1:56" ht="31.5">
      <c r="A65" s="144" t="s">
        <v>611</v>
      </c>
      <c r="B65" s="145" t="s">
        <v>58</v>
      </c>
      <c r="C65" s="48" t="s">
        <v>428</v>
      </c>
      <c r="D65" s="48">
        <v>0</v>
      </c>
      <c r="E65" s="48">
        <v>0</v>
      </c>
      <c r="F65" s="48">
        <v>0</v>
      </c>
      <c r="G65" s="48"/>
      <c r="H65" s="48" t="s">
        <v>879</v>
      </c>
      <c r="I65" s="48">
        <v>0</v>
      </c>
      <c r="J65" s="48">
        <v>0</v>
      </c>
      <c r="K65" s="48">
        <v>0</v>
      </c>
      <c r="L65" s="48"/>
      <c r="M65" s="48">
        <v>0</v>
      </c>
      <c r="N65" s="48">
        <v>0</v>
      </c>
      <c r="O65" s="48">
        <v>0</v>
      </c>
      <c r="P65" s="48">
        <v>0</v>
      </c>
      <c r="Q65" s="48"/>
      <c r="R65" s="48">
        <v>0</v>
      </c>
      <c r="S65" s="48">
        <v>0</v>
      </c>
      <c r="T65" s="48">
        <v>0</v>
      </c>
      <c r="U65" s="48">
        <v>0</v>
      </c>
      <c r="V65" s="48"/>
      <c r="W65" s="48">
        <v>0</v>
      </c>
      <c r="X65" s="48">
        <v>0</v>
      </c>
      <c r="Y65" s="48">
        <v>0</v>
      </c>
      <c r="Z65" s="48">
        <v>0</v>
      </c>
      <c r="AA65" s="48"/>
      <c r="AB65" s="48" t="s">
        <v>879</v>
      </c>
      <c r="AC65" s="34">
        <v>0</v>
      </c>
      <c r="AD65" s="34">
        <v>0</v>
      </c>
      <c r="AE65" s="34">
        <v>0</v>
      </c>
      <c r="AF65" s="34"/>
      <c r="AG65" s="34">
        <v>0</v>
      </c>
      <c r="AH65" s="34"/>
      <c r="AI65" s="34"/>
      <c r="AJ65" s="34"/>
      <c r="AK65" s="34"/>
      <c r="AL65" s="34"/>
      <c r="AM65" s="34"/>
      <c r="AN65" s="34"/>
      <c r="AO65" s="34"/>
      <c r="AP65" s="34"/>
      <c r="AQ65" s="34"/>
      <c r="AR65" s="34"/>
      <c r="AS65" s="34"/>
      <c r="AT65" s="34"/>
      <c r="AU65" s="34"/>
      <c r="AV65" s="34"/>
      <c r="AW65" s="34"/>
      <c r="AX65" s="34"/>
      <c r="AY65" s="34"/>
      <c r="AZ65" s="34"/>
      <c r="BA65" s="34"/>
      <c r="BB65" s="1"/>
      <c r="BC65" s="165"/>
      <c r="BD65" s="165"/>
    </row>
    <row r="66" spans="1:56" ht="47.25">
      <c r="A66" s="144" t="s">
        <v>612</v>
      </c>
      <c r="B66" s="145" t="s">
        <v>59</v>
      </c>
      <c r="C66" s="48" t="s">
        <v>429</v>
      </c>
      <c r="D66" s="48">
        <v>0</v>
      </c>
      <c r="E66" s="48">
        <v>0</v>
      </c>
      <c r="F66" s="48">
        <v>0</v>
      </c>
      <c r="G66" s="48"/>
      <c r="H66" s="48" t="s">
        <v>880</v>
      </c>
      <c r="I66" s="48">
        <v>0</v>
      </c>
      <c r="J66" s="48">
        <v>0</v>
      </c>
      <c r="K66" s="48">
        <v>0</v>
      </c>
      <c r="L66" s="48"/>
      <c r="M66" s="48">
        <v>0</v>
      </c>
      <c r="N66" s="48">
        <v>0</v>
      </c>
      <c r="O66" s="48">
        <v>0</v>
      </c>
      <c r="P66" s="48">
        <v>0</v>
      </c>
      <c r="Q66" s="48"/>
      <c r="R66" s="48">
        <v>0</v>
      </c>
      <c r="S66" s="48">
        <v>0</v>
      </c>
      <c r="T66" s="48">
        <v>0</v>
      </c>
      <c r="U66" s="48">
        <v>0</v>
      </c>
      <c r="V66" s="48"/>
      <c r="W66" s="48">
        <v>0</v>
      </c>
      <c r="X66" s="48">
        <v>0</v>
      </c>
      <c r="Y66" s="48">
        <v>0</v>
      </c>
      <c r="Z66" s="48">
        <v>0</v>
      </c>
      <c r="AA66" s="48"/>
      <c r="AB66" s="48" t="s">
        <v>880</v>
      </c>
      <c r="AC66" s="34">
        <v>0</v>
      </c>
      <c r="AD66" s="34">
        <v>0</v>
      </c>
      <c r="AE66" s="34">
        <v>0</v>
      </c>
      <c r="AF66" s="34"/>
      <c r="AG66" s="34">
        <v>0</v>
      </c>
      <c r="AH66" s="34"/>
      <c r="AI66" s="34"/>
      <c r="AJ66" s="34"/>
      <c r="AK66" s="34"/>
      <c r="AL66" s="34"/>
      <c r="AM66" s="34"/>
      <c r="AN66" s="34"/>
      <c r="AO66" s="34"/>
      <c r="AP66" s="34"/>
      <c r="AQ66" s="34"/>
      <c r="AR66" s="34"/>
      <c r="AS66" s="34"/>
      <c r="AT66" s="34"/>
      <c r="AU66" s="34"/>
      <c r="AV66" s="34"/>
      <c r="AW66" s="34"/>
      <c r="AX66" s="34"/>
      <c r="AY66" s="34"/>
      <c r="AZ66" s="34"/>
      <c r="BA66" s="34"/>
      <c r="BB66" s="1"/>
      <c r="BC66" s="165"/>
      <c r="BD66" s="165"/>
    </row>
    <row r="67" spans="1:56" ht="47.25">
      <c r="A67" s="144" t="s">
        <v>613</v>
      </c>
      <c r="B67" s="145" t="s">
        <v>60</v>
      </c>
      <c r="C67" s="48" t="s">
        <v>430</v>
      </c>
      <c r="D67" s="48">
        <v>0</v>
      </c>
      <c r="E67" s="48">
        <v>0</v>
      </c>
      <c r="F67" s="48">
        <v>0</v>
      </c>
      <c r="G67" s="48"/>
      <c r="H67" s="48" t="s">
        <v>881</v>
      </c>
      <c r="I67" s="48">
        <v>0</v>
      </c>
      <c r="J67" s="48">
        <v>0</v>
      </c>
      <c r="K67" s="48">
        <v>0</v>
      </c>
      <c r="L67" s="48"/>
      <c r="M67" s="48">
        <v>0</v>
      </c>
      <c r="N67" s="48">
        <v>0</v>
      </c>
      <c r="O67" s="48">
        <v>0</v>
      </c>
      <c r="P67" s="48">
        <v>0</v>
      </c>
      <c r="Q67" s="48"/>
      <c r="R67" s="48" t="s">
        <v>881</v>
      </c>
      <c r="S67" s="48">
        <v>0</v>
      </c>
      <c r="T67" s="48">
        <v>0</v>
      </c>
      <c r="U67" s="48">
        <v>0</v>
      </c>
      <c r="V67" s="48"/>
      <c r="W67" s="48">
        <v>0</v>
      </c>
      <c r="X67" s="48">
        <v>0</v>
      </c>
      <c r="Y67" s="48">
        <v>0</v>
      </c>
      <c r="Z67" s="48">
        <v>0</v>
      </c>
      <c r="AA67" s="48"/>
      <c r="AB67" s="48">
        <v>0</v>
      </c>
      <c r="AC67" s="34">
        <v>0</v>
      </c>
      <c r="AD67" s="34">
        <v>0</v>
      </c>
      <c r="AE67" s="34">
        <v>0</v>
      </c>
      <c r="AF67" s="34"/>
      <c r="AG67" s="34">
        <v>0</v>
      </c>
      <c r="AH67" s="34"/>
      <c r="AI67" s="34"/>
      <c r="AJ67" s="34"/>
      <c r="AK67" s="34"/>
      <c r="AL67" s="34"/>
      <c r="AM67" s="34"/>
      <c r="AN67" s="34"/>
      <c r="AO67" s="34"/>
      <c r="AP67" s="34"/>
      <c r="AQ67" s="34"/>
      <c r="AR67" s="34"/>
      <c r="AS67" s="34"/>
      <c r="AT67" s="34"/>
      <c r="AU67" s="34"/>
      <c r="AV67" s="34"/>
      <c r="AW67" s="34"/>
      <c r="AX67" s="34"/>
      <c r="AY67" s="34"/>
      <c r="AZ67" s="34"/>
      <c r="BA67" s="34"/>
      <c r="BB67" s="1"/>
      <c r="BC67" s="165"/>
      <c r="BD67" s="165"/>
    </row>
    <row r="68" spans="1:56" ht="47.25">
      <c r="A68" s="144" t="s">
        <v>614</v>
      </c>
      <c r="B68" s="145" t="s">
        <v>10</v>
      </c>
      <c r="C68" s="48" t="s">
        <v>431</v>
      </c>
      <c r="D68" s="48">
        <v>0</v>
      </c>
      <c r="E68" s="48">
        <v>0</v>
      </c>
      <c r="F68" s="48">
        <v>15.22</v>
      </c>
      <c r="G68" s="48"/>
      <c r="H68" s="48">
        <v>0</v>
      </c>
      <c r="I68" s="48">
        <v>0</v>
      </c>
      <c r="J68" s="48">
        <v>0</v>
      </c>
      <c r="K68" s="48">
        <v>0</v>
      </c>
      <c r="L68" s="48"/>
      <c r="M68" s="48">
        <v>0</v>
      </c>
      <c r="N68" s="48">
        <v>0</v>
      </c>
      <c r="O68" s="48">
        <v>0</v>
      </c>
      <c r="P68" s="48">
        <v>15.22</v>
      </c>
      <c r="Q68" s="48"/>
      <c r="R68" s="48">
        <v>0</v>
      </c>
      <c r="S68" s="48">
        <v>0</v>
      </c>
      <c r="T68" s="48">
        <v>0</v>
      </c>
      <c r="U68" s="48">
        <v>0</v>
      </c>
      <c r="V68" s="48"/>
      <c r="W68" s="48">
        <v>0</v>
      </c>
      <c r="X68" s="48">
        <v>0</v>
      </c>
      <c r="Y68" s="48">
        <v>0</v>
      </c>
      <c r="Z68" s="48">
        <v>0</v>
      </c>
      <c r="AA68" s="48"/>
      <c r="AB68" s="48">
        <v>0</v>
      </c>
      <c r="AC68" s="34">
        <v>0</v>
      </c>
      <c r="AD68" s="34">
        <v>0</v>
      </c>
      <c r="AE68" s="34">
        <v>0</v>
      </c>
      <c r="AF68" s="34"/>
      <c r="AG68" s="34">
        <v>0</v>
      </c>
      <c r="AH68" s="34"/>
      <c r="AI68" s="34"/>
      <c r="AJ68" s="34"/>
      <c r="AK68" s="34"/>
      <c r="AL68" s="34"/>
      <c r="AM68" s="34"/>
      <c r="AN68" s="34"/>
      <c r="AO68" s="34"/>
      <c r="AP68" s="34"/>
      <c r="AQ68" s="34"/>
      <c r="AR68" s="34"/>
      <c r="AS68" s="34"/>
      <c r="AT68" s="34"/>
      <c r="AU68" s="34"/>
      <c r="AV68" s="34"/>
      <c r="AW68" s="34"/>
      <c r="AX68" s="34"/>
      <c r="AY68" s="34"/>
      <c r="AZ68" s="34"/>
      <c r="BA68" s="34"/>
      <c r="BB68" s="1" t="s">
        <v>882</v>
      </c>
      <c r="BC68" s="165"/>
      <c r="BD68" s="165"/>
    </row>
    <row r="69" spans="1:56" ht="31.5">
      <c r="A69" s="144" t="s">
        <v>619</v>
      </c>
      <c r="B69" s="145" t="s">
        <v>61</v>
      </c>
      <c r="C69" s="48" t="s">
        <v>432</v>
      </c>
      <c r="D69" s="48">
        <v>0</v>
      </c>
      <c r="E69" s="48">
        <v>0</v>
      </c>
      <c r="F69" s="48">
        <v>0</v>
      </c>
      <c r="G69" s="48"/>
      <c r="H69" s="48">
        <v>0</v>
      </c>
      <c r="I69" s="48">
        <v>0</v>
      </c>
      <c r="J69" s="48">
        <v>0</v>
      </c>
      <c r="K69" s="48">
        <v>0</v>
      </c>
      <c r="L69" s="48"/>
      <c r="M69" s="48">
        <v>0</v>
      </c>
      <c r="N69" s="48">
        <v>0</v>
      </c>
      <c r="O69" s="48">
        <v>0</v>
      </c>
      <c r="P69" s="48">
        <v>0</v>
      </c>
      <c r="Q69" s="48"/>
      <c r="R69" s="48">
        <v>0</v>
      </c>
      <c r="S69" s="48">
        <v>0</v>
      </c>
      <c r="T69" s="48">
        <v>0</v>
      </c>
      <c r="U69" s="48">
        <v>0</v>
      </c>
      <c r="V69" s="48"/>
      <c r="W69" s="48">
        <v>0</v>
      </c>
      <c r="X69" s="48">
        <v>0</v>
      </c>
      <c r="Y69" s="48">
        <v>0</v>
      </c>
      <c r="Z69" s="48">
        <v>0</v>
      </c>
      <c r="AA69" s="48"/>
      <c r="AB69" s="48">
        <v>0</v>
      </c>
      <c r="AC69" s="34">
        <v>0</v>
      </c>
      <c r="AD69" s="34">
        <v>0</v>
      </c>
      <c r="AE69" s="34">
        <v>0</v>
      </c>
      <c r="AF69" s="34"/>
      <c r="AG69" s="34">
        <v>0</v>
      </c>
      <c r="AH69" s="34"/>
      <c r="AI69" s="34"/>
      <c r="AJ69" s="34"/>
      <c r="AK69" s="34"/>
      <c r="AL69" s="34"/>
      <c r="AM69" s="34"/>
      <c r="AN69" s="34"/>
      <c r="AO69" s="34"/>
      <c r="AP69" s="34"/>
      <c r="AQ69" s="34"/>
      <c r="AR69" s="34"/>
      <c r="AS69" s="34"/>
      <c r="AT69" s="34"/>
      <c r="AU69" s="34"/>
      <c r="AV69" s="34"/>
      <c r="AW69" s="34"/>
      <c r="AX69" s="34"/>
      <c r="AY69" s="34"/>
      <c r="AZ69" s="34"/>
      <c r="BA69" s="34"/>
      <c r="BB69" s="1"/>
      <c r="BC69" s="165"/>
      <c r="BD69" s="165"/>
    </row>
    <row r="70" spans="1:56" ht="31.5">
      <c r="A70" s="144" t="s">
        <v>620</v>
      </c>
      <c r="B70" s="145" t="s">
        <v>15</v>
      </c>
      <c r="C70" s="48" t="s">
        <v>433</v>
      </c>
      <c r="D70" s="48">
        <v>0</v>
      </c>
      <c r="E70" s="48">
        <v>0</v>
      </c>
      <c r="F70" s="48">
        <v>0</v>
      </c>
      <c r="G70" s="48"/>
      <c r="H70" s="48">
        <v>0</v>
      </c>
      <c r="I70" s="48">
        <v>0</v>
      </c>
      <c r="J70" s="48">
        <v>0</v>
      </c>
      <c r="K70" s="48">
        <v>0</v>
      </c>
      <c r="L70" s="48"/>
      <c r="M70" s="48">
        <v>0</v>
      </c>
      <c r="N70" s="48">
        <v>0</v>
      </c>
      <c r="O70" s="48">
        <v>0</v>
      </c>
      <c r="P70" s="48">
        <v>0</v>
      </c>
      <c r="Q70" s="48"/>
      <c r="R70" s="48">
        <v>0</v>
      </c>
      <c r="S70" s="48">
        <v>0</v>
      </c>
      <c r="T70" s="48">
        <v>0</v>
      </c>
      <c r="U70" s="48">
        <v>0</v>
      </c>
      <c r="V70" s="48"/>
      <c r="W70" s="48">
        <v>0</v>
      </c>
      <c r="X70" s="48">
        <v>0</v>
      </c>
      <c r="Y70" s="48">
        <v>0</v>
      </c>
      <c r="Z70" s="48">
        <v>0</v>
      </c>
      <c r="AA70" s="48"/>
      <c r="AB70" s="48">
        <v>0</v>
      </c>
      <c r="AC70" s="34">
        <v>0</v>
      </c>
      <c r="AD70" s="34">
        <v>0</v>
      </c>
      <c r="AE70" s="34">
        <v>0</v>
      </c>
      <c r="AF70" s="34"/>
      <c r="AG70" s="34">
        <v>0</v>
      </c>
      <c r="AH70" s="34"/>
      <c r="AI70" s="34"/>
      <c r="AJ70" s="34"/>
      <c r="AK70" s="34"/>
      <c r="AL70" s="34"/>
      <c r="AM70" s="34"/>
      <c r="AN70" s="34"/>
      <c r="AO70" s="34"/>
      <c r="AP70" s="34"/>
      <c r="AQ70" s="34"/>
      <c r="AR70" s="34"/>
      <c r="AS70" s="34"/>
      <c r="AT70" s="34"/>
      <c r="AU70" s="34"/>
      <c r="AV70" s="34"/>
      <c r="AW70" s="34"/>
      <c r="AX70" s="34"/>
      <c r="AY70" s="34"/>
      <c r="AZ70" s="34"/>
      <c r="BA70" s="34"/>
      <c r="BB70" s="1"/>
      <c r="BC70" s="165"/>
      <c r="BD70" s="165"/>
    </row>
    <row r="71" spans="1:56" ht="31.5">
      <c r="A71" s="144" t="s">
        <v>621</v>
      </c>
      <c r="B71" s="145" t="s">
        <v>63</v>
      </c>
      <c r="C71" s="48" t="s">
        <v>434</v>
      </c>
      <c r="D71" s="48">
        <v>0</v>
      </c>
      <c r="E71" s="48">
        <v>0</v>
      </c>
      <c r="F71" s="48">
        <v>0</v>
      </c>
      <c r="G71" s="48"/>
      <c r="H71" s="48">
        <v>0</v>
      </c>
      <c r="I71" s="48">
        <v>0</v>
      </c>
      <c r="J71" s="48">
        <v>0</v>
      </c>
      <c r="K71" s="48">
        <v>0</v>
      </c>
      <c r="L71" s="48"/>
      <c r="M71" s="48">
        <v>0</v>
      </c>
      <c r="N71" s="48">
        <v>0</v>
      </c>
      <c r="O71" s="48">
        <v>0</v>
      </c>
      <c r="P71" s="48">
        <v>0</v>
      </c>
      <c r="Q71" s="48"/>
      <c r="R71" s="48">
        <v>0</v>
      </c>
      <c r="S71" s="48">
        <v>0</v>
      </c>
      <c r="T71" s="48">
        <v>0</v>
      </c>
      <c r="U71" s="48">
        <v>0</v>
      </c>
      <c r="V71" s="48"/>
      <c r="W71" s="48">
        <v>0</v>
      </c>
      <c r="X71" s="48">
        <v>0</v>
      </c>
      <c r="Y71" s="48">
        <v>0</v>
      </c>
      <c r="Z71" s="48">
        <v>0</v>
      </c>
      <c r="AA71" s="48"/>
      <c r="AB71" s="48">
        <v>0</v>
      </c>
      <c r="AC71" s="34">
        <v>0</v>
      </c>
      <c r="AD71" s="34">
        <v>0</v>
      </c>
      <c r="AE71" s="34">
        <v>0</v>
      </c>
      <c r="AF71" s="34"/>
      <c r="AG71" s="34">
        <v>0</v>
      </c>
      <c r="AH71" s="34"/>
      <c r="AI71" s="34"/>
      <c r="AJ71" s="34"/>
      <c r="AK71" s="34"/>
      <c r="AL71" s="34"/>
      <c r="AM71" s="34"/>
      <c r="AN71" s="34"/>
      <c r="AO71" s="34"/>
      <c r="AP71" s="34"/>
      <c r="AQ71" s="34"/>
      <c r="AR71" s="34"/>
      <c r="AS71" s="34"/>
      <c r="AT71" s="34"/>
      <c r="AU71" s="34"/>
      <c r="AV71" s="34"/>
      <c r="AW71" s="34"/>
      <c r="AX71" s="34"/>
      <c r="AY71" s="34"/>
      <c r="AZ71" s="34"/>
      <c r="BA71" s="34"/>
      <c r="BB71" s="1"/>
      <c r="BC71" s="165"/>
      <c r="BD71" s="165"/>
    </row>
    <row r="72" spans="1:56" ht="78.75">
      <c r="A72" s="144" t="s">
        <v>622</v>
      </c>
      <c r="B72" s="145" t="s">
        <v>9</v>
      </c>
      <c r="C72" s="48" t="s">
        <v>435</v>
      </c>
      <c r="D72" s="48">
        <v>25</v>
      </c>
      <c r="E72" s="48">
        <v>0</v>
      </c>
      <c r="F72" s="48">
        <v>0</v>
      </c>
      <c r="G72" s="48"/>
      <c r="H72" s="48">
        <v>0</v>
      </c>
      <c r="I72" s="48">
        <v>0</v>
      </c>
      <c r="J72" s="48">
        <v>0</v>
      </c>
      <c r="K72" s="48">
        <v>0</v>
      </c>
      <c r="L72" s="48"/>
      <c r="M72" s="48">
        <v>0</v>
      </c>
      <c r="N72" s="48">
        <v>25</v>
      </c>
      <c r="O72" s="48">
        <v>0</v>
      </c>
      <c r="P72" s="48">
        <v>0</v>
      </c>
      <c r="Q72" s="48"/>
      <c r="R72" s="48">
        <v>0</v>
      </c>
      <c r="S72" s="48">
        <v>0</v>
      </c>
      <c r="T72" s="48">
        <v>0</v>
      </c>
      <c r="U72" s="48">
        <v>0</v>
      </c>
      <c r="V72" s="48"/>
      <c r="W72" s="48">
        <v>0</v>
      </c>
      <c r="X72" s="48">
        <v>0</v>
      </c>
      <c r="Y72" s="48">
        <v>0</v>
      </c>
      <c r="Z72" s="48">
        <v>0</v>
      </c>
      <c r="AA72" s="48"/>
      <c r="AB72" s="48">
        <v>0</v>
      </c>
      <c r="AC72" s="34">
        <v>0</v>
      </c>
      <c r="AD72" s="34">
        <v>0</v>
      </c>
      <c r="AE72" s="34">
        <v>0</v>
      </c>
      <c r="AF72" s="34"/>
      <c r="AG72" s="34">
        <v>0</v>
      </c>
      <c r="AH72" s="34"/>
      <c r="AI72" s="34"/>
      <c r="AJ72" s="34"/>
      <c r="AK72" s="34"/>
      <c r="AL72" s="34"/>
      <c r="AM72" s="34"/>
      <c r="AN72" s="34"/>
      <c r="AO72" s="34"/>
      <c r="AP72" s="34"/>
      <c r="AQ72" s="34"/>
      <c r="AR72" s="34"/>
      <c r="AS72" s="34"/>
      <c r="AT72" s="34"/>
      <c r="AU72" s="34"/>
      <c r="AV72" s="34"/>
      <c r="AW72" s="34"/>
      <c r="AX72" s="34"/>
      <c r="AY72" s="34"/>
      <c r="AZ72" s="34"/>
      <c r="BA72" s="34"/>
      <c r="BB72" s="1" t="s">
        <v>818</v>
      </c>
      <c r="BC72" s="165"/>
      <c r="BD72" s="165"/>
    </row>
    <row r="73" spans="1:56" ht="31.5">
      <c r="A73" s="144" t="s">
        <v>623</v>
      </c>
      <c r="B73" s="145" t="s">
        <v>65</v>
      </c>
      <c r="C73" s="48" t="s">
        <v>436</v>
      </c>
      <c r="D73" s="48">
        <v>0</v>
      </c>
      <c r="E73" s="48">
        <v>0</v>
      </c>
      <c r="F73" s="48">
        <v>0</v>
      </c>
      <c r="G73" s="48"/>
      <c r="H73" s="48">
        <v>0</v>
      </c>
      <c r="I73" s="48">
        <v>0</v>
      </c>
      <c r="J73" s="48">
        <v>0</v>
      </c>
      <c r="K73" s="48">
        <v>0</v>
      </c>
      <c r="L73" s="48"/>
      <c r="M73" s="48">
        <v>0</v>
      </c>
      <c r="N73" s="48">
        <v>0</v>
      </c>
      <c r="O73" s="48">
        <v>0</v>
      </c>
      <c r="P73" s="48">
        <v>0</v>
      </c>
      <c r="Q73" s="48"/>
      <c r="R73" s="48">
        <v>0</v>
      </c>
      <c r="S73" s="48">
        <v>0</v>
      </c>
      <c r="T73" s="48">
        <v>0</v>
      </c>
      <c r="U73" s="48">
        <v>0</v>
      </c>
      <c r="V73" s="48"/>
      <c r="W73" s="48">
        <v>0</v>
      </c>
      <c r="X73" s="48">
        <v>0</v>
      </c>
      <c r="Y73" s="48">
        <v>0</v>
      </c>
      <c r="Z73" s="48">
        <v>0</v>
      </c>
      <c r="AA73" s="48"/>
      <c r="AB73" s="48">
        <v>0</v>
      </c>
      <c r="AC73" s="34">
        <v>0</v>
      </c>
      <c r="AD73" s="34">
        <v>0</v>
      </c>
      <c r="AE73" s="34">
        <v>0</v>
      </c>
      <c r="AF73" s="34"/>
      <c r="AG73" s="34">
        <v>0</v>
      </c>
      <c r="AH73" s="34"/>
      <c r="AI73" s="34"/>
      <c r="AJ73" s="34"/>
      <c r="AK73" s="34"/>
      <c r="AL73" s="34"/>
      <c r="AM73" s="34"/>
      <c r="AN73" s="34"/>
      <c r="AO73" s="34"/>
      <c r="AP73" s="34"/>
      <c r="AQ73" s="34"/>
      <c r="AR73" s="34"/>
      <c r="AS73" s="34"/>
      <c r="AT73" s="34"/>
      <c r="AU73" s="34"/>
      <c r="AV73" s="34"/>
      <c r="AW73" s="34"/>
      <c r="AX73" s="34"/>
      <c r="AY73" s="34"/>
      <c r="AZ73" s="34"/>
      <c r="BA73" s="34"/>
      <c r="BB73" s="1"/>
      <c r="BC73" s="165"/>
      <c r="BD73" s="165"/>
    </row>
    <row r="74" spans="1:56" ht="31.5">
      <c r="A74" s="144" t="s">
        <v>625</v>
      </c>
      <c r="B74" s="145" t="s">
        <v>67</v>
      </c>
      <c r="C74" s="48" t="s">
        <v>437</v>
      </c>
      <c r="D74" s="48">
        <v>0</v>
      </c>
      <c r="E74" s="48">
        <v>0</v>
      </c>
      <c r="F74" s="48">
        <v>0</v>
      </c>
      <c r="G74" s="48"/>
      <c r="H74" s="48" t="s">
        <v>883</v>
      </c>
      <c r="I74" s="48">
        <v>0</v>
      </c>
      <c r="J74" s="48">
        <v>0</v>
      </c>
      <c r="K74" s="48">
        <v>0</v>
      </c>
      <c r="L74" s="48"/>
      <c r="M74" s="48">
        <v>0</v>
      </c>
      <c r="N74" s="48">
        <v>0</v>
      </c>
      <c r="O74" s="48">
        <v>0</v>
      </c>
      <c r="P74" s="48">
        <v>0</v>
      </c>
      <c r="Q74" s="48"/>
      <c r="R74" s="48">
        <v>0</v>
      </c>
      <c r="S74" s="48">
        <v>0</v>
      </c>
      <c r="T74" s="48">
        <v>0</v>
      </c>
      <c r="U74" s="48">
        <v>0</v>
      </c>
      <c r="V74" s="48"/>
      <c r="W74" s="48">
        <v>0</v>
      </c>
      <c r="X74" s="48">
        <v>0</v>
      </c>
      <c r="Y74" s="48">
        <v>0</v>
      </c>
      <c r="Z74" s="48">
        <v>0</v>
      </c>
      <c r="AA74" s="48"/>
      <c r="AB74" s="48" t="s">
        <v>883</v>
      </c>
      <c r="AC74" s="34">
        <v>0</v>
      </c>
      <c r="AD74" s="34">
        <v>0</v>
      </c>
      <c r="AE74" s="34">
        <v>0</v>
      </c>
      <c r="AF74" s="34"/>
      <c r="AG74" s="34">
        <v>0</v>
      </c>
      <c r="AH74" s="34"/>
      <c r="AI74" s="34"/>
      <c r="AJ74" s="34"/>
      <c r="AK74" s="34"/>
      <c r="AL74" s="34"/>
      <c r="AM74" s="34"/>
      <c r="AN74" s="34"/>
      <c r="AO74" s="34"/>
      <c r="AP74" s="34"/>
      <c r="AQ74" s="34"/>
      <c r="AR74" s="34"/>
      <c r="AS74" s="34"/>
      <c r="AT74" s="34"/>
      <c r="AU74" s="34"/>
      <c r="AV74" s="34"/>
      <c r="AW74" s="34"/>
      <c r="AX74" s="34"/>
      <c r="AY74" s="34"/>
      <c r="AZ74" s="34"/>
      <c r="BA74" s="34"/>
      <c r="BB74" s="1"/>
      <c r="BC74" s="165"/>
      <c r="BD74" s="165"/>
    </row>
    <row r="75" spans="1:56" ht="31.5">
      <c r="A75" s="144" t="s">
        <v>627</v>
      </c>
      <c r="B75" s="145" t="s">
        <v>68</v>
      </c>
      <c r="C75" s="48" t="s">
        <v>438</v>
      </c>
      <c r="D75" s="48">
        <v>0</v>
      </c>
      <c r="E75" s="48">
        <v>3.36</v>
      </c>
      <c r="F75" s="48">
        <v>0</v>
      </c>
      <c r="G75" s="48"/>
      <c r="H75" s="48">
        <v>0</v>
      </c>
      <c r="I75" s="48">
        <v>0</v>
      </c>
      <c r="J75" s="48">
        <v>0</v>
      </c>
      <c r="K75" s="48">
        <v>0</v>
      </c>
      <c r="L75" s="48"/>
      <c r="M75" s="48">
        <v>0</v>
      </c>
      <c r="N75" s="48">
        <v>0</v>
      </c>
      <c r="O75" s="48">
        <v>0</v>
      </c>
      <c r="P75" s="48">
        <v>0</v>
      </c>
      <c r="Q75" s="48"/>
      <c r="R75" s="48">
        <v>0</v>
      </c>
      <c r="S75" s="48">
        <v>0</v>
      </c>
      <c r="T75" s="48">
        <v>0</v>
      </c>
      <c r="U75" s="48">
        <v>0</v>
      </c>
      <c r="V75" s="48"/>
      <c r="W75" s="48">
        <v>0</v>
      </c>
      <c r="X75" s="48">
        <v>0</v>
      </c>
      <c r="Y75" s="48">
        <v>3.36</v>
      </c>
      <c r="Z75" s="48">
        <v>0</v>
      </c>
      <c r="AA75" s="48"/>
      <c r="AB75" s="48">
        <v>0</v>
      </c>
      <c r="AC75" s="34">
        <v>0</v>
      </c>
      <c r="AD75" s="34">
        <v>0</v>
      </c>
      <c r="AE75" s="34">
        <v>0</v>
      </c>
      <c r="AF75" s="34"/>
      <c r="AG75" s="34">
        <v>0</v>
      </c>
      <c r="AH75" s="34"/>
      <c r="AI75" s="34"/>
      <c r="AJ75" s="34"/>
      <c r="AK75" s="34"/>
      <c r="AL75" s="34"/>
      <c r="AM75" s="34"/>
      <c r="AN75" s="34"/>
      <c r="AO75" s="34"/>
      <c r="AP75" s="34"/>
      <c r="AQ75" s="34"/>
      <c r="AR75" s="34"/>
      <c r="AS75" s="34"/>
      <c r="AT75" s="34"/>
      <c r="AU75" s="34"/>
      <c r="AV75" s="34"/>
      <c r="AW75" s="34"/>
      <c r="AX75" s="34"/>
      <c r="AY75" s="34"/>
      <c r="AZ75" s="34"/>
      <c r="BA75" s="34"/>
      <c r="BB75" s="1"/>
      <c r="BC75" s="165"/>
      <c r="BD75" s="165"/>
    </row>
    <row r="76" spans="1:56" ht="31.5">
      <c r="A76" s="144" t="s">
        <v>628</v>
      </c>
      <c r="B76" s="145" t="s">
        <v>69</v>
      </c>
      <c r="C76" s="48" t="s">
        <v>439</v>
      </c>
      <c r="D76" s="48">
        <v>0</v>
      </c>
      <c r="E76" s="48">
        <v>0</v>
      </c>
      <c r="F76" s="48">
        <v>0</v>
      </c>
      <c r="G76" s="48"/>
      <c r="H76" s="48">
        <v>0</v>
      </c>
      <c r="I76" s="48">
        <v>0</v>
      </c>
      <c r="J76" s="48">
        <v>0</v>
      </c>
      <c r="K76" s="48">
        <v>0</v>
      </c>
      <c r="L76" s="48"/>
      <c r="M76" s="48">
        <v>0</v>
      </c>
      <c r="N76" s="48">
        <v>0</v>
      </c>
      <c r="O76" s="48">
        <v>0</v>
      </c>
      <c r="P76" s="48">
        <v>0</v>
      </c>
      <c r="Q76" s="48"/>
      <c r="R76" s="48">
        <v>0</v>
      </c>
      <c r="S76" s="48">
        <v>0</v>
      </c>
      <c r="T76" s="48">
        <v>0</v>
      </c>
      <c r="U76" s="48">
        <v>0</v>
      </c>
      <c r="V76" s="48"/>
      <c r="W76" s="48">
        <v>0</v>
      </c>
      <c r="X76" s="48">
        <v>0</v>
      </c>
      <c r="Y76" s="48">
        <v>0</v>
      </c>
      <c r="Z76" s="48">
        <v>0</v>
      </c>
      <c r="AA76" s="48"/>
      <c r="AB76" s="48">
        <v>0</v>
      </c>
      <c r="AC76" s="34">
        <v>0</v>
      </c>
      <c r="AD76" s="34">
        <v>0</v>
      </c>
      <c r="AE76" s="34">
        <v>0</v>
      </c>
      <c r="AF76" s="34"/>
      <c r="AG76" s="34">
        <v>0</v>
      </c>
      <c r="AH76" s="34"/>
      <c r="AI76" s="34"/>
      <c r="AJ76" s="34"/>
      <c r="AK76" s="34"/>
      <c r="AL76" s="34"/>
      <c r="AM76" s="34"/>
      <c r="AN76" s="34"/>
      <c r="AO76" s="34"/>
      <c r="AP76" s="34"/>
      <c r="AQ76" s="34"/>
      <c r="AR76" s="34"/>
      <c r="AS76" s="34"/>
      <c r="AT76" s="34"/>
      <c r="AU76" s="34"/>
      <c r="AV76" s="34"/>
      <c r="AW76" s="34"/>
      <c r="AX76" s="34"/>
      <c r="AY76" s="34"/>
      <c r="AZ76" s="34"/>
      <c r="BA76" s="34"/>
      <c r="BB76" s="1"/>
      <c r="BC76" s="165"/>
      <c r="BD76" s="165"/>
    </row>
    <row r="77" spans="1:56" ht="31.5">
      <c r="A77" s="144" t="s">
        <v>629</v>
      </c>
      <c r="B77" s="145" t="s">
        <v>70</v>
      </c>
      <c r="C77" s="48" t="s">
        <v>440</v>
      </c>
      <c r="D77" s="48">
        <v>0</v>
      </c>
      <c r="E77" s="48">
        <v>0</v>
      </c>
      <c r="F77" s="48">
        <v>0</v>
      </c>
      <c r="G77" s="48"/>
      <c r="H77" s="48">
        <v>0</v>
      </c>
      <c r="I77" s="48">
        <v>0</v>
      </c>
      <c r="J77" s="48">
        <v>0</v>
      </c>
      <c r="K77" s="48">
        <v>0</v>
      </c>
      <c r="L77" s="48"/>
      <c r="M77" s="48">
        <v>0</v>
      </c>
      <c r="N77" s="48">
        <v>0</v>
      </c>
      <c r="O77" s="48">
        <v>0</v>
      </c>
      <c r="P77" s="48">
        <v>0</v>
      </c>
      <c r="Q77" s="48"/>
      <c r="R77" s="48">
        <v>0</v>
      </c>
      <c r="S77" s="48">
        <v>0</v>
      </c>
      <c r="T77" s="48">
        <v>0</v>
      </c>
      <c r="U77" s="48">
        <v>0</v>
      </c>
      <c r="V77" s="48"/>
      <c r="W77" s="48">
        <v>0</v>
      </c>
      <c r="X77" s="48">
        <v>0</v>
      </c>
      <c r="Y77" s="48">
        <v>0</v>
      </c>
      <c r="Z77" s="48">
        <v>0</v>
      </c>
      <c r="AA77" s="48"/>
      <c r="AB77" s="48">
        <v>0</v>
      </c>
      <c r="AC77" s="34">
        <v>0</v>
      </c>
      <c r="AD77" s="34">
        <v>0</v>
      </c>
      <c r="AE77" s="34">
        <v>0</v>
      </c>
      <c r="AF77" s="34"/>
      <c r="AG77" s="34">
        <v>0</v>
      </c>
      <c r="AH77" s="34"/>
      <c r="AI77" s="34"/>
      <c r="AJ77" s="34"/>
      <c r="AK77" s="34"/>
      <c r="AL77" s="34"/>
      <c r="AM77" s="34"/>
      <c r="AN77" s="34"/>
      <c r="AO77" s="34"/>
      <c r="AP77" s="34"/>
      <c r="AQ77" s="34"/>
      <c r="AR77" s="34"/>
      <c r="AS77" s="34"/>
      <c r="AT77" s="34"/>
      <c r="AU77" s="34"/>
      <c r="AV77" s="34"/>
      <c r="AW77" s="34"/>
      <c r="AX77" s="34"/>
      <c r="AY77" s="34"/>
      <c r="AZ77" s="34"/>
      <c r="BA77" s="34"/>
      <c r="BB77" s="1"/>
      <c r="BC77" s="165"/>
      <c r="BD77" s="165"/>
    </row>
    <row r="78" spans="1:56" ht="47.25">
      <c r="A78" s="144" t="s">
        <v>630</v>
      </c>
      <c r="B78" s="145" t="s">
        <v>71</v>
      </c>
      <c r="C78" s="48" t="s">
        <v>441</v>
      </c>
      <c r="D78" s="48">
        <v>0</v>
      </c>
      <c r="E78" s="48">
        <v>0</v>
      </c>
      <c r="F78" s="48">
        <v>0</v>
      </c>
      <c r="G78" s="48"/>
      <c r="H78" s="48">
        <v>0</v>
      </c>
      <c r="I78" s="48">
        <v>0</v>
      </c>
      <c r="J78" s="48">
        <v>0</v>
      </c>
      <c r="K78" s="48">
        <v>0</v>
      </c>
      <c r="L78" s="48"/>
      <c r="M78" s="48">
        <v>0</v>
      </c>
      <c r="N78" s="48">
        <v>0</v>
      </c>
      <c r="O78" s="48">
        <v>0</v>
      </c>
      <c r="P78" s="48">
        <v>0</v>
      </c>
      <c r="Q78" s="48"/>
      <c r="R78" s="48">
        <v>0</v>
      </c>
      <c r="S78" s="48">
        <v>0</v>
      </c>
      <c r="T78" s="48">
        <v>0</v>
      </c>
      <c r="U78" s="48">
        <v>0</v>
      </c>
      <c r="V78" s="48"/>
      <c r="W78" s="48">
        <v>0</v>
      </c>
      <c r="X78" s="48">
        <v>0</v>
      </c>
      <c r="Y78" s="48">
        <v>0</v>
      </c>
      <c r="Z78" s="48">
        <v>0</v>
      </c>
      <c r="AA78" s="48"/>
      <c r="AB78" s="48">
        <v>0</v>
      </c>
      <c r="AC78" s="34">
        <v>0</v>
      </c>
      <c r="AD78" s="34">
        <v>0</v>
      </c>
      <c r="AE78" s="34">
        <v>0</v>
      </c>
      <c r="AF78" s="34"/>
      <c r="AG78" s="34">
        <v>0</v>
      </c>
      <c r="AH78" s="34"/>
      <c r="AI78" s="34"/>
      <c r="AJ78" s="34"/>
      <c r="AK78" s="34"/>
      <c r="AL78" s="34"/>
      <c r="AM78" s="34"/>
      <c r="AN78" s="34"/>
      <c r="AO78" s="34"/>
      <c r="AP78" s="34"/>
      <c r="AQ78" s="34"/>
      <c r="AR78" s="34"/>
      <c r="AS78" s="34"/>
      <c r="AT78" s="34"/>
      <c r="AU78" s="34"/>
      <c r="AV78" s="34"/>
      <c r="AW78" s="34"/>
      <c r="AX78" s="34"/>
      <c r="AY78" s="34"/>
      <c r="AZ78" s="34"/>
      <c r="BA78" s="34"/>
      <c r="BB78" s="1"/>
      <c r="BC78" s="165"/>
      <c r="BD78" s="165"/>
    </row>
    <row r="79" spans="1:56" ht="31.5">
      <c r="A79" s="144" t="s">
        <v>631</v>
      </c>
      <c r="B79" s="145" t="s">
        <v>72</v>
      </c>
      <c r="C79" s="48" t="s">
        <v>442</v>
      </c>
      <c r="D79" s="48">
        <v>0</v>
      </c>
      <c r="E79" s="48">
        <v>0</v>
      </c>
      <c r="F79" s="48">
        <v>0</v>
      </c>
      <c r="G79" s="48"/>
      <c r="H79" s="48">
        <v>0</v>
      </c>
      <c r="I79" s="48">
        <v>0</v>
      </c>
      <c r="J79" s="48">
        <v>0</v>
      </c>
      <c r="K79" s="48">
        <v>0</v>
      </c>
      <c r="L79" s="48"/>
      <c r="M79" s="48">
        <v>0</v>
      </c>
      <c r="N79" s="48">
        <v>0</v>
      </c>
      <c r="O79" s="48">
        <v>0</v>
      </c>
      <c r="P79" s="48">
        <v>0</v>
      </c>
      <c r="Q79" s="48"/>
      <c r="R79" s="48">
        <v>0</v>
      </c>
      <c r="S79" s="48">
        <v>0</v>
      </c>
      <c r="T79" s="48">
        <v>0</v>
      </c>
      <c r="U79" s="48">
        <v>0</v>
      </c>
      <c r="V79" s="48"/>
      <c r="W79" s="48">
        <v>0</v>
      </c>
      <c r="X79" s="48">
        <v>0</v>
      </c>
      <c r="Y79" s="48">
        <v>0</v>
      </c>
      <c r="Z79" s="48">
        <v>0</v>
      </c>
      <c r="AA79" s="48"/>
      <c r="AB79" s="48">
        <v>0</v>
      </c>
      <c r="AC79" s="34">
        <v>0</v>
      </c>
      <c r="AD79" s="34">
        <v>0</v>
      </c>
      <c r="AE79" s="34">
        <v>0</v>
      </c>
      <c r="AF79" s="34"/>
      <c r="AG79" s="34">
        <v>0</v>
      </c>
      <c r="AH79" s="34"/>
      <c r="AI79" s="34"/>
      <c r="AJ79" s="34"/>
      <c r="AK79" s="34"/>
      <c r="AL79" s="34"/>
      <c r="AM79" s="34"/>
      <c r="AN79" s="34"/>
      <c r="AO79" s="34"/>
      <c r="AP79" s="34"/>
      <c r="AQ79" s="34"/>
      <c r="AR79" s="34"/>
      <c r="AS79" s="34"/>
      <c r="AT79" s="34"/>
      <c r="AU79" s="34"/>
      <c r="AV79" s="34"/>
      <c r="AW79" s="34"/>
      <c r="AX79" s="34"/>
      <c r="AY79" s="34"/>
      <c r="AZ79" s="34"/>
      <c r="BA79" s="34"/>
      <c r="BB79" s="1"/>
      <c r="BC79" s="165"/>
      <c r="BD79" s="165"/>
    </row>
    <row r="80" spans="1:56">
      <c r="A80" s="144" t="s">
        <v>632</v>
      </c>
      <c r="B80" s="145" t="s">
        <v>73</v>
      </c>
      <c r="C80" s="48" t="s">
        <v>443</v>
      </c>
      <c r="D80" s="48">
        <v>0</v>
      </c>
      <c r="E80" s="48">
        <v>0</v>
      </c>
      <c r="F80" s="48">
        <v>0</v>
      </c>
      <c r="G80" s="48"/>
      <c r="H80" s="48">
        <v>0</v>
      </c>
      <c r="I80" s="48">
        <v>0</v>
      </c>
      <c r="J80" s="48">
        <v>0</v>
      </c>
      <c r="K80" s="48">
        <v>0</v>
      </c>
      <c r="L80" s="48"/>
      <c r="M80" s="48">
        <v>0</v>
      </c>
      <c r="N80" s="48">
        <v>0</v>
      </c>
      <c r="O80" s="48">
        <v>0</v>
      </c>
      <c r="P80" s="48">
        <v>0</v>
      </c>
      <c r="Q80" s="48"/>
      <c r="R80" s="48">
        <v>0</v>
      </c>
      <c r="S80" s="48">
        <v>0</v>
      </c>
      <c r="T80" s="48">
        <v>0</v>
      </c>
      <c r="U80" s="48">
        <v>0</v>
      </c>
      <c r="V80" s="48"/>
      <c r="W80" s="48">
        <v>0</v>
      </c>
      <c r="X80" s="48">
        <v>0</v>
      </c>
      <c r="Y80" s="48">
        <v>0</v>
      </c>
      <c r="Z80" s="48">
        <v>0</v>
      </c>
      <c r="AA80" s="48"/>
      <c r="AB80" s="48">
        <v>0</v>
      </c>
      <c r="AC80" s="34">
        <v>0</v>
      </c>
      <c r="AD80" s="34">
        <v>0</v>
      </c>
      <c r="AE80" s="34">
        <v>0</v>
      </c>
      <c r="AF80" s="34"/>
      <c r="AG80" s="34">
        <v>0</v>
      </c>
      <c r="AH80" s="34"/>
      <c r="AI80" s="34"/>
      <c r="AJ80" s="34"/>
      <c r="AK80" s="34"/>
      <c r="AL80" s="34"/>
      <c r="AM80" s="34"/>
      <c r="AN80" s="34"/>
      <c r="AO80" s="34"/>
      <c r="AP80" s="34"/>
      <c r="AQ80" s="34"/>
      <c r="AR80" s="34"/>
      <c r="AS80" s="34"/>
      <c r="AT80" s="34"/>
      <c r="AU80" s="34"/>
      <c r="AV80" s="34"/>
      <c r="AW80" s="34"/>
      <c r="AX80" s="34"/>
      <c r="AY80" s="34"/>
      <c r="AZ80" s="34"/>
      <c r="BA80" s="34"/>
      <c r="BB80" s="1"/>
      <c r="BC80" s="165"/>
      <c r="BD80" s="165"/>
    </row>
    <row r="81" spans="1:56">
      <c r="A81" s="144" t="s">
        <v>633</v>
      </c>
      <c r="B81" s="145" t="s">
        <v>13</v>
      </c>
      <c r="C81" s="48" t="s">
        <v>444</v>
      </c>
      <c r="D81" s="48">
        <v>0</v>
      </c>
      <c r="E81" s="48">
        <v>0</v>
      </c>
      <c r="F81" s="48">
        <v>0</v>
      </c>
      <c r="G81" s="48"/>
      <c r="H81" s="48">
        <v>0</v>
      </c>
      <c r="I81" s="48">
        <v>0</v>
      </c>
      <c r="J81" s="48">
        <v>0</v>
      </c>
      <c r="K81" s="48">
        <v>0</v>
      </c>
      <c r="L81" s="48"/>
      <c r="M81" s="48">
        <v>0</v>
      </c>
      <c r="N81" s="48">
        <v>0</v>
      </c>
      <c r="O81" s="48">
        <v>0</v>
      </c>
      <c r="P81" s="48">
        <v>0</v>
      </c>
      <c r="Q81" s="48"/>
      <c r="R81" s="48">
        <v>0</v>
      </c>
      <c r="S81" s="48">
        <v>0</v>
      </c>
      <c r="T81" s="48">
        <v>0</v>
      </c>
      <c r="U81" s="48">
        <v>0</v>
      </c>
      <c r="V81" s="48"/>
      <c r="W81" s="48">
        <v>0</v>
      </c>
      <c r="X81" s="48">
        <v>0</v>
      </c>
      <c r="Y81" s="48">
        <v>0</v>
      </c>
      <c r="Z81" s="48">
        <v>0</v>
      </c>
      <c r="AA81" s="48"/>
      <c r="AB81" s="48">
        <v>0</v>
      </c>
      <c r="AC81" s="34">
        <v>0</v>
      </c>
      <c r="AD81" s="34">
        <v>0</v>
      </c>
      <c r="AE81" s="34">
        <v>0</v>
      </c>
      <c r="AF81" s="34"/>
      <c r="AG81" s="34">
        <v>0</v>
      </c>
      <c r="AH81" s="34"/>
      <c r="AI81" s="34"/>
      <c r="AJ81" s="34"/>
      <c r="AK81" s="34"/>
      <c r="AL81" s="34"/>
      <c r="AM81" s="34"/>
      <c r="AN81" s="34"/>
      <c r="AO81" s="34"/>
      <c r="AP81" s="34"/>
      <c r="AQ81" s="34"/>
      <c r="AR81" s="34"/>
      <c r="AS81" s="34"/>
      <c r="AT81" s="34"/>
      <c r="AU81" s="34"/>
      <c r="AV81" s="34"/>
      <c r="AW81" s="34"/>
      <c r="AX81" s="34"/>
      <c r="AY81" s="34"/>
      <c r="AZ81" s="34"/>
      <c r="BA81" s="34"/>
      <c r="BB81" s="1"/>
      <c r="BC81" s="165"/>
      <c r="BD81" s="165"/>
    </row>
    <row r="82" spans="1:56" ht="31.5">
      <c r="A82" s="144" t="s">
        <v>635</v>
      </c>
      <c r="B82" s="145" t="s">
        <v>101</v>
      </c>
      <c r="C82" s="48" t="s">
        <v>447</v>
      </c>
      <c r="D82" s="48">
        <v>0</v>
      </c>
      <c r="E82" s="48">
        <v>0</v>
      </c>
      <c r="F82" s="48">
        <v>1.04</v>
      </c>
      <c r="G82" s="48"/>
      <c r="H82" s="48">
        <v>0</v>
      </c>
      <c r="I82" s="48">
        <v>0</v>
      </c>
      <c r="J82" s="48">
        <v>0</v>
      </c>
      <c r="K82" s="48">
        <v>0</v>
      </c>
      <c r="L82" s="48"/>
      <c r="M82" s="48">
        <v>0</v>
      </c>
      <c r="N82" s="48">
        <v>0</v>
      </c>
      <c r="O82" s="48">
        <v>0</v>
      </c>
      <c r="P82" s="48">
        <v>0</v>
      </c>
      <c r="Q82" s="48"/>
      <c r="R82" s="48">
        <v>0</v>
      </c>
      <c r="S82" s="48">
        <v>0</v>
      </c>
      <c r="T82" s="48">
        <v>0</v>
      </c>
      <c r="U82" s="48">
        <v>0</v>
      </c>
      <c r="V82" s="48"/>
      <c r="W82" s="48">
        <v>0</v>
      </c>
      <c r="X82" s="48">
        <v>0</v>
      </c>
      <c r="Y82" s="48">
        <v>0</v>
      </c>
      <c r="Z82" s="48">
        <v>1.04</v>
      </c>
      <c r="AA82" s="48"/>
      <c r="AB82" s="48">
        <v>0</v>
      </c>
      <c r="AC82" s="34">
        <v>0</v>
      </c>
      <c r="AD82" s="34">
        <v>0</v>
      </c>
      <c r="AE82" s="34">
        <v>0</v>
      </c>
      <c r="AF82" s="34"/>
      <c r="AG82" s="34">
        <v>0</v>
      </c>
      <c r="AH82" s="34"/>
      <c r="AI82" s="34"/>
      <c r="AJ82" s="34"/>
      <c r="AK82" s="34"/>
      <c r="AL82" s="34"/>
      <c r="AM82" s="34"/>
      <c r="AN82" s="34"/>
      <c r="AO82" s="34"/>
      <c r="AP82" s="34"/>
      <c r="AQ82" s="34"/>
      <c r="AR82" s="34"/>
      <c r="AS82" s="34"/>
      <c r="AT82" s="34"/>
      <c r="AU82" s="34"/>
      <c r="AV82" s="34"/>
      <c r="AW82" s="34"/>
      <c r="AX82" s="34"/>
      <c r="AY82" s="34"/>
      <c r="AZ82" s="34"/>
      <c r="BA82" s="34"/>
      <c r="BB82" s="1"/>
      <c r="BC82" s="165"/>
      <c r="BD82" s="165"/>
    </row>
    <row r="83" spans="1:56" ht="47.25">
      <c r="A83" s="144" t="s">
        <v>636</v>
      </c>
      <c r="B83" s="145" t="s">
        <v>102</v>
      </c>
      <c r="C83" s="48" t="s">
        <v>448</v>
      </c>
      <c r="D83" s="48">
        <v>0</v>
      </c>
      <c r="E83" s="48">
        <v>0</v>
      </c>
      <c r="F83" s="48">
        <v>0.18</v>
      </c>
      <c r="G83" s="48"/>
      <c r="H83" s="48">
        <v>0</v>
      </c>
      <c r="I83" s="48">
        <v>0</v>
      </c>
      <c r="J83" s="48">
        <v>0</v>
      </c>
      <c r="K83" s="48">
        <v>0</v>
      </c>
      <c r="L83" s="48"/>
      <c r="M83" s="48">
        <v>0</v>
      </c>
      <c r="N83" s="48">
        <v>0</v>
      </c>
      <c r="O83" s="48">
        <v>0</v>
      </c>
      <c r="P83" s="48">
        <v>0</v>
      </c>
      <c r="Q83" s="48"/>
      <c r="R83" s="48">
        <v>0</v>
      </c>
      <c r="S83" s="48">
        <v>0</v>
      </c>
      <c r="T83" s="48">
        <v>0</v>
      </c>
      <c r="U83" s="48">
        <v>0</v>
      </c>
      <c r="V83" s="48"/>
      <c r="W83" s="48">
        <v>0</v>
      </c>
      <c r="X83" s="48">
        <v>0</v>
      </c>
      <c r="Y83" s="48">
        <v>0</v>
      </c>
      <c r="Z83" s="48">
        <v>0.18</v>
      </c>
      <c r="AA83" s="48"/>
      <c r="AB83" s="48">
        <v>0</v>
      </c>
      <c r="AC83" s="34">
        <v>0</v>
      </c>
      <c r="AD83" s="34">
        <v>0</v>
      </c>
      <c r="AE83" s="34">
        <v>0</v>
      </c>
      <c r="AF83" s="34"/>
      <c r="AG83" s="34">
        <v>0</v>
      </c>
      <c r="AH83" s="34"/>
      <c r="AI83" s="34"/>
      <c r="AJ83" s="34"/>
      <c r="AK83" s="34"/>
      <c r="AL83" s="34"/>
      <c r="AM83" s="34"/>
      <c r="AN83" s="34"/>
      <c r="AO83" s="34"/>
      <c r="AP83" s="34"/>
      <c r="AQ83" s="34"/>
      <c r="AR83" s="34"/>
      <c r="AS83" s="34"/>
      <c r="AT83" s="34"/>
      <c r="AU83" s="34"/>
      <c r="AV83" s="34"/>
      <c r="AW83" s="34"/>
      <c r="AX83" s="34"/>
      <c r="AY83" s="34"/>
      <c r="AZ83" s="34"/>
      <c r="BA83" s="34"/>
      <c r="BB83" s="1"/>
      <c r="BC83" s="165"/>
      <c r="BD83" s="165"/>
    </row>
    <row r="84" spans="1:56">
      <c r="A84" s="144" t="s">
        <v>637</v>
      </c>
      <c r="B84" s="145" t="s">
        <v>103</v>
      </c>
      <c r="C84" s="48" t="s">
        <v>449</v>
      </c>
      <c r="D84" s="48">
        <v>0</v>
      </c>
      <c r="E84" s="48">
        <v>0</v>
      </c>
      <c r="F84" s="48">
        <v>2</v>
      </c>
      <c r="G84" s="48"/>
      <c r="H84" s="48">
        <v>0</v>
      </c>
      <c r="I84" s="48">
        <v>0</v>
      </c>
      <c r="J84" s="48">
        <v>0</v>
      </c>
      <c r="K84" s="48">
        <v>0</v>
      </c>
      <c r="L84" s="48"/>
      <c r="M84" s="48">
        <v>0</v>
      </c>
      <c r="N84" s="48">
        <v>0</v>
      </c>
      <c r="O84" s="48">
        <v>0</v>
      </c>
      <c r="P84" s="48">
        <v>0</v>
      </c>
      <c r="Q84" s="48"/>
      <c r="R84" s="48">
        <v>0</v>
      </c>
      <c r="S84" s="48">
        <v>0</v>
      </c>
      <c r="T84" s="48">
        <v>0</v>
      </c>
      <c r="U84" s="48">
        <v>0</v>
      </c>
      <c r="V84" s="48"/>
      <c r="W84" s="48">
        <v>0</v>
      </c>
      <c r="X84" s="48">
        <v>0</v>
      </c>
      <c r="Y84" s="48">
        <v>0</v>
      </c>
      <c r="Z84" s="48">
        <v>2</v>
      </c>
      <c r="AA84" s="48"/>
      <c r="AB84" s="48">
        <v>0</v>
      </c>
      <c r="AC84" s="34">
        <v>0</v>
      </c>
      <c r="AD84" s="34">
        <v>0</v>
      </c>
      <c r="AE84" s="34">
        <v>0</v>
      </c>
      <c r="AF84" s="34"/>
      <c r="AG84" s="34">
        <v>0</v>
      </c>
      <c r="AH84" s="34"/>
      <c r="AI84" s="34"/>
      <c r="AJ84" s="34"/>
      <c r="AK84" s="34"/>
      <c r="AL84" s="34"/>
      <c r="AM84" s="34"/>
      <c r="AN84" s="34"/>
      <c r="AO84" s="34"/>
      <c r="AP84" s="34"/>
      <c r="AQ84" s="34"/>
      <c r="AR84" s="34"/>
      <c r="AS84" s="34"/>
      <c r="AT84" s="34"/>
      <c r="AU84" s="34"/>
      <c r="AV84" s="34"/>
      <c r="AW84" s="34"/>
      <c r="AX84" s="34"/>
      <c r="AY84" s="34"/>
      <c r="AZ84" s="34"/>
      <c r="BA84" s="34"/>
      <c r="BB84" s="1"/>
      <c r="BC84" s="165"/>
      <c r="BD84" s="165"/>
    </row>
    <row r="85" spans="1:56" ht="31.5">
      <c r="A85" s="144" t="s">
        <v>638</v>
      </c>
      <c r="B85" s="145" t="s">
        <v>104</v>
      </c>
      <c r="C85" s="48" t="s">
        <v>450</v>
      </c>
      <c r="D85" s="48">
        <v>0</v>
      </c>
      <c r="E85" s="48">
        <v>0</v>
      </c>
      <c r="F85" s="48">
        <v>0.35</v>
      </c>
      <c r="G85" s="48"/>
      <c r="H85" s="48">
        <v>0</v>
      </c>
      <c r="I85" s="48">
        <v>0</v>
      </c>
      <c r="J85" s="48">
        <v>0</v>
      </c>
      <c r="K85" s="48">
        <v>0</v>
      </c>
      <c r="L85" s="48"/>
      <c r="M85" s="48">
        <v>0</v>
      </c>
      <c r="N85" s="48">
        <v>0</v>
      </c>
      <c r="O85" s="48">
        <v>0</v>
      </c>
      <c r="P85" s="48">
        <v>0</v>
      </c>
      <c r="Q85" s="48"/>
      <c r="R85" s="48">
        <v>0</v>
      </c>
      <c r="S85" s="48">
        <v>0</v>
      </c>
      <c r="T85" s="48">
        <v>0</v>
      </c>
      <c r="U85" s="48">
        <v>0</v>
      </c>
      <c r="V85" s="48"/>
      <c r="W85" s="48">
        <v>0</v>
      </c>
      <c r="X85" s="48">
        <v>0</v>
      </c>
      <c r="Y85" s="48">
        <v>0</v>
      </c>
      <c r="Z85" s="48">
        <v>0.35</v>
      </c>
      <c r="AA85" s="48"/>
      <c r="AB85" s="48">
        <v>0</v>
      </c>
      <c r="AC85" s="34">
        <v>0</v>
      </c>
      <c r="AD85" s="34">
        <v>0</v>
      </c>
      <c r="AE85" s="34">
        <v>0</v>
      </c>
      <c r="AF85" s="34"/>
      <c r="AG85" s="34">
        <v>0</v>
      </c>
      <c r="AH85" s="34"/>
      <c r="AI85" s="34"/>
      <c r="AJ85" s="34"/>
      <c r="AK85" s="34"/>
      <c r="AL85" s="34"/>
      <c r="AM85" s="34"/>
      <c r="AN85" s="34"/>
      <c r="AO85" s="34"/>
      <c r="AP85" s="34"/>
      <c r="AQ85" s="34"/>
      <c r="AR85" s="34"/>
      <c r="AS85" s="34"/>
      <c r="AT85" s="34"/>
      <c r="AU85" s="34"/>
      <c r="AV85" s="34"/>
      <c r="AW85" s="34"/>
      <c r="AX85" s="34"/>
      <c r="AY85" s="34"/>
      <c r="AZ85" s="34"/>
      <c r="BA85" s="34"/>
      <c r="BB85" s="1"/>
      <c r="BC85" s="165"/>
      <c r="BD85" s="165"/>
    </row>
    <row r="86" spans="1:56" ht="31.5">
      <c r="A86" s="144" t="s">
        <v>639</v>
      </c>
      <c r="B86" s="145" t="s">
        <v>105</v>
      </c>
      <c r="C86" s="48" t="s">
        <v>451</v>
      </c>
      <c r="D86" s="48">
        <v>0</v>
      </c>
      <c r="E86" s="48">
        <v>0</v>
      </c>
      <c r="F86" s="48">
        <v>4.7</v>
      </c>
      <c r="G86" s="48"/>
      <c r="H86" s="48">
        <v>0</v>
      </c>
      <c r="I86" s="48">
        <v>0</v>
      </c>
      <c r="J86" s="48">
        <v>0</v>
      </c>
      <c r="K86" s="48">
        <v>0</v>
      </c>
      <c r="L86" s="48"/>
      <c r="M86" s="48">
        <v>0</v>
      </c>
      <c r="N86" s="48">
        <v>0</v>
      </c>
      <c r="O86" s="48">
        <v>0</v>
      </c>
      <c r="P86" s="48">
        <v>0</v>
      </c>
      <c r="Q86" s="48"/>
      <c r="R86" s="48">
        <v>0</v>
      </c>
      <c r="S86" s="48">
        <v>0</v>
      </c>
      <c r="T86" s="48">
        <v>0</v>
      </c>
      <c r="U86" s="48">
        <v>0</v>
      </c>
      <c r="V86" s="48"/>
      <c r="W86" s="48">
        <v>0</v>
      </c>
      <c r="X86" s="48">
        <v>0</v>
      </c>
      <c r="Y86" s="48">
        <v>0</v>
      </c>
      <c r="Z86" s="48">
        <v>4.7</v>
      </c>
      <c r="AA86" s="48"/>
      <c r="AB86" s="48">
        <v>0</v>
      </c>
      <c r="AC86" s="34">
        <v>0</v>
      </c>
      <c r="AD86" s="34">
        <v>0</v>
      </c>
      <c r="AE86" s="34">
        <v>0</v>
      </c>
      <c r="AF86" s="34"/>
      <c r="AG86" s="34">
        <v>0</v>
      </c>
      <c r="AH86" s="34"/>
      <c r="AI86" s="34"/>
      <c r="AJ86" s="34"/>
      <c r="AK86" s="34"/>
      <c r="AL86" s="34"/>
      <c r="AM86" s="34"/>
      <c r="AN86" s="34"/>
      <c r="AO86" s="34"/>
      <c r="AP86" s="34"/>
      <c r="AQ86" s="34"/>
      <c r="AR86" s="34"/>
      <c r="AS86" s="34"/>
      <c r="AT86" s="34"/>
      <c r="AU86" s="34"/>
      <c r="AV86" s="34"/>
      <c r="AW86" s="34"/>
      <c r="AX86" s="34"/>
      <c r="AY86" s="34"/>
      <c r="AZ86" s="34"/>
      <c r="BA86" s="34"/>
      <c r="BB86" s="1"/>
      <c r="BC86" s="165"/>
      <c r="BD86" s="165"/>
    </row>
    <row r="87" spans="1:56" ht="47.25">
      <c r="A87" s="144" t="s">
        <v>640</v>
      </c>
      <c r="B87" s="145" t="s">
        <v>107</v>
      </c>
      <c r="C87" s="48" t="s">
        <v>452</v>
      </c>
      <c r="D87" s="48">
        <v>0</v>
      </c>
      <c r="E87" s="48">
        <v>0</v>
      </c>
      <c r="F87" s="48">
        <v>1.3</v>
      </c>
      <c r="G87" s="48"/>
      <c r="H87" s="48">
        <v>0</v>
      </c>
      <c r="I87" s="48">
        <v>0</v>
      </c>
      <c r="J87" s="48">
        <v>0</v>
      </c>
      <c r="K87" s="48">
        <v>0</v>
      </c>
      <c r="L87" s="48"/>
      <c r="M87" s="48">
        <v>0</v>
      </c>
      <c r="N87" s="48">
        <v>0</v>
      </c>
      <c r="O87" s="48">
        <v>0</v>
      </c>
      <c r="P87" s="48">
        <v>0</v>
      </c>
      <c r="Q87" s="48"/>
      <c r="R87" s="48">
        <v>0</v>
      </c>
      <c r="S87" s="48">
        <v>0</v>
      </c>
      <c r="T87" s="48">
        <v>0</v>
      </c>
      <c r="U87" s="48">
        <v>0</v>
      </c>
      <c r="V87" s="48"/>
      <c r="W87" s="48">
        <v>0</v>
      </c>
      <c r="X87" s="48">
        <v>0</v>
      </c>
      <c r="Y87" s="48">
        <v>0</v>
      </c>
      <c r="Z87" s="48">
        <v>1.3</v>
      </c>
      <c r="AA87" s="48"/>
      <c r="AB87" s="48">
        <v>0</v>
      </c>
      <c r="AC87" s="34">
        <v>0</v>
      </c>
      <c r="AD87" s="34">
        <v>0</v>
      </c>
      <c r="AE87" s="34">
        <v>0</v>
      </c>
      <c r="AF87" s="34"/>
      <c r="AG87" s="34">
        <v>0</v>
      </c>
      <c r="AH87" s="34"/>
      <c r="AI87" s="34"/>
      <c r="AJ87" s="34"/>
      <c r="AK87" s="34"/>
      <c r="AL87" s="34"/>
      <c r="AM87" s="34"/>
      <c r="AN87" s="34"/>
      <c r="AO87" s="34"/>
      <c r="AP87" s="34"/>
      <c r="AQ87" s="34"/>
      <c r="AR87" s="34"/>
      <c r="AS87" s="34"/>
      <c r="AT87" s="34"/>
      <c r="AU87" s="34"/>
      <c r="AV87" s="34"/>
      <c r="AW87" s="34"/>
      <c r="AX87" s="34"/>
      <c r="AY87" s="34"/>
      <c r="AZ87" s="34"/>
      <c r="BA87" s="34"/>
      <c r="BB87" s="1"/>
      <c r="BC87" s="165"/>
      <c r="BD87" s="165"/>
    </row>
    <row r="88" spans="1:56" ht="31.5">
      <c r="A88" s="144" t="s">
        <v>641</v>
      </c>
      <c r="B88" s="145" t="s">
        <v>108</v>
      </c>
      <c r="C88" s="48" t="s">
        <v>453</v>
      </c>
      <c r="D88" s="48">
        <v>0</v>
      </c>
      <c r="E88" s="48">
        <v>0</v>
      </c>
      <c r="F88" s="48">
        <v>0.12</v>
      </c>
      <c r="G88" s="48"/>
      <c r="H88" s="48">
        <v>0</v>
      </c>
      <c r="I88" s="48">
        <v>0</v>
      </c>
      <c r="J88" s="48">
        <v>0</v>
      </c>
      <c r="K88" s="48">
        <v>0</v>
      </c>
      <c r="L88" s="48"/>
      <c r="M88" s="48">
        <v>0</v>
      </c>
      <c r="N88" s="48">
        <v>0</v>
      </c>
      <c r="O88" s="48">
        <v>0</v>
      </c>
      <c r="P88" s="48">
        <v>0</v>
      </c>
      <c r="Q88" s="48"/>
      <c r="R88" s="48">
        <v>0</v>
      </c>
      <c r="S88" s="48">
        <v>0</v>
      </c>
      <c r="T88" s="48">
        <v>0</v>
      </c>
      <c r="U88" s="48">
        <v>0</v>
      </c>
      <c r="V88" s="48"/>
      <c r="W88" s="48">
        <v>0</v>
      </c>
      <c r="X88" s="48">
        <v>0</v>
      </c>
      <c r="Y88" s="48">
        <v>0</v>
      </c>
      <c r="Z88" s="48">
        <v>0.12</v>
      </c>
      <c r="AA88" s="48"/>
      <c r="AB88" s="48">
        <v>0</v>
      </c>
      <c r="AC88" s="34">
        <v>0</v>
      </c>
      <c r="AD88" s="34">
        <v>0</v>
      </c>
      <c r="AE88" s="34">
        <v>0</v>
      </c>
      <c r="AF88" s="34"/>
      <c r="AG88" s="34">
        <v>0</v>
      </c>
      <c r="AH88" s="34"/>
      <c r="AI88" s="34"/>
      <c r="AJ88" s="34"/>
      <c r="AK88" s="34"/>
      <c r="AL88" s="34"/>
      <c r="AM88" s="34"/>
      <c r="AN88" s="34"/>
      <c r="AO88" s="34"/>
      <c r="AP88" s="34"/>
      <c r="AQ88" s="34"/>
      <c r="AR88" s="34"/>
      <c r="AS88" s="34"/>
      <c r="AT88" s="34"/>
      <c r="AU88" s="34"/>
      <c r="AV88" s="34"/>
      <c r="AW88" s="34"/>
      <c r="AX88" s="34"/>
      <c r="AY88" s="34"/>
      <c r="AZ88" s="34"/>
      <c r="BA88" s="34"/>
      <c r="BB88" s="1"/>
      <c r="BC88" s="165"/>
      <c r="BD88" s="165"/>
    </row>
    <row r="89" spans="1:56" ht="31.5">
      <c r="A89" s="144" t="s">
        <v>642</v>
      </c>
      <c r="B89" s="145" t="s">
        <v>109</v>
      </c>
      <c r="C89" s="48" t="s">
        <v>454</v>
      </c>
      <c r="D89" s="48">
        <v>0</v>
      </c>
      <c r="E89" s="48">
        <v>0</v>
      </c>
      <c r="F89" s="48">
        <v>0.36</v>
      </c>
      <c r="G89" s="48"/>
      <c r="H89" s="48">
        <v>0</v>
      </c>
      <c r="I89" s="48">
        <v>0</v>
      </c>
      <c r="J89" s="48">
        <v>0</v>
      </c>
      <c r="K89" s="48">
        <v>0</v>
      </c>
      <c r="L89" s="48"/>
      <c r="M89" s="48">
        <v>0</v>
      </c>
      <c r="N89" s="48">
        <v>0</v>
      </c>
      <c r="O89" s="48">
        <v>0</v>
      </c>
      <c r="P89" s="48">
        <v>0</v>
      </c>
      <c r="Q89" s="48"/>
      <c r="R89" s="48">
        <v>0</v>
      </c>
      <c r="S89" s="48">
        <v>0</v>
      </c>
      <c r="T89" s="48">
        <v>0</v>
      </c>
      <c r="U89" s="48">
        <v>0</v>
      </c>
      <c r="V89" s="48"/>
      <c r="W89" s="48">
        <v>0</v>
      </c>
      <c r="X89" s="48">
        <v>0</v>
      </c>
      <c r="Y89" s="48">
        <v>0</v>
      </c>
      <c r="Z89" s="48">
        <v>0.36</v>
      </c>
      <c r="AA89" s="48"/>
      <c r="AB89" s="48">
        <v>0</v>
      </c>
      <c r="AC89" s="34">
        <v>0</v>
      </c>
      <c r="AD89" s="34">
        <v>0</v>
      </c>
      <c r="AE89" s="34">
        <v>0</v>
      </c>
      <c r="AF89" s="34"/>
      <c r="AG89" s="34">
        <v>0</v>
      </c>
      <c r="AH89" s="34"/>
      <c r="AI89" s="34"/>
      <c r="AJ89" s="34"/>
      <c r="AK89" s="34"/>
      <c r="AL89" s="34"/>
      <c r="AM89" s="34"/>
      <c r="AN89" s="34"/>
      <c r="AO89" s="34"/>
      <c r="AP89" s="34"/>
      <c r="AQ89" s="34"/>
      <c r="AR89" s="34"/>
      <c r="AS89" s="34"/>
      <c r="AT89" s="34"/>
      <c r="AU89" s="34"/>
      <c r="AV89" s="34"/>
      <c r="AW89" s="34"/>
      <c r="AX89" s="34"/>
      <c r="AY89" s="34"/>
      <c r="AZ89" s="34"/>
      <c r="BA89" s="34"/>
      <c r="BB89" s="1"/>
      <c r="BC89" s="165"/>
      <c r="BD89" s="165"/>
    </row>
    <row r="90" spans="1:56" ht="31.5">
      <c r="A90" s="144" t="s">
        <v>643</v>
      </c>
      <c r="B90" s="145" t="s">
        <v>110</v>
      </c>
      <c r="C90" s="48" t="s">
        <v>455</v>
      </c>
      <c r="D90" s="48">
        <v>0</v>
      </c>
      <c r="E90" s="48">
        <v>0</v>
      </c>
      <c r="F90" s="48">
        <v>0.25</v>
      </c>
      <c r="G90" s="48"/>
      <c r="H90" s="48">
        <v>0</v>
      </c>
      <c r="I90" s="48">
        <v>0</v>
      </c>
      <c r="J90" s="48">
        <v>0</v>
      </c>
      <c r="K90" s="48">
        <v>0</v>
      </c>
      <c r="L90" s="48"/>
      <c r="M90" s="48">
        <v>0</v>
      </c>
      <c r="N90" s="48">
        <v>0</v>
      </c>
      <c r="O90" s="48">
        <v>0</v>
      </c>
      <c r="P90" s="48">
        <v>0</v>
      </c>
      <c r="Q90" s="48"/>
      <c r="R90" s="48">
        <v>0</v>
      </c>
      <c r="S90" s="48">
        <v>0</v>
      </c>
      <c r="T90" s="48">
        <v>0</v>
      </c>
      <c r="U90" s="48">
        <v>0</v>
      </c>
      <c r="V90" s="48"/>
      <c r="W90" s="48">
        <v>0</v>
      </c>
      <c r="X90" s="48">
        <v>0</v>
      </c>
      <c r="Y90" s="48">
        <v>0</v>
      </c>
      <c r="Z90" s="48">
        <v>0.25</v>
      </c>
      <c r="AA90" s="48"/>
      <c r="AB90" s="48">
        <v>0</v>
      </c>
      <c r="AC90" s="34">
        <v>0</v>
      </c>
      <c r="AD90" s="34">
        <v>0</v>
      </c>
      <c r="AE90" s="34">
        <v>0</v>
      </c>
      <c r="AF90" s="34"/>
      <c r="AG90" s="34">
        <v>0</v>
      </c>
      <c r="AH90" s="34"/>
      <c r="AI90" s="34"/>
      <c r="AJ90" s="34"/>
      <c r="AK90" s="34"/>
      <c r="AL90" s="34"/>
      <c r="AM90" s="34"/>
      <c r="AN90" s="34"/>
      <c r="AO90" s="34"/>
      <c r="AP90" s="34"/>
      <c r="AQ90" s="34"/>
      <c r="AR90" s="34"/>
      <c r="AS90" s="34"/>
      <c r="AT90" s="34"/>
      <c r="AU90" s="34"/>
      <c r="AV90" s="34"/>
      <c r="AW90" s="34"/>
      <c r="AX90" s="34"/>
      <c r="AY90" s="34"/>
      <c r="AZ90" s="34"/>
      <c r="BA90" s="34"/>
      <c r="BB90" s="1"/>
      <c r="BC90" s="165"/>
      <c r="BD90" s="165"/>
    </row>
    <row r="91" spans="1:56">
      <c r="A91" s="144" t="s">
        <v>645</v>
      </c>
      <c r="B91" s="145" t="s">
        <v>111</v>
      </c>
      <c r="C91" s="48" t="s">
        <v>457</v>
      </c>
      <c r="D91" s="48">
        <v>0</v>
      </c>
      <c r="E91" s="48">
        <v>0</v>
      </c>
      <c r="F91" s="48">
        <v>0.66</v>
      </c>
      <c r="G91" s="48"/>
      <c r="H91" s="48">
        <v>0</v>
      </c>
      <c r="I91" s="48">
        <v>0</v>
      </c>
      <c r="J91" s="48">
        <v>0</v>
      </c>
      <c r="K91" s="48">
        <v>0</v>
      </c>
      <c r="L91" s="48"/>
      <c r="M91" s="48">
        <v>0</v>
      </c>
      <c r="N91" s="48">
        <v>0</v>
      </c>
      <c r="O91" s="48">
        <v>0</v>
      </c>
      <c r="P91" s="48">
        <v>0</v>
      </c>
      <c r="Q91" s="48"/>
      <c r="R91" s="48">
        <v>0</v>
      </c>
      <c r="S91" s="48">
        <v>0</v>
      </c>
      <c r="T91" s="48">
        <v>0</v>
      </c>
      <c r="U91" s="48">
        <v>0</v>
      </c>
      <c r="V91" s="48"/>
      <c r="W91" s="48">
        <v>0</v>
      </c>
      <c r="X91" s="48">
        <v>0</v>
      </c>
      <c r="Y91" s="48">
        <v>0</v>
      </c>
      <c r="Z91" s="48">
        <v>0.66</v>
      </c>
      <c r="AA91" s="48"/>
      <c r="AB91" s="48">
        <v>0</v>
      </c>
      <c r="AC91" s="34">
        <v>0</v>
      </c>
      <c r="AD91" s="34">
        <v>0</v>
      </c>
      <c r="AE91" s="34">
        <v>0</v>
      </c>
      <c r="AF91" s="34"/>
      <c r="AG91" s="34">
        <v>0</v>
      </c>
      <c r="AH91" s="34"/>
      <c r="AI91" s="34"/>
      <c r="AJ91" s="34"/>
      <c r="AK91" s="34"/>
      <c r="AL91" s="34"/>
      <c r="AM91" s="34"/>
      <c r="AN91" s="34"/>
      <c r="AO91" s="34"/>
      <c r="AP91" s="34"/>
      <c r="AQ91" s="34"/>
      <c r="AR91" s="34"/>
      <c r="AS91" s="34"/>
      <c r="AT91" s="34"/>
      <c r="AU91" s="34"/>
      <c r="AV91" s="34"/>
      <c r="AW91" s="34"/>
      <c r="AX91" s="34"/>
      <c r="AY91" s="34"/>
      <c r="AZ91" s="34"/>
      <c r="BA91" s="34"/>
      <c r="BB91" s="1"/>
      <c r="BC91" s="165"/>
      <c r="BD91" s="165"/>
    </row>
    <row r="92" spans="1:56" ht="47.25">
      <c r="A92" s="144" t="s">
        <v>646</v>
      </c>
      <c r="B92" s="145" t="s">
        <v>112</v>
      </c>
      <c r="C92" s="48" t="s">
        <v>458</v>
      </c>
      <c r="D92" s="48">
        <v>0</v>
      </c>
      <c r="E92" s="48">
        <v>0</v>
      </c>
      <c r="F92" s="48">
        <v>0.37</v>
      </c>
      <c r="G92" s="48"/>
      <c r="H92" s="48">
        <v>0</v>
      </c>
      <c r="I92" s="48">
        <v>0</v>
      </c>
      <c r="J92" s="48">
        <v>0</v>
      </c>
      <c r="K92" s="48">
        <v>0</v>
      </c>
      <c r="L92" s="48"/>
      <c r="M92" s="48">
        <v>0</v>
      </c>
      <c r="N92" s="48">
        <v>0</v>
      </c>
      <c r="O92" s="48">
        <v>0</v>
      </c>
      <c r="P92" s="48">
        <v>0</v>
      </c>
      <c r="Q92" s="48"/>
      <c r="R92" s="48">
        <v>0</v>
      </c>
      <c r="S92" s="48">
        <v>0</v>
      </c>
      <c r="T92" s="48">
        <v>0</v>
      </c>
      <c r="U92" s="48">
        <v>0</v>
      </c>
      <c r="V92" s="48"/>
      <c r="W92" s="48">
        <v>0</v>
      </c>
      <c r="X92" s="48">
        <v>0</v>
      </c>
      <c r="Y92" s="48">
        <v>0</v>
      </c>
      <c r="Z92" s="48">
        <v>0.37</v>
      </c>
      <c r="AA92" s="48"/>
      <c r="AB92" s="48">
        <v>0</v>
      </c>
      <c r="AC92" s="34">
        <v>0</v>
      </c>
      <c r="AD92" s="34">
        <v>0</v>
      </c>
      <c r="AE92" s="34">
        <v>0</v>
      </c>
      <c r="AF92" s="34"/>
      <c r="AG92" s="34">
        <v>0</v>
      </c>
      <c r="AH92" s="34"/>
      <c r="AI92" s="34"/>
      <c r="AJ92" s="34"/>
      <c r="AK92" s="34"/>
      <c r="AL92" s="34"/>
      <c r="AM92" s="34"/>
      <c r="AN92" s="34"/>
      <c r="AO92" s="34"/>
      <c r="AP92" s="34"/>
      <c r="AQ92" s="34"/>
      <c r="AR92" s="34"/>
      <c r="AS92" s="34"/>
      <c r="AT92" s="34"/>
      <c r="AU92" s="34"/>
      <c r="AV92" s="34"/>
      <c r="AW92" s="34"/>
      <c r="AX92" s="34"/>
      <c r="AY92" s="34"/>
      <c r="AZ92" s="34"/>
      <c r="BA92" s="34"/>
      <c r="BB92" s="1"/>
      <c r="BC92" s="165"/>
      <c r="BD92" s="165"/>
    </row>
    <row r="93" spans="1:56" ht="31.5">
      <c r="A93" s="144" t="s">
        <v>647</v>
      </c>
      <c r="B93" s="145" t="s">
        <v>113</v>
      </c>
      <c r="C93" s="48" t="s">
        <v>459</v>
      </c>
      <c r="D93" s="48">
        <v>0</v>
      </c>
      <c r="E93" s="48">
        <v>0</v>
      </c>
      <c r="F93" s="48">
        <v>0.12</v>
      </c>
      <c r="G93" s="48"/>
      <c r="H93" s="48">
        <v>0</v>
      </c>
      <c r="I93" s="48">
        <v>0</v>
      </c>
      <c r="J93" s="48">
        <v>0</v>
      </c>
      <c r="K93" s="48">
        <v>0</v>
      </c>
      <c r="L93" s="48"/>
      <c r="M93" s="48">
        <v>0</v>
      </c>
      <c r="N93" s="48">
        <v>0</v>
      </c>
      <c r="O93" s="48">
        <v>0</v>
      </c>
      <c r="P93" s="48">
        <v>0</v>
      </c>
      <c r="Q93" s="48"/>
      <c r="R93" s="48">
        <v>0</v>
      </c>
      <c r="S93" s="48">
        <v>0</v>
      </c>
      <c r="T93" s="48">
        <v>0</v>
      </c>
      <c r="U93" s="48">
        <v>0</v>
      </c>
      <c r="V93" s="48"/>
      <c r="W93" s="48">
        <v>0</v>
      </c>
      <c r="X93" s="48">
        <v>0</v>
      </c>
      <c r="Y93" s="48">
        <v>0</v>
      </c>
      <c r="Z93" s="48">
        <v>0.12</v>
      </c>
      <c r="AA93" s="48"/>
      <c r="AB93" s="48">
        <v>0</v>
      </c>
      <c r="AC93" s="34">
        <v>0</v>
      </c>
      <c r="AD93" s="34">
        <v>0</v>
      </c>
      <c r="AE93" s="34">
        <v>0</v>
      </c>
      <c r="AF93" s="34"/>
      <c r="AG93" s="34">
        <v>0</v>
      </c>
      <c r="AH93" s="34"/>
      <c r="AI93" s="34"/>
      <c r="AJ93" s="34"/>
      <c r="AK93" s="34"/>
      <c r="AL93" s="34"/>
      <c r="AM93" s="34"/>
      <c r="AN93" s="34"/>
      <c r="AO93" s="34"/>
      <c r="AP93" s="34"/>
      <c r="AQ93" s="34"/>
      <c r="AR93" s="34"/>
      <c r="AS93" s="34"/>
      <c r="AT93" s="34"/>
      <c r="AU93" s="34"/>
      <c r="AV93" s="34"/>
      <c r="AW93" s="34"/>
      <c r="AX93" s="34"/>
      <c r="AY93" s="34"/>
      <c r="AZ93" s="34"/>
      <c r="BA93" s="34"/>
      <c r="BB93" s="1"/>
      <c r="BC93" s="165"/>
      <c r="BD93" s="165"/>
    </row>
    <row r="94" spans="1:56" ht="31.5">
      <c r="A94" s="144" t="s">
        <v>648</v>
      </c>
      <c r="B94" s="145" t="s">
        <v>114</v>
      </c>
      <c r="C94" s="48" t="s">
        <v>460</v>
      </c>
      <c r="D94" s="48">
        <v>0</v>
      </c>
      <c r="E94" s="48">
        <v>0</v>
      </c>
      <c r="F94" s="48">
        <v>0.2</v>
      </c>
      <c r="G94" s="48"/>
      <c r="H94" s="48">
        <v>0</v>
      </c>
      <c r="I94" s="48">
        <v>0</v>
      </c>
      <c r="J94" s="48">
        <v>0</v>
      </c>
      <c r="K94" s="48">
        <v>0</v>
      </c>
      <c r="L94" s="48"/>
      <c r="M94" s="48">
        <v>0</v>
      </c>
      <c r="N94" s="48">
        <v>0</v>
      </c>
      <c r="O94" s="48">
        <v>0</v>
      </c>
      <c r="P94" s="48">
        <v>0</v>
      </c>
      <c r="Q94" s="48"/>
      <c r="R94" s="48">
        <v>0</v>
      </c>
      <c r="S94" s="48">
        <v>0</v>
      </c>
      <c r="T94" s="48">
        <v>0</v>
      </c>
      <c r="U94" s="48">
        <v>0</v>
      </c>
      <c r="V94" s="48"/>
      <c r="W94" s="48">
        <v>0</v>
      </c>
      <c r="X94" s="48">
        <v>0</v>
      </c>
      <c r="Y94" s="48">
        <v>0</v>
      </c>
      <c r="Z94" s="48">
        <v>0.2</v>
      </c>
      <c r="AA94" s="48"/>
      <c r="AB94" s="48">
        <v>0</v>
      </c>
      <c r="AC94" s="34">
        <v>0</v>
      </c>
      <c r="AD94" s="34">
        <v>0</v>
      </c>
      <c r="AE94" s="34">
        <v>0</v>
      </c>
      <c r="AF94" s="34"/>
      <c r="AG94" s="34">
        <v>0</v>
      </c>
      <c r="AH94" s="34"/>
      <c r="AI94" s="34"/>
      <c r="AJ94" s="34"/>
      <c r="AK94" s="34"/>
      <c r="AL94" s="34"/>
      <c r="AM94" s="34"/>
      <c r="AN94" s="34"/>
      <c r="AO94" s="34"/>
      <c r="AP94" s="34"/>
      <c r="AQ94" s="34"/>
      <c r="AR94" s="34"/>
      <c r="AS94" s="34"/>
      <c r="AT94" s="34"/>
      <c r="AU94" s="34"/>
      <c r="AV94" s="34"/>
      <c r="AW94" s="34"/>
      <c r="AX94" s="34"/>
      <c r="AY94" s="34"/>
      <c r="AZ94" s="34"/>
      <c r="BA94" s="34"/>
      <c r="BB94" s="1"/>
      <c r="BC94" s="165"/>
      <c r="BD94" s="165"/>
    </row>
    <row r="95" spans="1:56" ht="31.5">
      <c r="A95" s="144" t="s">
        <v>649</v>
      </c>
      <c r="B95" s="145" t="s">
        <v>115</v>
      </c>
      <c r="C95" s="48" t="s">
        <v>884</v>
      </c>
      <c r="D95" s="48">
        <v>0</v>
      </c>
      <c r="E95" s="48">
        <v>0</v>
      </c>
      <c r="F95" s="48">
        <v>0.2</v>
      </c>
      <c r="G95" s="48"/>
      <c r="H95" s="48">
        <v>0</v>
      </c>
      <c r="I95" s="48">
        <v>0</v>
      </c>
      <c r="J95" s="48">
        <v>0</v>
      </c>
      <c r="K95" s="48">
        <v>0</v>
      </c>
      <c r="L95" s="48"/>
      <c r="M95" s="48">
        <v>0</v>
      </c>
      <c r="N95" s="48">
        <v>0</v>
      </c>
      <c r="O95" s="48">
        <v>0</v>
      </c>
      <c r="P95" s="48">
        <v>0</v>
      </c>
      <c r="Q95" s="48"/>
      <c r="R95" s="48">
        <v>0</v>
      </c>
      <c r="S95" s="48">
        <v>0</v>
      </c>
      <c r="T95" s="48">
        <v>0</v>
      </c>
      <c r="U95" s="48">
        <v>0</v>
      </c>
      <c r="V95" s="48"/>
      <c r="W95" s="48">
        <v>0</v>
      </c>
      <c r="X95" s="48">
        <v>0</v>
      </c>
      <c r="Y95" s="48">
        <v>0</v>
      </c>
      <c r="Z95" s="48">
        <v>0.2</v>
      </c>
      <c r="AA95" s="48"/>
      <c r="AB95" s="48">
        <v>0</v>
      </c>
      <c r="AC95" s="34">
        <v>0</v>
      </c>
      <c r="AD95" s="34">
        <v>0</v>
      </c>
      <c r="AE95" s="34">
        <v>0</v>
      </c>
      <c r="AF95" s="34"/>
      <c r="AG95" s="34">
        <v>0</v>
      </c>
      <c r="AH95" s="34"/>
      <c r="AI95" s="34"/>
      <c r="AJ95" s="34"/>
      <c r="AK95" s="34"/>
      <c r="AL95" s="34"/>
      <c r="AM95" s="34"/>
      <c r="AN95" s="34"/>
      <c r="AO95" s="34"/>
      <c r="AP95" s="34"/>
      <c r="AQ95" s="34"/>
      <c r="AR95" s="34"/>
      <c r="AS95" s="34"/>
      <c r="AT95" s="34"/>
      <c r="AU95" s="34"/>
      <c r="AV95" s="34"/>
      <c r="AW95" s="34"/>
      <c r="AX95" s="34"/>
      <c r="AY95" s="34"/>
      <c r="AZ95" s="34"/>
      <c r="BA95" s="34"/>
      <c r="BB95" s="1"/>
      <c r="BC95" s="165"/>
      <c r="BD95" s="165"/>
    </row>
    <row r="96" spans="1:56" ht="31.5">
      <c r="A96" s="144" t="s">
        <v>650</v>
      </c>
      <c r="B96" s="145" t="s">
        <v>116</v>
      </c>
      <c r="C96" s="48" t="s">
        <v>461</v>
      </c>
      <c r="D96" s="48">
        <v>0</v>
      </c>
      <c r="E96" s="48">
        <v>0</v>
      </c>
      <c r="F96" s="48">
        <v>0.1</v>
      </c>
      <c r="G96" s="48"/>
      <c r="H96" s="48">
        <v>0</v>
      </c>
      <c r="I96" s="48">
        <v>0</v>
      </c>
      <c r="J96" s="48">
        <v>0</v>
      </c>
      <c r="K96" s="48">
        <v>0</v>
      </c>
      <c r="L96" s="48"/>
      <c r="M96" s="48">
        <v>0</v>
      </c>
      <c r="N96" s="48">
        <v>0</v>
      </c>
      <c r="O96" s="48">
        <v>0</v>
      </c>
      <c r="P96" s="48">
        <v>0</v>
      </c>
      <c r="Q96" s="48"/>
      <c r="R96" s="48">
        <v>0</v>
      </c>
      <c r="S96" s="48">
        <v>0</v>
      </c>
      <c r="T96" s="48">
        <v>0</v>
      </c>
      <c r="U96" s="48">
        <v>0</v>
      </c>
      <c r="V96" s="48"/>
      <c r="W96" s="48">
        <v>0</v>
      </c>
      <c r="X96" s="48">
        <v>0</v>
      </c>
      <c r="Y96" s="48">
        <v>0</v>
      </c>
      <c r="Z96" s="48">
        <v>0.1</v>
      </c>
      <c r="AA96" s="48"/>
      <c r="AB96" s="48">
        <v>0</v>
      </c>
      <c r="AC96" s="34">
        <v>0</v>
      </c>
      <c r="AD96" s="34">
        <v>0</v>
      </c>
      <c r="AE96" s="34">
        <v>0</v>
      </c>
      <c r="AF96" s="34"/>
      <c r="AG96" s="34">
        <v>0</v>
      </c>
      <c r="AH96" s="34"/>
      <c r="AI96" s="34"/>
      <c r="AJ96" s="34"/>
      <c r="AK96" s="34"/>
      <c r="AL96" s="34"/>
      <c r="AM96" s="34"/>
      <c r="AN96" s="34"/>
      <c r="AO96" s="34"/>
      <c r="AP96" s="34"/>
      <c r="AQ96" s="34"/>
      <c r="AR96" s="34"/>
      <c r="AS96" s="34"/>
      <c r="AT96" s="34"/>
      <c r="AU96" s="34"/>
      <c r="AV96" s="34"/>
      <c r="AW96" s="34"/>
      <c r="AX96" s="34"/>
      <c r="AY96" s="34"/>
      <c r="AZ96" s="34"/>
      <c r="BA96" s="34"/>
      <c r="BB96" s="1"/>
      <c r="BC96" s="165"/>
      <c r="BD96" s="165"/>
    </row>
    <row r="97" spans="1:56" ht="31.5">
      <c r="A97" s="144" t="s">
        <v>651</v>
      </c>
      <c r="B97" s="145" t="s">
        <v>117</v>
      </c>
      <c r="C97" s="48" t="s">
        <v>462</v>
      </c>
      <c r="D97" s="48">
        <v>0</v>
      </c>
      <c r="E97" s="48">
        <v>0</v>
      </c>
      <c r="F97" s="48">
        <v>0.2</v>
      </c>
      <c r="G97" s="48"/>
      <c r="H97" s="48">
        <v>0</v>
      </c>
      <c r="I97" s="48">
        <v>0</v>
      </c>
      <c r="J97" s="48">
        <v>0</v>
      </c>
      <c r="K97" s="48">
        <v>0</v>
      </c>
      <c r="L97" s="48"/>
      <c r="M97" s="48">
        <v>0</v>
      </c>
      <c r="N97" s="48">
        <v>0</v>
      </c>
      <c r="O97" s="48">
        <v>0</v>
      </c>
      <c r="P97" s="48">
        <v>0</v>
      </c>
      <c r="Q97" s="48"/>
      <c r="R97" s="48">
        <v>0</v>
      </c>
      <c r="S97" s="48">
        <v>0</v>
      </c>
      <c r="T97" s="48">
        <v>0</v>
      </c>
      <c r="U97" s="48">
        <v>0</v>
      </c>
      <c r="V97" s="48"/>
      <c r="W97" s="48">
        <v>0</v>
      </c>
      <c r="X97" s="48">
        <v>0</v>
      </c>
      <c r="Y97" s="48">
        <v>0</v>
      </c>
      <c r="Z97" s="48">
        <v>0.2</v>
      </c>
      <c r="AA97" s="48"/>
      <c r="AB97" s="48">
        <v>0</v>
      </c>
      <c r="AC97" s="34">
        <v>0</v>
      </c>
      <c r="AD97" s="34">
        <v>0</v>
      </c>
      <c r="AE97" s="34">
        <v>0</v>
      </c>
      <c r="AF97" s="34"/>
      <c r="AG97" s="34">
        <v>0</v>
      </c>
      <c r="AH97" s="34"/>
      <c r="AI97" s="34"/>
      <c r="AJ97" s="34"/>
      <c r="AK97" s="34"/>
      <c r="AL97" s="34"/>
      <c r="AM97" s="34"/>
      <c r="AN97" s="34"/>
      <c r="AO97" s="34"/>
      <c r="AP97" s="34"/>
      <c r="AQ97" s="34"/>
      <c r="AR97" s="34"/>
      <c r="AS97" s="34"/>
      <c r="AT97" s="34"/>
      <c r="AU97" s="34"/>
      <c r="AV97" s="34"/>
      <c r="AW97" s="34"/>
      <c r="AX97" s="34"/>
      <c r="AY97" s="34"/>
      <c r="AZ97" s="34"/>
      <c r="BA97" s="34"/>
      <c r="BB97" s="1"/>
      <c r="BC97" s="165"/>
      <c r="BD97" s="165"/>
    </row>
    <row r="98" spans="1:56" ht="31.5">
      <c r="A98" s="144" t="s">
        <v>652</v>
      </c>
      <c r="B98" s="145" t="s">
        <v>118</v>
      </c>
      <c r="C98" s="48" t="s">
        <v>463</v>
      </c>
      <c r="D98" s="48">
        <v>0</v>
      </c>
      <c r="E98" s="48">
        <v>0</v>
      </c>
      <c r="F98" s="48">
        <v>0.15</v>
      </c>
      <c r="G98" s="48"/>
      <c r="H98" s="48">
        <v>0</v>
      </c>
      <c r="I98" s="48">
        <v>0</v>
      </c>
      <c r="J98" s="48">
        <v>0</v>
      </c>
      <c r="K98" s="48">
        <v>0</v>
      </c>
      <c r="L98" s="48"/>
      <c r="M98" s="48">
        <v>0</v>
      </c>
      <c r="N98" s="48">
        <v>0</v>
      </c>
      <c r="O98" s="48">
        <v>0</v>
      </c>
      <c r="P98" s="48">
        <v>0</v>
      </c>
      <c r="Q98" s="48"/>
      <c r="R98" s="48">
        <v>0</v>
      </c>
      <c r="S98" s="48">
        <v>0</v>
      </c>
      <c r="T98" s="48">
        <v>0</v>
      </c>
      <c r="U98" s="48">
        <v>0</v>
      </c>
      <c r="V98" s="48"/>
      <c r="W98" s="48">
        <v>0</v>
      </c>
      <c r="X98" s="48">
        <v>0</v>
      </c>
      <c r="Y98" s="48">
        <v>0</v>
      </c>
      <c r="Z98" s="48">
        <v>0.15</v>
      </c>
      <c r="AA98" s="48"/>
      <c r="AB98" s="48">
        <v>0</v>
      </c>
      <c r="AC98" s="34">
        <v>0</v>
      </c>
      <c r="AD98" s="34">
        <v>0</v>
      </c>
      <c r="AE98" s="34">
        <v>0</v>
      </c>
      <c r="AF98" s="34"/>
      <c r="AG98" s="34">
        <v>0</v>
      </c>
      <c r="AH98" s="34"/>
      <c r="AI98" s="34"/>
      <c r="AJ98" s="34"/>
      <c r="AK98" s="34"/>
      <c r="AL98" s="34"/>
      <c r="AM98" s="34"/>
      <c r="AN98" s="34"/>
      <c r="AO98" s="34"/>
      <c r="AP98" s="34"/>
      <c r="AQ98" s="34"/>
      <c r="AR98" s="34"/>
      <c r="AS98" s="34"/>
      <c r="AT98" s="34"/>
      <c r="AU98" s="34"/>
      <c r="AV98" s="34"/>
      <c r="AW98" s="34"/>
      <c r="AX98" s="34"/>
      <c r="AY98" s="34"/>
      <c r="AZ98" s="34"/>
      <c r="BA98" s="34"/>
      <c r="BB98" s="1"/>
      <c r="BC98" s="165"/>
      <c r="BD98" s="165"/>
    </row>
    <row r="99" spans="1:56" ht="31.5">
      <c r="A99" s="144" t="s">
        <v>653</v>
      </c>
      <c r="B99" s="145" t="s">
        <v>119</v>
      </c>
      <c r="C99" s="48" t="s">
        <v>464</v>
      </c>
      <c r="D99" s="48">
        <v>0</v>
      </c>
      <c r="E99" s="48">
        <v>0</v>
      </c>
      <c r="F99" s="48">
        <v>0.4</v>
      </c>
      <c r="G99" s="48"/>
      <c r="H99" s="48">
        <v>0</v>
      </c>
      <c r="I99" s="48">
        <v>0</v>
      </c>
      <c r="J99" s="48">
        <v>0</v>
      </c>
      <c r="K99" s="48">
        <v>0</v>
      </c>
      <c r="L99" s="48"/>
      <c r="M99" s="48">
        <v>0</v>
      </c>
      <c r="N99" s="48">
        <v>0</v>
      </c>
      <c r="O99" s="48">
        <v>0</v>
      </c>
      <c r="P99" s="48">
        <v>0</v>
      </c>
      <c r="Q99" s="48"/>
      <c r="R99" s="48">
        <v>0</v>
      </c>
      <c r="S99" s="48">
        <v>0</v>
      </c>
      <c r="T99" s="48">
        <v>0</v>
      </c>
      <c r="U99" s="48">
        <v>0</v>
      </c>
      <c r="V99" s="48"/>
      <c r="W99" s="48">
        <v>0</v>
      </c>
      <c r="X99" s="48">
        <v>0</v>
      </c>
      <c r="Y99" s="48">
        <v>0</v>
      </c>
      <c r="Z99" s="48">
        <v>0.4</v>
      </c>
      <c r="AA99" s="48"/>
      <c r="AB99" s="48">
        <v>0</v>
      </c>
      <c r="AC99" s="34">
        <v>0</v>
      </c>
      <c r="AD99" s="34">
        <v>0</v>
      </c>
      <c r="AE99" s="34">
        <v>0</v>
      </c>
      <c r="AF99" s="34"/>
      <c r="AG99" s="34">
        <v>0</v>
      </c>
      <c r="AH99" s="34"/>
      <c r="AI99" s="34"/>
      <c r="AJ99" s="34"/>
      <c r="AK99" s="34"/>
      <c r="AL99" s="34"/>
      <c r="AM99" s="34"/>
      <c r="AN99" s="34"/>
      <c r="AO99" s="34"/>
      <c r="AP99" s="34"/>
      <c r="AQ99" s="34"/>
      <c r="AR99" s="34"/>
      <c r="AS99" s="34"/>
      <c r="AT99" s="34"/>
      <c r="AU99" s="34"/>
      <c r="AV99" s="34"/>
      <c r="AW99" s="34"/>
      <c r="AX99" s="34"/>
      <c r="AY99" s="34"/>
      <c r="AZ99" s="34"/>
      <c r="BA99" s="34"/>
      <c r="BB99" s="1"/>
      <c r="BC99" s="165"/>
      <c r="BD99" s="165"/>
    </row>
    <row r="100" spans="1:56" ht="31.5">
      <c r="A100" s="144" t="s">
        <v>654</v>
      </c>
      <c r="B100" s="145" t="s">
        <v>120</v>
      </c>
      <c r="C100" s="48" t="s">
        <v>465</v>
      </c>
      <c r="D100" s="48">
        <v>0</v>
      </c>
      <c r="E100" s="48">
        <v>0</v>
      </c>
      <c r="F100" s="48">
        <v>0.2</v>
      </c>
      <c r="G100" s="48"/>
      <c r="H100" s="48">
        <v>0</v>
      </c>
      <c r="I100" s="48">
        <v>0</v>
      </c>
      <c r="J100" s="48">
        <v>0</v>
      </c>
      <c r="K100" s="48">
        <v>0</v>
      </c>
      <c r="L100" s="48"/>
      <c r="M100" s="48">
        <v>0</v>
      </c>
      <c r="N100" s="48">
        <v>0</v>
      </c>
      <c r="O100" s="48">
        <v>0</v>
      </c>
      <c r="P100" s="48">
        <v>0</v>
      </c>
      <c r="Q100" s="48"/>
      <c r="R100" s="48">
        <v>0</v>
      </c>
      <c r="S100" s="48">
        <v>0</v>
      </c>
      <c r="T100" s="48">
        <v>0</v>
      </c>
      <c r="U100" s="48">
        <v>0</v>
      </c>
      <c r="V100" s="48"/>
      <c r="W100" s="48">
        <v>0</v>
      </c>
      <c r="X100" s="48">
        <v>0</v>
      </c>
      <c r="Y100" s="48">
        <v>0</v>
      </c>
      <c r="Z100" s="48">
        <v>0.2</v>
      </c>
      <c r="AA100" s="48"/>
      <c r="AB100" s="48">
        <v>0</v>
      </c>
      <c r="AC100" s="34">
        <v>0</v>
      </c>
      <c r="AD100" s="34">
        <v>0</v>
      </c>
      <c r="AE100" s="34">
        <v>0</v>
      </c>
      <c r="AF100" s="34"/>
      <c r="AG100" s="34">
        <v>0</v>
      </c>
      <c r="AH100" s="34"/>
      <c r="AI100" s="34"/>
      <c r="AJ100" s="34"/>
      <c r="AK100" s="34"/>
      <c r="AL100" s="34"/>
      <c r="AM100" s="34"/>
      <c r="AN100" s="34"/>
      <c r="AO100" s="34"/>
      <c r="AP100" s="34"/>
      <c r="AQ100" s="34"/>
      <c r="AR100" s="34"/>
      <c r="AS100" s="34"/>
      <c r="AT100" s="34"/>
      <c r="AU100" s="34"/>
      <c r="AV100" s="34"/>
      <c r="AW100" s="34"/>
      <c r="AX100" s="34"/>
      <c r="AY100" s="34"/>
      <c r="AZ100" s="34"/>
      <c r="BA100" s="34"/>
      <c r="BB100" s="1"/>
      <c r="BC100" s="165"/>
      <c r="BD100" s="165"/>
    </row>
    <row r="101" spans="1:56" ht="47.25">
      <c r="A101" s="144" t="s">
        <v>655</v>
      </c>
      <c r="B101" s="145" t="s">
        <v>121</v>
      </c>
      <c r="C101" s="48" t="s">
        <v>466</v>
      </c>
      <c r="D101" s="48">
        <v>0</v>
      </c>
      <c r="E101" s="48">
        <v>0</v>
      </c>
      <c r="F101" s="48">
        <v>0</v>
      </c>
      <c r="G101" s="48"/>
      <c r="H101" s="48">
        <v>0</v>
      </c>
      <c r="I101" s="48">
        <v>0</v>
      </c>
      <c r="J101" s="48">
        <v>0</v>
      </c>
      <c r="K101" s="48">
        <v>0</v>
      </c>
      <c r="L101" s="48"/>
      <c r="M101" s="48">
        <v>0</v>
      </c>
      <c r="N101" s="48">
        <v>0</v>
      </c>
      <c r="O101" s="48">
        <v>0</v>
      </c>
      <c r="P101" s="48">
        <v>0</v>
      </c>
      <c r="Q101" s="48"/>
      <c r="R101" s="48">
        <v>0</v>
      </c>
      <c r="S101" s="48">
        <v>0</v>
      </c>
      <c r="T101" s="48">
        <v>0</v>
      </c>
      <c r="U101" s="48">
        <v>0</v>
      </c>
      <c r="V101" s="48"/>
      <c r="W101" s="48">
        <v>0</v>
      </c>
      <c r="X101" s="48">
        <v>0</v>
      </c>
      <c r="Y101" s="48">
        <v>0</v>
      </c>
      <c r="Z101" s="48">
        <v>0</v>
      </c>
      <c r="AA101" s="48"/>
      <c r="AB101" s="48">
        <v>0</v>
      </c>
      <c r="AC101" s="34">
        <v>0</v>
      </c>
      <c r="AD101" s="34">
        <v>0</v>
      </c>
      <c r="AE101" s="34">
        <v>0</v>
      </c>
      <c r="AF101" s="34"/>
      <c r="AG101" s="34">
        <v>0</v>
      </c>
      <c r="AH101" s="34"/>
      <c r="AI101" s="34"/>
      <c r="AJ101" s="34"/>
      <c r="AK101" s="34"/>
      <c r="AL101" s="34"/>
      <c r="AM101" s="34"/>
      <c r="AN101" s="34"/>
      <c r="AO101" s="34"/>
      <c r="AP101" s="34"/>
      <c r="AQ101" s="34"/>
      <c r="AR101" s="34"/>
      <c r="AS101" s="34"/>
      <c r="AT101" s="34"/>
      <c r="AU101" s="34"/>
      <c r="AV101" s="34"/>
      <c r="AW101" s="34"/>
      <c r="AX101" s="34"/>
      <c r="AY101" s="34"/>
      <c r="AZ101" s="34"/>
      <c r="BA101" s="34"/>
      <c r="BB101" s="1"/>
      <c r="BC101" s="165"/>
      <c r="BD101" s="165"/>
    </row>
    <row r="102" spans="1:56" ht="31.5">
      <c r="A102" s="144" t="s">
        <v>656</v>
      </c>
      <c r="B102" s="145" t="s">
        <v>122</v>
      </c>
      <c r="C102" s="48" t="s">
        <v>467</v>
      </c>
      <c r="D102" s="48">
        <v>0</v>
      </c>
      <c r="E102" s="48">
        <v>0</v>
      </c>
      <c r="F102" s="48">
        <v>0.3</v>
      </c>
      <c r="G102" s="48"/>
      <c r="H102" s="48">
        <v>0</v>
      </c>
      <c r="I102" s="48">
        <v>0</v>
      </c>
      <c r="J102" s="48">
        <v>0</v>
      </c>
      <c r="K102" s="48">
        <v>0</v>
      </c>
      <c r="L102" s="48"/>
      <c r="M102" s="48">
        <v>0</v>
      </c>
      <c r="N102" s="48">
        <v>0</v>
      </c>
      <c r="O102" s="48">
        <v>0</v>
      </c>
      <c r="P102" s="48">
        <v>0</v>
      </c>
      <c r="Q102" s="48"/>
      <c r="R102" s="48">
        <v>0</v>
      </c>
      <c r="S102" s="48">
        <v>0</v>
      </c>
      <c r="T102" s="48">
        <v>0</v>
      </c>
      <c r="U102" s="48">
        <v>0</v>
      </c>
      <c r="V102" s="48"/>
      <c r="W102" s="48">
        <v>0</v>
      </c>
      <c r="X102" s="48">
        <v>0</v>
      </c>
      <c r="Y102" s="48">
        <v>0</v>
      </c>
      <c r="Z102" s="48">
        <v>0.3</v>
      </c>
      <c r="AA102" s="48"/>
      <c r="AB102" s="48">
        <v>0</v>
      </c>
      <c r="AC102" s="34">
        <v>0</v>
      </c>
      <c r="AD102" s="34">
        <v>0</v>
      </c>
      <c r="AE102" s="34">
        <v>0</v>
      </c>
      <c r="AF102" s="34"/>
      <c r="AG102" s="34">
        <v>0</v>
      </c>
      <c r="AH102" s="34"/>
      <c r="AI102" s="34"/>
      <c r="AJ102" s="34"/>
      <c r="AK102" s="34"/>
      <c r="AL102" s="34"/>
      <c r="AM102" s="34"/>
      <c r="AN102" s="34"/>
      <c r="AO102" s="34"/>
      <c r="AP102" s="34"/>
      <c r="AQ102" s="34"/>
      <c r="AR102" s="34"/>
      <c r="AS102" s="34"/>
      <c r="AT102" s="34"/>
      <c r="AU102" s="34"/>
      <c r="AV102" s="34"/>
      <c r="AW102" s="34"/>
      <c r="AX102" s="34"/>
      <c r="AY102" s="34"/>
      <c r="AZ102" s="34"/>
      <c r="BA102" s="34"/>
      <c r="BB102" s="1"/>
      <c r="BC102" s="165"/>
      <c r="BD102" s="165"/>
    </row>
    <row r="103" spans="1:56" ht="31.5">
      <c r="A103" s="144" t="s">
        <v>657</v>
      </c>
      <c r="B103" s="145" t="s">
        <v>123</v>
      </c>
      <c r="C103" s="48" t="s">
        <v>468</v>
      </c>
      <c r="D103" s="48">
        <v>0</v>
      </c>
      <c r="E103" s="48">
        <v>0</v>
      </c>
      <c r="F103" s="48">
        <v>0.3</v>
      </c>
      <c r="G103" s="48"/>
      <c r="H103" s="48">
        <v>0</v>
      </c>
      <c r="I103" s="48">
        <v>0</v>
      </c>
      <c r="J103" s="48">
        <v>0</v>
      </c>
      <c r="K103" s="48">
        <v>0</v>
      </c>
      <c r="L103" s="48"/>
      <c r="M103" s="48">
        <v>0</v>
      </c>
      <c r="N103" s="48">
        <v>0</v>
      </c>
      <c r="O103" s="48">
        <v>0</v>
      </c>
      <c r="P103" s="48">
        <v>0</v>
      </c>
      <c r="Q103" s="48"/>
      <c r="R103" s="48">
        <v>0</v>
      </c>
      <c r="S103" s="48">
        <v>0</v>
      </c>
      <c r="T103" s="48">
        <v>0</v>
      </c>
      <c r="U103" s="48">
        <v>0</v>
      </c>
      <c r="V103" s="48"/>
      <c r="W103" s="48">
        <v>0</v>
      </c>
      <c r="X103" s="48">
        <v>0</v>
      </c>
      <c r="Y103" s="48">
        <v>0</v>
      </c>
      <c r="Z103" s="48">
        <v>0.3</v>
      </c>
      <c r="AA103" s="48"/>
      <c r="AB103" s="48">
        <v>0</v>
      </c>
      <c r="AC103" s="34">
        <v>0</v>
      </c>
      <c r="AD103" s="34">
        <v>0</v>
      </c>
      <c r="AE103" s="34">
        <v>0</v>
      </c>
      <c r="AF103" s="34"/>
      <c r="AG103" s="34">
        <v>0</v>
      </c>
      <c r="AH103" s="34"/>
      <c r="AI103" s="34"/>
      <c r="AJ103" s="34"/>
      <c r="AK103" s="34"/>
      <c r="AL103" s="34"/>
      <c r="AM103" s="34"/>
      <c r="AN103" s="34"/>
      <c r="AO103" s="34"/>
      <c r="AP103" s="34"/>
      <c r="AQ103" s="34"/>
      <c r="AR103" s="34"/>
      <c r="AS103" s="34"/>
      <c r="AT103" s="34"/>
      <c r="AU103" s="34"/>
      <c r="AV103" s="34"/>
      <c r="AW103" s="34"/>
      <c r="AX103" s="34"/>
      <c r="AY103" s="34"/>
      <c r="AZ103" s="34"/>
      <c r="BA103" s="34"/>
      <c r="BB103" s="1"/>
      <c r="BC103" s="165"/>
      <c r="BD103" s="165"/>
    </row>
    <row r="104" spans="1:56" ht="31.5">
      <c r="A104" s="144" t="s">
        <v>658</v>
      </c>
      <c r="B104" s="145" t="s">
        <v>124</v>
      </c>
      <c r="C104" s="48" t="s">
        <v>469</v>
      </c>
      <c r="D104" s="48">
        <v>0</v>
      </c>
      <c r="E104" s="48">
        <v>0</v>
      </c>
      <c r="F104" s="48">
        <v>0.3</v>
      </c>
      <c r="G104" s="48"/>
      <c r="H104" s="48">
        <v>0</v>
      </c>
      <c r="I104" s="48">
        <v>0</v>
      </c>
      <c r="J104" s="48">
        <v>0</v>
      </c>
      <c r="K104" s="48">
        <v>0</v>
      </c>
      <c r="L104" s="48"/>
      <c r="M104" s="48">
        <v>0</v>
      </c>
      <c r="N104" s="48">
        <v>0</v>
      </c>
      <c r="O104" s="48">
        <v>0</v>
      </c>
      <c r="P104" s="48">
        <v>0</v>
      </c>
      <c r="Q104" s="48"/>
      <c r="R104" s="48">
        <v>0</v>
      </c>
      <c r="S104" s="48">
        <v>0</v>
      </c>
      <c r="T104" s="48">
        <v>0</v>
      </c>
      <c r="U104" s="48">
        <v>0</v>
      </c>
      <c r="V104" s="48"/>
      <c r="W104" s="48">
        <v>0</v>
      </c>
      <c r="X104" s="48">
        <v>0</v>
      </c>
      <c r="Y104" s="48">
        <v>0</v>
      </c>
      <c r="Z104" s="48">
        <v>0.3</v>
      </c>
      <c r="AA104" s="48"/>
      <c r="AB104" s="48">
        <v>0</v>
      </c>
      <c r="AC104" s="34">
        <v>0</v>
      </c>
      <c r="AD104" s="34">
        <v>0</v>
      </c>
      <c r="AE104" s="34">
        <v>0</v>
      </c>
      <c r="AF104" s="34"/>
      <c r="AG104" s="34">
        <v>0</v>
      </c>
      <c r="AH104" s="34"/>
      <c r="AI104" s="34"/>
      <c r="AJ104" s="34"/>
      <c r="AK104" s="34"/>
      <c r="AL104" s="34"/>
      <c r="AM104" s="34"/>
      <c r="AN104" s="34"/>
      <c r="AO104" s="34"/>
      <c r="AP104" s="34"/>
      <c r="AQ104" s="34"/>
      <c r="AR104" s="34"/>
      <c r="AS104" s="34"/>
      <c r="AT104" s="34"/>
      <c r="AU104" s="34"/>
      <c r="AV104" s="34"/>
      <c r="AW104" s="34"/>
      <c r="AX104" s="34"/>
      <c r="AY104" s="34"/>
      <c r="AZ104" s="34"/>
      <c r="BA104" s="34"/>
      <c r="BB104" s="1"/>
      <c r="BC104" s="165"/>
      <c r="BD104" s="165"/>
    </row>
    <row r="105" spans="1:56" ht="31.5">
      <c r="A105" s="144" t="s">
        <v>659</v>
      </c>
      <c r="B105" s="145" t="s">
        <v>125</v>
      </c>
      <c r="C105" s="48" t="s">
        <v>470</v>
      </c>
      <c r="D105" s="48">
        <v>0</v>
      </c>
      <c r="E105" s="48">
        <v>0</v>
      </c>
      <c r="F105" s="48">
        <v>0.5</v>
      </c>
      <c r="G105" s="48"/>
      <c r="H105" s="48">
        <v>0</v>
      </c>
      <c r="I105" s="48">
        <v>0</v>
      </c>
      <c r="J105" s="48">
        <v>0</v>
      </c>
      <c r="K105" s="48">
        <v>0</v>
      </c>
      <c r="L105" s="48"/>
      <c r="M105" s="48">
        <v>0</v>
      </c>
      <c r="N105" s="48">
        <v>0</v>
      </c>
      <c r="O105" s="48">
        <v>0</v>
      </c>
      <c r="P105" s="48">
        <v>0</v>
      </c>
      <c r="Q105" s="48"/>
      <c r="R105" s="48">
        <v>0</v>
      </c>
      <c r="S105" s="48">
        <v>0</v>
      </c>
      <c r="T105" s="48">
        <v>0</v>
      </c>
      <c r="U105" s="48">
        <v>0</v>
      </c>
      <c r="V105" s="48"/>
      <c r="W105" s="48">
        <v>0</v>
      </c>
      <c r="X105" s="48">
        <v>0</v>
      </c>
      <c r="Y105" s="48">
        <v>0</v>
      </c>
      <c r="Z105" s="48">
        <v>0.5</v>
      </c>
      <c r="AA105" s="48"/>
      <c r="AB105" s="48">
        <v>0</v>
      </c>
      <c r="AC105" s="34">
        <v>0</v>
      </c>
      <c r="AD105" s="34">
        <v>0</v>
      </c>
      <c r="AE105" s="34">
        <v>0</v>
      </c>
      <c r="AF105" s="34"/>
      <c r="AG105" s="34">
        <v>0</v>
      </c>
      <c r="AH105" s="34"/>
      <c r="AI105" s="34"/>
      <c r="AJ105" s="34"/>
      <c r="AK105" s="34"/>
      <c r="AL105" s="34"/>
      <c r="AM105" s="34"/>
      <c r="AN105" s="34"/>
      <c r="AO105" s="34"/>
      <c r="AP105" s="34"/>
      <c r="AQ105" s="34"/>
      <c r="AR105" s="34"/>
      <c r="AS105" s="34"/>
      <c r="AT105" s="34"/>
      <c r="AU105" s="34"/>
      <c r="AV105" s="34"/>
      <c r="AW105" s="34"/>
      <c r="AX105" s="34"/>
      <c r="AY105" s="34"/>
      <c r="AZ105" s="34"/>
      <c r="BA105" s="34"/>
      <c r="BB105" s="1"/>
      <c r="BC105" s="165"/>
      <c r="BD105" s="165"/>
    </row>
    <row r="106" spans="1:56" ht="31.5">
      <c r="A106" s="144" t="s">
        <v>660</v>
      </c>
      <c r="B106" s="145" t="s">
        <v>126</v>
      </c>
      <c r="C106" s="48" t="s">
        <v>471</v>
      </c>
      <c r="D106" s="48">
        <v>0</v>
      </c>
      <c r="E106" s="48">
        <v>0</v>
      </c>
      <c r="F106" s="48">
        <v>0.5</v>
      </c>
      <c r="G106" s="48"/>
      <c r="H106" s="48">
        <v>0</v>
      </c>
      <c r="I106" s="48">
        <v>0</v>
      </c>
      <c r="J106" s="48">
        <v>0</v>
      </c>
      <c r="K106" s="48">
        <v>0</v>
      </c>
      <c r="L106" s="48"/>
      <c r="M106" s="48">
        <v>0</v>
      </c>
      <c r="N106" s="48">
        <v>0</v>
      </c>
      <c r="O106" s="48">
        <v>0</v>
      </c>
      <c r="P106" s="48">
        <v>0</v>
      </c>
      <c r="Q106" s="48"/>
      <c r="R106" s="48">
        <v>0</v>
      </c>
      <c r="S106" s="48">
        <v>0</v>
      </c>
      <c r="T106" s="48">
        <v>0</v>
      </c>
      <c r="U106" s="48">
        <v>0</v>
      </c>
      <c r="V106" s="48"/>
      <c r="W106" s="48">
        <v>0</v>
      </c>
      <c r="X106" s="48">
        <v>0</v>
      </c>
      <c r="Y106" s="48">
        <v>0</v>
      </c>
      <c r="Z106" s="48">
        <v>0.5</v>
      </c>
      <c r="AA106" s="48"/>
      <c r="AB106" s="48">
        <v>0</v>
      </c>
      <c r="AC106" s="34">
        <v>0</v>
      </c>
      <c r="AD106" s="34">
        <v>0</v>
      </c>
      <c r="AE106" s="34">
        <v>0</v>
      </c>
      <c r="AF106" s="34"/>
      <c r="AG106" s="34">
        <v>0</v>
      </c>
      <c r="AH106" s="34"/>
      <c r="AI106" s="34"/>
      <c r="AJ106" s="34"/>
      <c r="AK106" s="34"/>
      <c r="AL106" s="34"/>
      <c r="AM106" s="34"/>
      <c r="AN106" s="34"/>
      <c r="AO106" s="34"/>
      <c r="AP106" s="34"/>
      <c r="AQ106" s="34"/>
      <c r="AR106" s="34"/>
      <c r="AS106" s="34"/>
      <c r="AT106" s="34"/>
      <c r="AU106" s="34"/>
      <c r="AV106" s="34"/>
      <c r="AW106" s="34"/>
      <c r="AX106" s="34"/>
      <c r="AY106" s="34"/>
      <c r="AZ106" s="34"/>
      <c r="BA106" s="34"/>
      <c r="BB106" s="1"/>
      <c r="BC106" s="165"/>
      <c r="BD106" s="165"/>
    </row>
    <row r="107" spans="1:56" ht="31.5">
      <c r="A107" s="144" t="s">
        <v>661</v>
      </c>
      <c r="B107" s="145" t="s">
        <v>127</v>
      </c>
      <c r="C107" s="48" t="s">
        <v>472</v>
      </c>
      <c r="D107" s="48">
        <v>0</v>
      </c>
      <c r="E107" s="48">
        <v>0</v>
      </c>
      <c r="F107" s="48">
        <v>0.3</v>
      </c>
      <c r="G107" s="48"/>
      <c r="H107" s="48">
        <v>0</v>
      </c>
      <c r="I107" s="48">
        <v>0</v>
      </c>
      <c r="J107" s="48">
        <v>0</v>
      </c>
      <c r="K107" s="48">
        <v>0</v>
      </c>
      <c r="L107" s="48"/>
      <c r="M107" s="48">
        <v>0</v>
      </c>
      <c r="N107" s="48">
        <v>0</v>
      </c>
      <c r="O107" s="48">
        <v>0</v>
      </c>
      <c r="P107" s="48">
        <v>0</v>
      </c>
      <c r="Q107" s="48"/>
      <c r="R107" s="48">
        <v>0</v>
      </c>
      <c r="S107" s="48">
        <v>0</v>
      </c>
      <c r="T107" s="48">
        <v>0</v>
      </c>
      <c r="U107" s="48">
        <v>0</v>
      </c>
      <c r="V107" s="48"/>
      <c r="W107" s="48">
        <v>0</v>
      </c>
      <c r="X107" s="48">
        <v>0</v>
      </c>
      <c r="Y107" s="48">
        <v>0</v>
      </c>
      <c r="Z107" s="48">
        <v>0.3</v>
      </c>
      <c r="AA107" s="48"/>
      <c r="AB107" s="48">
        <v>0</v>
      </c>
      <c r="AC107" s="34">
        <v>0</v>
      </c>
      <c r="AD107" s="34">
        <v>0</v>
      </c>
      <c r="AE107" s="34">
        <v>0</v>
      </c>
      <c r="AF107" s="34"/>
      <c r="AG107" s="34">
        <v>0</v>
      </c>
      <c r="AH107" s="34"/>
      <c r="AI107" s="34"/>
      <c r="AJ107" s="34"/>
      <c r="AK107" s="34"/>
      <c r="AL107" s="34"/>
      <c r="AM107" s="34"/>
      <c r="AN107" s="34"/>
      <c r="AO107" s="34"/>
      <c r="AP107" s="34"/>
      <c r="AQ107" s="34"/>
      <c r="AR107" s="34"/>
      <c r="AS107" s="34"/>
      <c r="AT107" s="34"/>
      <c r="AU107" s="34"/>
      <c r="AV107" s="34"/>
      <c r="AW107" s="34"/>
      <c r="AX107" s="34"/>
      <c r="AY107" s="34"/>
      <c r="AZ107" s="34"/>
      <c r="BA107" s="34"/>
      <c r="BB107" s="1"/>
      <c r="BC107" s="165"/>
      <c r="BD107" s="165"/>
    </row>
    <row r="108" spans="1:56" ht="63">
      <c r="A108" s="144" t="s">
        <v>662</v>
      </c>
      <c r="B108" s="145" t="s">
        <v>128</v>
      </c>
      <c r="C108" s="48" t="s">
        <v>473</v>
      </c>
      <c r="D108" s="48">
        <v>6.25</v>
      </c>
      <c r="E108" s="48">
        <v>0</v>
      </c>
      <c r="F108" s="48">
        <v>4.71</v>
      </c>
      <c r="G108" s="48"/>
      <c r="H108" s="48">
        <v>0</v>
      </c>
      <c r="I108" s="48">
        <v>0</v>
      </c>
      <c r="J108" s="48">
        <v>0</v>
      </c>
      <c r="K108" s="48">
        <v>0</v>
      </c>
      <c r="L108" s="48"/>
      <c r="M108" s="48">
        <v>0</v>
      </c>
      <c r="N108" s="48">
        <v>0</v>
      </c>
      <c r="O108" s="48">
        <v>0</v>
      </c>
      <c r="P108" s="48">
        <v>0</v>
      </c>
      <c r="Q108" s="48"/>
      <c r="R108" s="48">
        <v>0</v>
      </c>
      <c r="S108" s="48">
        <v>0</v>
      </c>
      <c r="T108" s="48">
        <v>0</v>
      </c>
      <c r="U108" s="48">
        <v>0</v>
      </c>
      <c r="V108" s="48"/>
      <c r="W108" s="48">
        <v>0</v>
      </c>
      <c r="X108" s="48">
        <v>6.25</v>
      </c>
      <c r="Y108" s="48">
        <v>0</v>
      </c>
      <c r="Z108" s="48">
        <v>4.71</v>
      </c>
      <c r="AA108" s="48"/>
      <c r="AB108" s="48">
        <v>0</v>
      </c>
      <c r="AC108" s="34">
        <v>0</v>
      </c>
      <c r="AD108" s="34">
        <v>0</v>
      </c>
      <c r="AE108" s="34">
        <v>0</v>
      </c>
      <c r="AF108" s="34"/>
      <c r="AG108" s="34">
        <v>0</v>
      </c>
      <c r="AH108" s="34"/>
      <c r="AI108" s="34"/>
      <c r="AJ108" s="34"/>
      <c r="AK108" s="34"/>
      <c r="AL108" s="34"/>
      <c r="AM108" s="34"/>
      <c r="AN108" s="34"/>
      <c r="AO108" s="34"/>
      <c r="AP108" s="34"/>
      <c r="AQ108" s="34"/>
      <c r="AR108" s="34"/>
      <c r="AS108" s="34"/>
      <c r="AT108" s="34"/>
      <c r="AU108" s="34"/>
      <c r="AV108" s="34"/>
      <c r="AW108" s="34"/>
      <c r="AX108" s="34"/>
      <c r="AY108" s="34"/>
      <c r="AZ108" s="34"/>
      <c r="BA108" s="34"/>
      <c r="BB108" s="1"/>
      <c r="BC108" s="165"/>
      <c r="BD108" s="165"/>
    </row>
    <row r="109" spans="1:56" ht="47.25">
      <c r="A109" s="144" t="s">
        <v>664</v>
      </c>
      <c r="B109" s="145" t="s">
        <v>129</v>
      </c>
      <c r="C109" s="48" t="s">
        <v>474</v>
      </c>
      <c r="D109" s="48">
        <v>0</v>
      </c>
      <c r="E109" s="48">
        <v>0</v>
      </c>
      <c r="F109" s="48">
        <v>0</v>
      </c>
      <c r="G109" s="48"/>
      <c r="H109" s="48">
        <v>0</v>
      </c>
      <c r="I109" s="48">
        <v>0</v>
      </c>
      <c r="J109" s="48">
        <v>0</v>
      </c>
      <c r="K109" s="48">
        <v>0</v>
      </c>
      <c r="L109" s="48"/>
      <c r="M109" s="48">
        <v>0</v>
      </c>
      <c r="N109" s="48">
        <v>0</v>
      </c>
      <c r="O109" s="48">
        <v>0</v>
      </c>
      <c r="P109" s="48">
        <v>0</v>
      </c>
      <c r="Q109" s="48"/>
      <c r="R109" s="48">
        <v>0</v>
      </c>
      <c r="S109" s="48">
        <v>0</v>
      </c>
      <c r="T109" s="48">
        <v>0</v>
      </c>
      <c r="U109" s="48">
        <v>0</v>
      </c>
      <c r="V109" s="48"/>
      <c r="W109" s="48">
        <v>0</v>
      </c>
      <c r="X109" s="48">
        <v>0</v>
      </c>
      <c r="Y109" s="48">
        <v>0</v>
      </c>
      <c r="Z109" s="48">
        <v>0</v>
      </c>
      <c r="AA109" s="48"/>
      <c r="AB109" s="48">
        <v>0</v>
      </c>
      <c r="AC109" s="34">
        <v>0</v>
      </c>
      <c r="AD109" s="34">
        <v>0</v>
      </c>
      <c r="AE109" s="34">
        <v>0</v>
      </c>
      <c r="AF109" s="34"/>
      <c r="AG109" s="34">
        <v>0</v>
      </c>
      <c r="AH109" s="34"/>
      <c r="AI109" s="34"/>
      <c r="AJ109" s="34"/>
      <c r="AK109" s="34"/>
      <c r="AL109" s="34"/>
      <c r="AM109" s="34"/>
      <c r="AN109" s="34"/>
      <c r="AO109" s="34"/>
      <c r="AP109" s="34"/>
      <c r="AQ109" s="34"/>
      <c r="AR109" s="34"/>
      <c r="AS109" s="34"/>
      <c r="AT109" s="34"/>
      <c r="AU109" s="34"/>
      <c r="AV109" s="34"/>
      <c r="AW109" s="34"/>
      <c r="AX109" s="34"/>
      <c r="AY109" s="34"/>
      <c r="AZ109" s="34"/>
      <c r="BA109" s="34"/>
      <c r="BB109" s="1"/>
      <c r="BC109" s="165"/>
      <c r="BD109" s="165"/>
    </row>
    <row r="110" spans="1:56" ht="47.25">
      <c r="A110" s="144" t="s">
        <v>665</v>
      </c>
      <c r="B110" s="145" t="s">
        <v>130</v>
      </c>
      <c r="C110" s="48" t="s">
        <v>475</v>
      </c>
      <c r="D110" s="48">
        <v>0</v>
      </c>
      <c r="E110" s="48">
        <v>0</v>
      </c>
      <c r="F110" s="48">
        <v>0</v>
      </c>
      <c r="G110" s="48"/>
      <c r="H110" s="48">
        <v>0</v>
      </c>
      <c r="I110" s="48">
        <v>0</v>
      </c>
      <c r="J110" s="48">
        <v>0</v>
      </c>
      <c r="K110" s="48">
        <v>0</v>
      </c>
      <c r="L110" s="48"/>
      <c r="M110" s="48">
        <v>0</v>
      </c>
      <c r="N110" s="48">
        <v>0</v>
      </c>
      <c r="O110" s="48">
        <v>0</v>
      </c>
      <c r="P110" s="48">
        <v>0</v>
      </c>
      <c r="Q110" s="48"/>
      <c r="R110" s="48">
        <v>0</v>
      </c>
      <c r="S110" s="48">
        <v>0</v>
      </c>
      <c r="T110" s="48">
        <v>0</v>
      </c>
      <c r="U110" s="48">
        <v>0</v>
      </c>
      <c r="V110" s="48"/>
      <c r="W110" s="48">
        <v>0</v>
      </c>
      <c r="X110" s="48">
        <v>0</v>
      </c>
      <c r="Y110" s="48">
        <v>0</v>
      </c>
      <c r="Z110" s="48">
        <v>0</v>
      </c>
      <c r="AA110" s="48"/>
      <c r="AB110" s="48">
        <v>0</v>
      </c>
      <c r="AC110" s="34">
        <v>0</v>
      </c>
      <c r="AD110" s="34">
        <v>0</v>
      </c>
      <c r="AE110" s="34">
        <v>0</v>
      </c>
      <c r="AF110" s="34"/>
      <c r="AG110" s="34">
        <v>0</v>
      </c>
      <c r="AH110" s="34"/>
      <c r="AI110" s="34"/>
      <c r="AJ110" s="34"/>
      <c r="AK110" s="34"/>
      <c r="AL110" s="34"/>
      <c r="AM110" s="34"/>
      <c r="AN110" s="34"/>
      <c r="AO110" s="34"/>
      <c r="AP110" s="34"/>
      <c r="AQ110" s="34"/>
      <c r="AR110" s="34"/>
      <c r="AS110" s="34"/>
      <c r="AT110" s="34"/>
      <c r="AU110" s="34"/>
      <c r="AV110" s="34"/>
      <c r="AW110" s="34"/>
      <c r="AX110" s="34"/>
      <c r="AY110" s="34"/>
      <c r="AZ110" s="34"/>
      <c r="BA110" s="34"/>
      <c r="BB110" s="1"/>
      <c r="BC110" s="165"/>
      <c r="BD110" s="165"/>
    </row>
    <row r="111" spans="1:56" ht="47.25">
      <c r="A111" s="144" t="s">
        <v>666</v>
      </c>
      <c r="B111" s="145" t="s">
        <v>131</v>
      </c>
      <c r="C111" s="48" t="s">
        <v>476</v>
      </c>
      <c r="D111" s="48">
        <v>0</v>
      </c>
      <c r="E111" s="48">
        <v>0</v>
      </c>
      <c r="F111" s="48">
        <v>0</v>
      </c>
      <c r="G111" s="48"/>
      <c r="H111" s="48">
        <v>0</v>
      </c>
      <c r="I111" s="48">
        <v>0</v>
      </c>
      <c r="J111" s="48">
        <v>0</v>
      </c>
      <c r="K111" s="48">
        <v>0</v>
      </c>
      <c r="L111" s="48"/>
      <c r="M111" s="48">
        <v>0</v>
      </c>
      <c r="N111" s="48">
        <v>0</v>
      </c>
      <c r="O111" s="48">
        <v>0</v>
      </c>
      <c r="P111" s="48">
        <v>0</v>
      </c>
      <c r="Q111" s="48"/>
      <c r="R111" s="48">
        <v>0</v>
      </c>
      <c r="S111" s="48">
        <v>0</v>
      </c>
      <c r="T111" s="48">
        <v>0</v>
      </c>
      <c r="U111" s="48">
        <v>0</v>
      </c>
      <c r="V111" s="48"/>
      <c r="W111" s="48">
        <v>0</v>
      </c>
      <c r="X111" s="48">
        <v>0</v>
      </c>
      <c r="Y111" s="48">
        <v>0</v>
      </c>
      <c r="Z111" s="48">
        <v>0</v>
      </c>
      <c r="AA111" s="48"/>
      <c r="AB111" s="48">
        <v>0</v>
      </c>
      <c r="AC111" s="34">
        <v>0</v>
      </c>
      <c r="AD111" s="34">
        <v>0</v>
      </c>
      <c r="AE111" s="34">
        <v>0</v>
      </c>
      <c r="AF111" s="34"/>
      <c r="AG111" s="34">
        <v>0</v>
      </c>
      <c r="AH111" s="34"/>
      <c r="AI111" s="34"/>
      <c r="AJ111" s="34"/>
      <c r="AK111" s="34"/>
      <c r="AL111" s="34"/>
      <c r="AM111" s="34"/>
      <c r="AN111" s="34"/>
      <c r="AO111" s="34"/>
      <c r="AP111" s="34"/>
      <c r="AQ111" s="34"/>
      <c r="AR111" s="34"/>
      <c r="AS111" s="34"/>
      <c r="AT111" s="34"/>
      <c r="AU111" s="34"/>
      <c r="AV111" s="34"/>
      <c r="AW111" s="34"/>
      <c r="AX111" s="34"/>
      <c r="AY111" s="34"/>
      <c r="AZ111" s="34"/>
      <c r="BA111" s="34"/>
      <c r="BB111" s="1"/>
      <c r="BC111" s="165"/>
      <c r="BD111" s="165"/>
    </row>
    <row r="112" spans="1:56" ht="47.25">
      <c r="A112" s="144" t="s">
        <v>667</v>
      </c>
      <c r="B112" s="145" t="s">
        <v>132</v>
      </c>
      <c r="C112" s="48" t="s">
        <v>477</v>
      </c>
      <c r="D112" s="48">
        <v>0</v>
      </c>
      <c r="E112" s="48">
        <v>0</v>
      </c>
      <c r="F112" s="48">
        <v>0</v>
      </c>
      <c r="G112" s="48"/>
      <c r="H112" s="48">
        <v>0</v>
      </c>
      <c r="I112" s="48">
        <v>0</v>
      </c>
      <c r="J112" s="48">
        <v>0</v>
      </c>
      <c r="K112" s="48">
        <v>0</v>
      </c>
      <c r="L112" s="48"/>
      <c r="M112" s="48">
        <v>0</v>
      </c>
      <c r="N112" s="48">
        <v>0</v>
      </c>
      <c r="O112" s="48">
        <v>0</v>
      </c>
      <c r="P112" s="48">
        <v>0</v>
      </c>
      <c r="Q112" s="48"/>
      <c r="R112" s="48">
        <v>0</v>
      </c>
      <c r="S112" s="48">
        <v>0</v>
      </c>
      <c r="T112" s="48">
        <v>0</v>
      </c>
      <c r="U112" s="48">
        <v>0</v>
      </c>
      <c r="V112" s="48"/>
      <c r="W112" s="48">
        <v>0</v>
      </c>
      <c r="X112" s="48">
        <v>0</v>
      </c>
      <c r="Y112" s="48">
        <v>0</v>
      </c>
      <c r="Z112" s="48">
        <v>0</v>
      </c>
      <c r="AA112" s="48"/>
      <c r="AB112" s="48">
        <v>0</v>
      </c>
      <c r="AC112" s="34">
        <v>0</v>
      </c>
      <c r="AD112" s="34">
        <v>0</v>
      </c>
      <c r="AE112" s="34">
        <v>0</v>
      </c>
      <c r="AF112" s="34"/>
      <c r="AG112" s="34">
        <v>0</v>
      </c>
      <c r="AH112" s="34"/>
      <c r="AI112" s="34"/>
      <c r="AJ112" s="34"/>
      <c r="AK112" s="34"/>
      <c r="AL112" s="34"/>
      <c r="AM112" s="34"/>
      <c r="AN112" s="34"/>
      <c r="AO112" s="34"/>
      <c r="AP112" s="34"/>
      <c r="AQ112" s="34"/>
      <c r="AR112" s="34"/>
      <c r="AS112" s="34"/>
      <c r="AT112" s="34"/>
      <c r="AU112" s="34"/>
      <c r="AV112" s="34"/>
      <c r="AW112" s="34"/>
      <c r="AX112" s="34"/>
      <c r="AY112" s="34"/>
      <c r="AZ112" s="34"/>
      <c r="BA112" s="34"/>
      <c r="BB112" s="1"/>
      <c r="BC112" s="165"/>
      <c r="BD112" s="165"/>
    </row>
    <row r="113" spans="1:56" ht="47.25">
      <c r="A113" s="144" t="s">
        <v>668</v>
      </c>
      <c r="B113" s="145" t="s">
        <v>133</v>
      </c>
      <c r="C113" s="48" t="s">
        <v>478</v>
      </c>
      <c r="D113" s="48">
        <v>0</v>
      </c>
      <c r="E113" s="48">
        <v>0</v>
      </c>
      <c r="F113" s="48">
        <v>0</v>
      </c>
      <c r="G113" s="48"/>
      <c r="H113" s="48">
        <v>0</v>
      </c>
      <c r="I113" s="48">
        <v>0</v>
      </c>
      <c r="J113" s="48">
        <v>0</v>
      </c>
      <c r="K113" s="48">
        <v>0</v>
      </c>
      <c r="L113" s="48"/>
      <c r="M113" s="48">
        <v>0</v>
      </c>
      <c r="N113" s="48">
        <v>0</v>
      </c>
      <c r="O113" s="48">
        <v>0</v>
      </c>
      <c r="P113" s="48">
        <v>0</v>
      </c>
      <c r="Q113" s="48"/>
      <c r="R113" s="48">
        <v>0</v>
      </c>
      <c r="S113" s="48">
        <v>0</v>
      </c>
      <c r="T113" s="48">
        <v>0</v>
      </c>
      <c r="U113" s="48">
        <v>0</v>
      </c>
      <c r="V113" s="48"/>
      <c r="W113" s="48">
        <v>0</v>
      </c>
      <c r="X113" s="48">
        <v>0</v>
      </c>
      <c r="Y113" s="48">
        <v>0</v>
      </c>
      <c r="Z113" s="48">
        <v>0</v>
      </c>
      <c r="AA113" s="48"/>
      <c r="AB113" s="48">
        <v>0</v>
      </c>
      <c r="AC113" s="34">
        <v>0</v>
      </c>
      <c r="AD113" s="34">
        <v>0</v>
      </c>
      <c r="AE113" s="34">
        <v>0</v>
      </c>
      <c r="AF113" s="34"/>
      <c r="AG113" s="34">
        <v>0</v>
      </c>
      <c r="AH113" s="34"/>
      <c r="AI113" s="34"/>
      <c r="AJ113" s="34"/>
      <c r="AK113" s="34"/>
      <c r="AL113" s="34"/>
      <c r="AM113" s="34"/>
      <c r="AN113" s="34"/>
      <c r="AO113" s="34"/>
      <c r="AP113" s="34"/>
      <c r="AQ113" s="34"/>
      <c r="AR113" s="34"/>
      <c r="AS113" s="34"/>
      <c r="AT113" s="34"/>
      <c r="AU113" s="34"/>
      <c r="AV113" s="34"/>
      <c r="AW113" s="34"/>
      <c r="AX113" s="34"/>
      <c r="AY113" s="34"/>
      <c r="AZ113" s="34"/>
      <c r="BA113" s="34"/>
      <c r="BB113" s="1"/>
      <c r="BC113" s="165"/>
      <c r="BD113" s="165"/>
    </row>
    <row r="114" spans="1:56" ht="47.25">
      <c r="A114" s="144" t="s">
        <v>669</v>
      </c>
      <c r="B114" s="145" t="s">
        <v>134</v>
      </c>
      <c r="C114" s="48" t="s">
        <v>479</v>
      </c>
      <c r="D114" s="48">
        <v>0</v>
      </c>
      <c r="E114" s="48">
        <v>0</v>
      </c>
      <c r="F114" s="48">
        <v>0</v>
      </c>
      <c r="G114" s="48"/>
      <c r="H114" s="48">
        <v>0</v>
      </c>
      <c r="I114" s="48">
        <v>0</v>
      </c>
      <c r="J114" s="48">
        <v>0</v>
      </c>
      <c r="K114" s="48">
        <v>0</v>
      </c>
      <c r="L114" s="48"/>
      <c r="M114" s="48">
        <v>0</v>
      </c>
      <c r="N114" s="48">
        <v>0</v>
      </c>
      <c r="O114" s="48">
        <v>0</v>
      </c>
      <c r="P114" s="48">
        <v>0</v>
      </c>
      <c r="Q114" s="48"/>
      <c r="R114" s="48">
        <v>0</v>
      </c>
      <c r="S114" s="48">
        <v>0</v>
      </c>
      <c r="T114" s="48">
        <v>0</v>
      </c>
      <c r="U114" s="48">
        <v>0</v>
      </c>
      <c r="V114" s="48"/>
      <c r="W114" s="48">
        <v>0</v>
      </c>
      <c r="X114" s="48">
        <v>0</v>
      </c>
      <c r="Y114" s="48">
        <v>0</v>
      </c>
      <c r="Z114" s="48">
        <v>0</v>
      </c>
      <c r="AA114" s="48"/>
      <c r="AB114" s="48">
        <v>0</v>
      </c>
      <c r="AC114" s="34">
        <v>0</v>
      </c>
      <c r="AD114" s="34">
        <v>0</v>
      </c>
      <c r="AE114" s="34">
        <v>0</v>
      </c>
      <c r="AF114" s="34"/>
      <c r="AG114" s="34">
        <v>0</v>
      </c>
      <c r="AH114" s="34"/>
      <c r="AI114" s="34"/>
      <c r="AJ114" s="34"/>
      <c r="AK114" s="34"/>
      <c r="AL114" s="34"/>
      <c r="AM114" s="34"/>
      <c r="AN114" s="34"/>
      <c r="AO114" s="34"/>
      <c r="AP114" s="34"/>
      <c r="AQ114" s="34"/>
      <c r="AR114" s="34"/>
      <c r="AS114" s="34"/>
      <c r="AT114" s="34"/>
      <c r="AU114" s="34"/>
      <c r="AV114" s="34"/>
      <c r="AW114" s="34"/>
      <c r="AX114" s="34"/>
      <c r="AY114" s="34"/>
      <c r="AZ114" s="34"/>
      <c r="BA114" s="34"/>
      <c r="BB114" s="1"/>
      <c r="BC114" s="165"/>
      <c r="BD114" s="165"/>
    </row>
    <row r="115" spans="1:56" ht="47.25">
      <c r="A115" s="144" t="s">
        <v>670</v>
      </c>
      <c r="B115" s="145" t="s">
        <v>135</v>
      </c>
      <c r="C115" s="48" t="s">
        <v>885</v>
      </c>
      <c r="D115" s="48">
        <v>0</v>
      </c>
      <c r="E115" s="48">
        <v>0</v>
      </c>
      <c r="F115" s="48">
        <v>0</v>
      </c>
      <c r="G115" s="48"/>
      <c r="H115" s="48">
        <v>0</v>
      </c>
      <c r="I115" s="48">
        <v>0</v>
      </c>
      <c r="J115" s="48">
        <v>0</v>
      </c>
      <c r="K115" s="48">
        <v>0</v>
      </c>
      <c r="L115" s="48"/>
      <c r="M115" s="48">
        <v>0</v>
      </c>
      <c r="N115" s="48">
        <v>0</v>
      </c>
      <c r="O115" s="48">
        <v>0</v>
      </c>
      <c r="P115" s="48">
        <v>0</v>
      </c>
      <c r="Q115" s="48"/>
      <c r="R115" s="48">
        <v>0</v>
      </c>
      <c r="S115" s="48">
        <v>0</v>
      </c>
      <c r="T115" s="48">
        <v>0</v>
      </c>
      <c r="U115" s="48">
        <v>0</v>
      </c>
      <c r="V115" s="48"/>
      <c r="W115" s="48">
        <v>0</v>
      </c>
      <c r="X115" s="48">
        <v>0</v>
      </c>
      <c r="Y115" s="48">
        <v>0</v>
      </c>
      <c r="Z115" s="48">
        <v>0</v>
      </c>
      <c r="AA115" s="48"/>
      <c r="AB115" s="48">
        <v>0</v>
      </c>
      <c r="AC115" s="34">
        <v>0</v>
      </c>
      <c r="AD115" s="34">
        <v>0</v>
      </c>
      <c r="AE115" s="34">
        <v>0</v>
      </c>
      <c r="AF115" s="34"/>
      <c r="AG115" s="34">
        <v>0</v>
      </c>
      <c r="AH115" s="34"/>
      <c r="AI115" s="34"/>
      <c r="AJ115" s="34"/>
      <c r="AK115" s="34"/>
      <c r="AL115" s="34"/>
      <c r="AM115" s="34"/>
      <c r="AN115" s="34"/>
      <c r="AO115" s="34"/>
      <c r="AP115" s="34"/>
      <c r="AQ115" s="34"/>
      <c r="AR115" s="34"/>
      <c r="AS115" s="34"/>
      <c r="AT115" s="34"/>
      <c r="AU115" s="34"/>
      <c r="AV115" s="34"/>
      <c r="AW115" s="34"/>
      <c r="AX115" s="34"/>
      <c r="AY115" s="34"/>
      <c r="AZ115" s="34"/>
      <c r="BA115" s="34"/>
      <c r="BB115" s="1"/>
      <c r="BC115" s="165"/>
      <c r="BD115" s="165"/>
    </row>
    <row r="116" spans="1:56" ht="47.25">
      <c r="A116" s="144" t="s">
        <v>671</v>
      </c>
      <c r="B116" s="145" t="s">
        <v>136</v>
      </c>
      <c r="C116" s="48" t="s">
        <v>886</v>
      </c>
      <c r="D116" s="48">
        <v>0</v>
      </c>
      <c r="E116" s="48">
        <v>0</v>
      </c>
      <c r="F116" s="48">
        <v>0</v>
      </c>
      <c r="G116" s="48"/>
      <c r="H116" s="48">
        <v>0</v>
      </c>
      <c r="I116" s="48">
        <v>0</v>
      </c>
      <c r="J116" s="48">
        <v>0</v>
      </c>
      <c r="K116" s="48">
        <v>0</v>
      </c>
      <c r="L116" s="48"/>
      <c r="M116" s="48">
        <v>0</v>
      </c>
      <c r="N116" s="48">
        <v>0</v>
      </c>
      <c r="O116" s="48">
        <v>0</v>
      </c>
      <c r="P116" s="48">
        <v>0</v>
      </c>
      <c r="Q116" s="48"/>
      <c r="R116" s="48">
        <v>0</v>
      </c>
      <c r="S116" s="48">
        <v>0</v>
      </c>
      <c r="T116" s="48">
        <v>0</v>
      </c>
      <c r="U116" s="48">
        <v>0</v>
      </c>
      <c r="V116" s="48"/>
      <c r="W116" s="48">
        <v>0</v>
      </c>
      <c r="X116" s="48">
        <v>0</v>
      </c>
      <c r="Y116" s="48">
        <v>0</v>
      </c>
      <c r="Z116" s="48">
        <v>0</v>
      </c>
      <c r="AA116" s="48"/>
      <c r="AB116" s="48">
        <v>0</v>
      </c>
      <c r="AC116" s="34">
        <v>0</v>
      </c>
      <c r="AD116" s="34">
        <v>0</v>
      </c>
      <c r="AE116" s="34">
        <v>0</v>
      </c>
      <c r="AF116" s="34"/>
      <c r="AG116" s="34">
        <v>0</v>
      </c>
      <c r="AH116" s="34"/>
      <c r="AI116" s="34"/>
      <c r="AJ116" s="34"/>
      <c r="AK116" s="34"/>
      <c r="AL116" s="34"/>
      <c r="AM116" s="34"/>
      <c r="AN116" s="34"/>
      <c r="AO116" s="34"/>
      <c r="AP116" s="34"/>
      <c r="AQ116" s="34"/>
      <c r="AR116" s="34"/>
      <c r="AS116" s="34"/>
      <c r="AT116" s="34"/>
      <c r="AU116" s="34"/>
      <c r="AV116" s="34"/>
      <c r="AW116" s="34"/>
      <c r="AX116" s="34"/>
      <c r="AY116" s="34"/>
      <c r="AZ116" s="34"/>
      <c r="BA116" s="34"/>
      <c r="BB116" s="1"/>
      <c r="BC116" s="165"/>
      <c r="BD116" s="165"/>
    </row>
    <row r="117" spans="1:56" ht="47.25">
      <c r="A117" s="144" t="s">
        <v>672</v>
      </c>
      <c r="B117" s="145" t="s">
        <v>137</v>
      </c>
      <c r="C117" s="48" t="s">
        <v>480</v>
      </c>
      <c r="D117" s="48">
        <v>3.4</v>
      </c>
      <c r="E117" s="48">
        <v>0</v>
      </c>
      <c r="F117" s="48">
        <v>0</v>
      </c>
      <c r="G117" s="48"/>
      <c r="H117" s="48">
        <v>0</v>
      </c>
      <c r="I117" s="48">
        <v>0</v>
      </c>
      <c r="J117" s="48">
        <v>0</v>
      </c>
      <c r="K117" s="48">
        <v>0</v>
      </c>
      <c r="L117" s="48"/>
      <c r="M117" s="48">
        <v>0</v>
      </c>
      <c r="N117" s="48">
        <v>3.4</v>
      </c>
      <c r="O117" s="48">
        <v>0</v>
      </c>
      <c r="P117" s="48">
        <v>0</v>
      </c>
      <c r="Q117" s="48"/>
      <c r="R117" s="48">
        <v>0</v>
      </c>
      <c r="S117" s="48">
        <v>0</v>
      </c>
      <c r="T117" s="48">
        <v>0</v>
      </c>
      <c r="U117" s="48">
        <v>0</v>
      </c>
      <c r="V117" s="48"/>
      <c r="W117" s="48">
        <v>0</v>
      </c>
      <c r="X117" s="48">
        <v>0</v>
      </c>
      <c r="Y117" s="48">
        <v>0</v>
      </c>
      <c r="Z117" s="48">
        <v>0</v>
      </c>
      <c r="AA117" s="48"/>
      <c r="AB117" s="48">
        <v>0</v>
      </c>
      <c r="AC117" s="34">
        <v>3.4</v>
      </c>
      <c r="AD117" s="34">
        <v>0</v>
      </c>
      <c r="AE117" s="34">
        <v>0</v>
      </c>
      <c r="AF117" s="34"/>
      <c r="AG117" s="34">
        <v>0</v>
      </c>
      <c r="AH117" s="34"/>
      <c r="AI117" s="34"/>
      <c r="AJ117" s="34"/>
      <c r="AK117" s="34"/>
      <c r="AL117" s="34"/>
      <c r="AM117" s="34">
        <v>3.4</v>
      </c>
      <c r="AN117" s="34"/>
      <c r="AO117" s="34"/>
      <c r="AP117" s="34"/>
      <c r="AQ117" s="34"/>
      <c r="AR117" s="34"/>
      <c r="AS117" s="34"/>
      <c r="AT117" s="34"/>
      <c r="AU117" s="34"/>
      <c r="AV117" s="34"/>
      <c r="AW117" s="34"/>
      <c r="AX117" s="34"/>
      <c r="AY117" s="34"/>
      <c r="AZ117" s="34"/>
      <c r="BA117" s="34"/>
      <c r="BB117" s="1"/>
      <c r="BC117" s="165"/>
      <c r="BD117" s="165"/>
    </row>
    <row r="118" spans="1:56">
      <c r="A118" s="144" t="s">
        <v>673</v>
      </c>
      <c r="B118" s="145" t="s">
        <v>14</v>
      </c>
      <c r="C118" s="48" t="s">
        <v>481</v>
      </c>
      <c r="D118" s="48">
        <v>0</v>
      </c>
      <c r="E118" s="48">
        <v>0</v>
      </c>
      <c r="F118" s="48">
        <v>0</v>
      </c>
      <c r="G118" s="48"/>
      <c r="H118" s="48">
        <v>0</v>
      </c>
      <c r="I118" s="48">
        <v>0</v>
      </c>
      <c r="J118" s="48">
        <v>0</v>
      </c>
      <c r="K118" s="48">
        <v>0</v>
      </c>
      <c r="L118" s="48"/>
      <c r="M118" s="48">
        <v>0</v>
      </c>
      <c r="N118" s="48">
        <v>0</v>
      </c>
      <c r="O118" s="48">
        <v>0</v>
      </c>
      <c r="P118" s="48">
        <v>0</v>
      </c>
      <c r="Q118" s="48"/>
      <c r="R118" s="48">
        <v>0</v>
      </c>
      <c r="S118" s="48">
        <v>0</v>
      </c>
      <c r="T118" s="48">
        <v>0</v>
      </c>
      <c r="U118" s="48">
        <v>0</v>
      </c>
      <c r="V118" s="48"/>
      <c r="W118" s="48">
        <v>0</v>
      </c>
      <c r="X118" s="48">
        <v>0</v>
      </c>
      <c r="Y118" s="48">
        <v>0</v>
      </c>
      <c r="Z118" s="48">
        <v>0</v>
      </c>
      <c r="AA118" s="48"/>
      <c r="AB118" s="48">
        <v>0</v>
      </c>
      <c r="AC118" s="34">
        <v>0</v>
      </c>
      <c r="AD118" s="34">
        <v>0</v>
      </c>
      <c r="AE118" s="34">
        <v>0</v>
      </c>
      <c r="AF118" s="34"/>
      <c r="AG118" s="34">
        <v>0</v>
      </c>
      <c r="AH118" s="34"/>
      <c r="AI118" s="34"/>
      <c r="AJ118" s="34"/>
      <c r="AK118" s="34"/>
      <c r="AL118" s="34"/>
      <c r="AM118" s="34"/>
      <c r="AN118" s="34"/>
      <c r="AO118" s="34"/>
      <c r="AP118" s="34"/>
      <c r="AQ118" s="34"/>
      <c r="AR118" s="34"/>
      <c r="AS118" s="34"/>
      <c r="AT118" s="34"/>
      <c r="AU118" s="34"/>
      <c r="AV118" s="34"/>
      <c r="AW118" s="34"/>
      <c r="AX118" s="34"/>
      <c r="AY118" s="34"/>
      <c r="AZ118" s="34"/>
      <c r="BA118" s="34"/>
      <c r="BB118" s="1"/>
      <c r="BC118" s="165"/>
      <c r="BD118" s="165"/>
    </row>
    <row r="119" spans="1:56">
      <c r="A119" s="144" t="s">
        <v>674</v>
      </c>
      <c r="B119" s="145" t="s">
        <v>148</v>
      </c>
      <c r="C119" s="48" t="s">
        <v>482</v>
      </c>
      <c r="D119" s="48">
        <v>0</v>
      </c>
      <c r="E119" s="48">
        <v>0</v>
      </c>
      <c r="F119" s="48">
        <v>0</v>
      </c>
      <c r="G119" s="48"/>
      <c r="H119" s="48">
        <v>0</v>
      </c>
      <c r="I119" s="48">
        <v>0</v>
      </c>
      <c r="J119" s="48">
        <v>0</v>
      </c>
      <c r="K119" s="48">
        <v>0</v>
      </c>
      <c r="L119" s="48"/>
      <c r="M119" s="48">
        <v>0</v>
      </c>
      <c r="N119" s="48">
        <v>0</v>
      </c>
      <c r="O119" s="48">
        <v>0</v>
      </c>
      <c r="P119" s="48">
        <v>0</v>
      </c>
      <c r="Q119" s="48"/>
      <c r="R119" s="48">
        <v>0</v>
      </c>
      <c r="S119" s="48">
        <v>0</v>
      </c>
      <c r="T119" s="48">
        <v>0</v>
      </c>
      <c r="U119" s="48">
        <v>0</v>
      </c>
      <c r="V119" s="48"/>
      <c r="W119" s="48">
        <v>0</v>
      </c>
      <c r="X119" s="48">
        <v>0</v>
      </c>
      <c r="Y119" s="48">
        <v>0</v>
      </c>
      <c r="Z119" s="48">
        <v>0</v>
      </c>
      <c r="AA119" s="48"/>
      <c r="AB119" s="48">
        <v>0</v>
      </c>
      <c r="AC119" s="34">
        <v>0</v>
      </c>
      <c r="AD119" s="34">
        <v>0</v>
      </c>
      <c r="AE119" s="34">
        <v>0</v>
      </c>
      <c r="AF119" s="34"/>
      <c r="AG119" s="34">
        <v>0</v>
      </c>
      <c r="AH119" s="34"/>
      <c r="AI119" s="34"/>
      <c r="AJ119" s="34"/>
      <c r="AK119" s="34"/>
      <c r="AL119" s="34"/>
      <c r="AM119" s="34"/>
      <c r="AN119" s="34"/>
      <c r="AO119" s="34"/>
      <c r="AP119" s="34"/>
      <c r="AQ119" s="34"/>
      <c r="AR119" s="34"/>
      <c r="AS119" s="34"/>
      <c r="AT119" s="34"/>
      <c r="AU119" s="34"/>
      <c r="AV119" s="34"/>
      <c r="AW119" s="34"/>
      <c r="AX119" s="34"/>
      <c r="AY119" s="34"/>
      <c r="AZ119" s="34"/>
      <c r="BA119" s="34"/>
      <c r="BB119" s="1"/>
      <c r="BC119" s="165"/>
      <c r="BD119" s="165"/>
    </row>
    <row r="120" spans="1:56">
      <c r="A120" s="144" t="s">
        <v>675</v>
      </c>
      <c r="B120" s="145" t="s">
        <v>149</v>
      </c>
      <c r="C120" s="48" t="s">
        <v>483</v>
      </c>
      <c r="D120" s="48">
        <v>0</v>
      </c>
      <c r="E120" s="48">
        <v>0</v>
      </c>
      <c r="F120" s="48">
        <v>0</v>
      </c>
      <c r="G120" s="48"/>
      <c r="H120" s="48">
        <v>0</v>
      </c>
      <c r="I120" s="48">
        <v>0</v>
      </c>
      <c r="J120" s="48">
        <v>0</v>
      </c>
      <c r="K120" s="48">
        <v>0</v>
      </c>
      <c r="L120" s="48"/>
      <c r="M120" s="48">
        <v>0</v>
      </c>
      <c r="N120" s="48">
        <v>0</v>
      </c>
      <c r="O120" s="48">
        <v>0</v>
      </c>
      <c r="P120" s="48">
        <v>0</v>
      </c>
      <c r="Q120" s="48"/>
      <c r="R120" s="48">
        <v>0</v>
      </c>
      <c r="S120" s="48">
        <v>0</v>
      </c>
      <c r="T120" s="48">
        <v>0</v>
      </c>
      <c r="U120" s="48">
        <v>0</v>
      </c>
      <c r="V120" s="48"/>
      <c r="W120" s="48">
        <v>0</v>
      </c>
      <c r="X120" s="48">
        <v>0</v>
      </c>
      <c r="Y120" s="48">
        <v>0</v>
      </c>
      <c r="Z120" s="48">
        <v>0</v>
      </c>
      <c r="AA120" s="48"/>
      <c r="AB120" s="48">
        <v>0</v>
      </c>
      <c r="AC120" s="34">
        <v>0</v>
      </c>
      <c r="AD120" s="34">
        <v>0</v>
      </c>
      <c r="AE120" s="34">
        <v>0</v>
      </c>
      <c r="AF120" s="34"/>
      <c r="AG120" s="34">
        <v>0</v>
      </c>
      <c r="AH120" s="34"/>
      <c r="AI120" s="34"/>
      <c r="AJ120" s="34"/>
      <c r="AK120" s="34"/>
      <c r="AL120" s="34"/>
      <c r="AM120" s="34"/>
      <c r="AN120" s="34"/>
      <c r="AO120" s="34"/>
      <c r="AP120" s="34"/>
      <c r="AQ120" s="34"/>
      <c r="AR120" s="34"/>
      <c r="AS120" s="34"/>
      <c r="AT120" s="34"/>
      <c r="AU120" s="34"/>
      <c r="AV120" s="34"/>
      <c r="AW120" s="34"/>
      <c r="AX120" s="34"/>
      <c r="AY120" s="34"/>
      <c r="AZ120" s="34"/>
      <c r="BA120" s="34"/>
      <c r="BB120" s="1"/>
      <c r="BC120" s="165"/>
      <c r="BD120" s="165"/>
    </row>
    <row r="121" spans="1:56">
      <c r="A121" s="144" t="s">
        <v>686</v>
      </c>
      <c r="B121" s="145" t="s">
        <v>151</v>
      </c>
      <c r="C121" s="48" t="s">
        <v>484</v>
      </c>
      <c r="D121" s="48">
        <v>0</v>
      </c>
      <c r="E121" s="48">
        <v>0</v>
      </c>
      <c r="F121" s="48">
        <v>0</v>
      </c>
      <c r="G121" s="48"/>
      <c r="H121" s="48" t="s">
        <v>883</v>
      </c>
      <c r="I121" s="48">
        <v>0</v>
      </c>
      <c r="J121" s="48">
        <v>0</v>
      </c>
      <c r="K121" s="48">
        <v>0</v>
      </c>
      <c r="L121" s="48"/>
      <c r="M121" s="48">
        <v>0</v>
      </c>
      <c r="N121" s="48">
        <v>0</v>
      </c>
      <c r="O121" s="48">
        <v>0</v>
      </c>
      <c r="P121" s="48">
        <v>0</v>
      </c>
      <c r="Q121" s="48"/>
      <c r="R121" s="48">
        <v>0</v>
      </c>
      <c r="S121" s="48">
        <v>0</v>
      </c>
      <c r="T121" s="48">
        <v>0</v>
      </c>
      <c r="U121" s="48">
        <v>0</v>
      </c>
      <c r="V121" s="48"/>
      <c r="W121" s="48">
        <v>0</v>
      </c>
      <c r="X121" s="48">
        <v>0</v>
      </c>
      <c r="Y121" s="48">
        <v>0</v>
      </c>
      <c r="Z121" s="48">
        <v>0</v>
      </c>
      <c r="AA121" s="48"/>
      <c r="AB121" s="48" t="s">
        <v>883</v>
      </c>
      <c r="AC121" s="34">
        <v>0</v>
      </c>
      <c r="AD121" s="34">
        <v>0</v>
      </c>
      <c r="AE121" s="34">
        <v>0</v>
      </c>
      <c r="AF121" s="34"/>
      <c r="AG121" s="34">
        <v>0</v>
      </c>
      <c r="AH121" s="34"/>
      <c r="AI121" s="34"/>
      <c r="AJ121" s="34"/>
      <c r="AK121" s="34"/>
      <c r="AL121" s="34"/>
      <c r="AM121" s="34"/>
      <c r="AN121" s="34"/>
      <c r="AO121" s="34"/>
      <c r="AP121" s="34"/>
      <c r="AQ121" s="34"/>
      <c r="AR121" s="34"/>
      <c r="AS121" s="34"/>
      <c r="AT121" s="34"/>
      <c r="AU121" s="34"/>
      <c r="AV121" s="34"/>
      <c r="AW121" s="34"/>
      <c r="AX121" s="34"/>
      <c r="AY121" s="34"/>
      <c r="AZ121" s="34"/>
      <c r="BA121" s="34"/>
      <c r="BB121" s="1"/>
      <c r="BC121" s="165"/>
      <c r="BD121" s="165"/>
    </row>
    <row r="122" spans="1:56" ht="31.5">
      <c r="A122" s="144" t="s">
        <v>688</v>
      </c>
      <c r="B122" s="145" t="s">
        <v>152</v>
      </c>
      <c r="C122" s="48" t="s">
        <v>486</v>
      </c>
      <c r="D122" s="48">
        <v>0</v>
      </c>
      <c r="E122" s="48">
        <v>0</v>
      </c>
      <c r="F122" s="48">
        <v>0</v>
      </c>
      <c r="G122" s="48"/>
      <c r="H122" s="48" t="s">
        <v>887</v>
      </c>
      <c r="I122" s="48">
        <v>0</v>
      </c>
      <c r="J122" s="48">
        <v>0</v>
      </c>
      <c r="K122" s="48">
        <v>0</v>
      </c>
      <c r="L122" s="48"/>
      <c r="M122" s="48" t="s">
        <v>887</v>
      </c>
      <c r="N122" s="48">
        <v>0</v>
      </c>
      <c r="O122" s="48">
        <v>0</v>
      </c>
      <c r="P122" s="48">
        <v>0</v>
      </c>
      <c r="Q122" s="48"/>
      <c r="R122" s="48">
        <v>0</v>
      </c>
      <c r="S122" s="48">
        <v>0</v>
      </c>
      <c r="T122" s="48">
        <v>0</v>
      </c>
      <c r="U122" s="48">
        <v>0</v>
      </c>
      <c r="V122" s="48"/>
      <c r="W122" s="48">
        <v>0</v>
      </c>
      <c r="X122" s="48">
        <v>0</v>
      </c>
      <c r="Y122" s="48">
        <v>0</v>
      </c>
      <c r="Z122" s="48">
        <v>0</v>
      </c>
      <c r="AA122" s="48"/>
      <c r="AB122" s="48">
        <v>0</v>
      </c>
      <c r="AC122" s="34">
        <v>0</v>
      </c>
      <c r="AD122" s="34">
        <v>0</v>
      </c>
      <c r="AE122" s="34">
        <v>0</v>
      </c>
      <c r="AF122" s="34"/>
      <c r="AG122" s="34">
        <v>0</v>
      </c>
      <c r="AH122" s="34"/>
      <c r="AI122" s="34"/>
      <c r="AJ122" s="34"/>
      <c r="AK122" s="34"/>
      <c r="AL122" s="34"/>
      <c r="AM122" s="34"/>
      <c r="AN122" s="34"/>
      <c r="AO122" s="34"/>
      <c r="AP122" s="34"/>
      <c r="AQ122" s="34"/>
      <c r="AR122" s="34"/>
      <c r="AS122" s="34"/>
      <c r="AT122" s="34"/>
      <c r="AU122" s="34"/>
      <c r="AV122" s="34"/>
      <c r="AW122" s="34"/>
      <c r="AX122" s="34"/>
      <c r="AY122" s="34"/>
      <c r="AZ122" s="34"/>
      <c r="BA122" s="34"/>
      <c r="BB122" s="1"/>
      <c r="BC122" s="165"/>
      <c r="BD122" s="165"/>
    </row>
    <row r="123" spans="1:56" ht="31.5">
      <c r="A123" s="144" t="s">
        <v>689</v>
      </c>
      <c r="B123" s="145" t="s">
        <v>153</v>
      </c>
      <c r="C123" s="48" t="s">
        <v>487</v>
      </c>
      <c r="D123" s="48">
        <v>0</v>
      </c>
      <c r="E123" s="48">
        <v>0</v>
      </c>
      <c r="F123" s="48">
        <v>0</v>
      </c>
      <c r="G123" s="48"/>
      <c r="H123" s="48" t="s">
        <v>888</v>
      </c>
      <c r="I123" s="48">
        <v>0</v>
      </c>
      <c r="J123" s="48">
        <v>0</v>
      </c>
      <c r="K123" s="48">
        <v>0</v>
      </c>
      <c r="L123" s="48"/>
      <c r="M123" s="48">
        <v>0</v>
      </c>
      <c r="N123" s="48">
        <v>0</v>
      </c>
      <c r="O123" s="48">
        <v>0</v>
      </c>
      <c r="P123" s="48">
        <v>0</v>
      </c>
      <c r="Q123" s="48"/>
      <c r="R123" s="48" t="s">
        <v>888</v>
      </c>
      <c r="S123" s="48">
        <v>0</v>
      </c>
      <c r="T123" s="48">
        <v>0</v>
      </c>
      <c r="U123" s="48">
        <v>0</v>
      </c>
      <c r="V123" s="48"/>
      <c r="W123" s="48">
        <v>0</v>
      </c>
      <c r="X123" s="48">
        <v>0</v>
      </c>
      <c r="Y123" s="48">
        <v>0</v>
      </c>
      <c r="Z123" s="48">
        <v>0</v>
      </c>
      <c r="AA123" s="48"/>
      <c r="AB123" s="48">
        <v>0</v>
      </c>
      <c r="AC123" s="34">
        <v>0</v>
      </c>
      <c r="AD123" s="34">
        <v>0</v>
      </c>
      <c r="AE123" s="34">
        <v>0</v>
      </c>
      <c r="AF123" s="34"/>
      <c r="AG123" s="34">
        <v>0</v>
      </c>
      <c r="AH123" s="34"/>
      <c r="AI123" s="34"/>
      <c r="AJ123" s="34"/>
      <c r="AK123" s="34"/>
      <c r="AL123" s="34"/>
      <c r="AM123" s="34"/>
      <c r="AN123" s="34"/>
      <c r="AO123" s="34"/>
      <c r="AP123" s="34"/>
      <c r="AQ123" s="34"/>
      <c r="AR123" s="34"/>
      <c r="AS123" s="34"/>
      <c r="AT123" s="34"/>
      <c r="AU123" s="34"/>
      <c r="AV123" s="34"/>
      <c r="AW123" s="34"/>
      <c r="AX123" s="34"/>
      <c r="AY123" s="34"/>
      <c r="AZ123" s="34"/>
      <c r="BA123" s="34"/>
      <c r="BB123" s="1"/>
      <c r="BC123" s="165"/>
      <c r="BD123" s="165"/>
    </row>
    <row r="124" spans="1:56" ht="31.5">
      <c r="A124" s="144" t="s">
        <v>690</v>
      </c>
      <c r="B124" s="145" t="s">
        <v>154</v>
      </c>
      <c r="C124" s="48" t="s">
        <v>488</v>
      </c>
      <c r="D124" s="48">
        <v>0</v>
      </c>
      <c r="E124" s="48">
        <v>0</v>
      </c>
      <c r="F124" s="48">
        <v>0</v>
      </c>
      <c r="G124" s="48"/>
      <c r="H124" s="48" t="s">
        <v>889</v>
      </c>
      <c r="I124" s="48">
        <v>0</v>
      </c>
      <c r="J124" s="48">
        <v>0</v>
      </c>
      <c r="K124" s="48">
        <v>0</v>
      </c>
      <c r="L124" s="48"/>
      <c r="M124" s="48">
        <v>0</v>
      </c>
      <c r="N124" s="48">
        <v>0</v>
      </c>
      <c r="O124" s="48">
        <v>0</v>
      </c>
      <c r="P124" s="48">
        <v>0</v>
      </c>
      <c r="Q124" s="48"/>
      <c r="R124" s="48" t="s">
        <v>889</v>
      </c>
      <c r="S124" s="48">
        <v>0</v>
      </c>
      <c r="T124" s="48">
        <v>0</v>
      </c>
      <c r="U124" s="48">
        <v>0</v>
      </c>
      <c r="V124" s="48"/>
      <c r="W124" s="48">
        <v>0</v>
      </c>
      <c r="X124" s="48">
        <v>0</v>
      </c>
      <c r="Y124" s="48">
        <v>0</v>
      </c>
      <c r="Z124" s="48">
        <v>0</v>
      </c>
      <c r="AA124" s="48"/>
      <c r="AB124" s="48">
        <v>0</v>
      </c>
      <c r="AC124" s="34">
        <v>0</v>
      </c>
      <c r="AD124" s="34">
        <v>0</v>
      </c>
      <c r="AE124" s="34">
        <v>0</v>
      </c>
      <c r="AF124" s="34"/>
      <c r="AG124" s="34">
        <v>0</v>
      </c>
      <c r="AH124" s="34"/>
      <c r="AI124" s="34"/>
      <c r="AJ124" s="34"/>
      <c r="AK124" s="34"/>
      <c r="AL124" s="34"/>
      <c r="AM124" s="34"/>
      <c r="AN124" s="34"/>
      <c r="AO124" s="34"/>
      <c r="AP124" s="34"/>
      <c r="AQ124" s="34"/>
      <c r="AR124" s="34"/>
      <c r="AS124" s="34"/>
      <c r="AT124" s="34"/>
      <c r="AU124" s="34"/>
      <c r="AV124" s="34"/>
      <c r="AW124" s="34"/>
      <c r="AX124" s="34"/>
      <c r="AY124" s="34"/>
      <c r="AZ124" s="34"/>
      <c r="BA124" s="34"/>
      <c r="BB124" s="1"/>
      <c r="BC124" s="165"/>
      <c r="BD124" s="165"/>
    </row>
    <row r="125" spans="1:56" ht="31.5">
      <c r="A125" s="144" t="s">
        <v>691</v>
      </c>
      <c r="B125" s="145" t="s">
        <v>155</v>
      </c>
      <c r="C125" s="48" t="s">
        <v>489</v>
      </c>
      <c r="D125" s="48">
        <v>0</v>
      </c>
      <c r="E125" s="48">
        <v>0</v>
      </c>
      <c r="F125" s="48">
        <v>0</v>
      </c>
      <c r="G125" s="48"/>
      <c r="H125" s="48" t="s">
        <v>889</v>
      </c>
      <c r="I125" s="48">
        <v>0</v>
      </c>
      <c r="J125" s="48">
        <v>0</v>
      </c>
      <c r="K125" s="48">
        <v>0</v>
      </c>
      <c r="L125" s="48"/>
      <c r="M125" s="48">
        <v>0</v>
      </c>
      <c r="N125" s="48">
        <v>0</v>
      </c>
      <c r="O125" s="48">
        <v>0</v>
      </c>
      <c r="P125" s="48">
        <v>0</v>
      </c>
      <c r="Q125" s="48"/>
      <c r="R125" s="48">
        <v>0</v>
      </c>
      <c r="S125" s="48">
        <v>0</v>
      </c>
      <c r="T125" s="48">
        <v>0</v>
      </c>
      <c r="U125" s="48">
        <v>0</v>
      </c>
      <c r="V125" s="48"/>
      <c r="W125" s="48" t="s">
        <v>889</v>
      </c>
      <c r="X125" s="48">
        <v>0</v>
      </c>
      <c r="Y125" s="48">
        <v>0</v>
      </c>
      <c r="Z125" s="48">
        <v>0</v>
      </c>
      <c r="AA125" s="48"/>
      <c r="AB125" s="48">
        <v>0</v>
      </c>
      <c r="AC125" s="34">
        <v>0</v>
      </c>
      <c r="AD125" s="34">
        <v>0</v>
      </c>
      <c r="AE125" s="34">
        <v>0</v>
      </c>
      <c r="AF125" s="34"/>
      <c r="AG125" s="34">
        <v>0</v>
      </c>
      <c r="AH125" s="34"/>
      <c r="AI125" s="34"/>
      <c r="AJ125" s="34"/>
      <c r="AK125" s="34"/>
      <c r="AL125" s="34"/>
      <c r="AM125" s="34"/>
      <c r="AN125" s="34"/>
      <c r="AO125" s="34"/>
      <c r="AP125" s="34"/>
      <c r="AQ125" s="34"/>
      <c r="AR125" s="34"/>
      <c r="AS125" s="34"/>
      <c r="AT125" s="34"/>
      <c r="AU125" s="34"/>
      <c r="AV125" s="34"/>
      <c r="AW125" s="34"/>
      <c r="AX125" s="34"/>
      <c r="AY125" s="34"/>
      <c r="AZ125" s="34"/>
      <c r="BA125" s="34"/>
      <c r="BB125" s="1"/>
      <c r="BC125" s="165"/>
      <c r="BD125" s="165"/>
    </row>
    <row r="126" spans="1:56" ht="31.5">
      <c r="A126" s="144" t="s">
        <v>692</v>
      </c>
      <c r="B126" s="145" t="s">
        <v>156</v>
      </c>
      <c r="C126" s="48" t="s">
        <v>490</v>
      </c>
      <c r="D126" s="48">
        <v>0</v>
      </c>
      <c r="E126" s="48">
        <v>0</v>
      </c>
      <c r="F126" s="48">
        <v>0</v>
      </c>
      <c r="G126" s="48"/>
      <c r="H126" s="48" t="s">
        <v>887</v>
      </c>
      <c r="I126" s="48">
        <v>0</v>
      </c>
      <c r="J126" s="48">
        <v>0</v>
      </c>
      <c r="K126" s="48">
        <v>0</v>
      </c>
      <c r="L126" s="48"/>
      <c r="M126" s="48">
        <v>0</v>
      </c>
      <c r="N126" s="48">
        <v>0</v>
      </c>
      <c r="O126" s="48">
        <v>0</v>
      </c>
      <c r="P126" s="48">
        <v>0</v>
      </c>
      <c r="Q126" s="48"/>
      <c r="R126" s="48">
        <v>0</v>
      </c>
      <c r="S126" s="48">
        <v>0</v>
      </c>
      <c r="T126" s="48">
        <v>0</v>
      </c>
      <c r="U126" s="48">
        <v>0</v>
      </c>
      <c r="V126" s="48"/>
      <c r="W126" s="48" t="s">
        <v>887</v>
      </c>
      <c r="X126" s="48">
        <v>0</v>
      </c>
      <c r="Y126" s="48">
        <v>0</v>
      </c>
      <c r="Z126" s="48">
        <v>0</v>
      </c>
      <c r="AA126" s="48"/>
      <c r="AB126" s="48">
        <v>0</v>
      </c>
      <c r="AC126" s="34">
        <v>0</v>
      </c>
      <c r="AD126" s="34">
        <v>0</v>
      </c>
      <c r="AE126" s="34">
        <v>0</v>
      </c>
      <c r="AF126" s="34"/>
      <c r="AG126" s="34">
        <v>0</v>
      </c>
      <c r="AH126" s="34"/>
      <c r="AI126" s="34"/>
      <c r="AJ126" s="34"/>
      <c r="AK126" s="34"/>
      <c r="AL126" s="34"/>
      <c r="AM126" s="34"/>
      <c r="AN126" s="34"/>
      <c r="AO126" s="34"/>
      <c r="AP126" s="34"/>
      <c r="AQ126" s="34"/>
      <c r="AR126" s="34"/>
      <c r="AS126" s="34"/>
      <c r="AT126" s="34"/>
      <c r="AU126" s="34"/>
      <c r="AV126" s="34"/>
      <c r="AW126" s="34"/>
      <c r="AX126" s="34"/>
      <c r="AY126" s="34"/>
      <c r="AZ126" s="34"/>
      <c r="BA126" s="34"/>
      <c r="BB126" s="1"/>
      <c r="BC126" s="165"/>
      <c r="BD126" s="165"/>
    </row>
    <row r="127" spans="1:56" ht="31.5">
      <c r="A127" s="144" t="s">
        <v>693</v>
      </c>
      <c r="B127" s="145" t="s">
        <v>157</v>
      </c>
      <c r="C127" s="48" t="s">
        <v>491</v>
      </c>
      <c r="D127" s="48">
        <v>0</v>
      </c>
      <c r="E127" s="48">
        <v>0</v>
      </c>
      <c r="F127" s="48">
        <v>0</v>
      </c>
      <c r="G127" s="48"/>
      <c r="H127" s="48" t="s">
        <v>889</v>
      </c>
      <c r="I127" s="48">
        <v>0</v>
      </c>
      <c r="J127" s="48">
        <v>0</v>
      </c>
      <c r="K127" s="48">
        <v>0</v>
      </c>
      <c r="L127" s="48"/>
      <c r="M127" s="48">
        <v>0</v>
      </c>
      <c r="N127" s="48">
        <v>0</v>
      </c>
      <c r="O127" s="48">
        <v>0</v>
      </c>
      <c r="P127" s="48">
        <v>0</v>
      </c>
      <c r="Q127" s="48"/>
      <c r="R127" s="48">
        <v>0</v>
      </c>
      <c r="S127" s="48">
        <v>0</v>
      </c>
      <c r="T127" s="48">
        <v>0</v>
      </c>
      <c r="U127" s="48">
        <v>0</v>
      </c>
      <c r="V127" s="48"/>
      <c r="W127" s="48" t="s">
        <v>889</v>
      </c>
      <c r="X127" s="48">
        <v>0</v>
      </c>
      <c r="Y127" s="48">
        <v>0</v>
      </c>
      <c r="Z127" s="48">
        <v>0</v>
      </c>
      <c r="AA127" s="48"/>
      <c r="AB127" s="48">
        <v>0</v>
      </c>
      <c r="AC127" s="34">
        <v>0</v>
      </c>
      <c r="AD127" s="34">
        <v>0</v>
      </c>
      <c r="AE127" s="34">
        <v>0</v>
      </c>
      <c r="AF127" s="34"/>
      <c r="AG127" s="34">
        <v>0</v>
      </c>
      <c r="AH127" s="34"/>
      <c r="AI127" s="34"/>
      <c r="AJ127" s="34"/>
      <c r="AK127" s="34"/>
      <c r="AL127" s="34"/>
      <c r="AM127" s="34"/>
      <c r="AN127" s="34"/>
      <c r="AO127" s="34"/>
      <c r="AP127" s="34"/>
      <c r="AQ127" s="34"/>
      <c r="AR127" s="34"/>
      <c r="AS127" s="34"/>
      <c r="AT127" s="34"/>
      <c r="AU127" s="34"/>
      <c r="AV127" s="34"/>
      <c r="AW127" s="34"/>
      <c r="AX127" s="34"/>
      <c r="AY127" s="34"/>
      <c r="AZ127" s="34"/>
      <c r="BA127" s="34"/>
      <c r="BB127" s="1"/>
      <c r="BC127" s="165"/>
      <c r="BD127" s="165"/>
    </row>
    <row r="128" spans="1:56" ht="31.5">
      <c r="A128" s="144" t="s">
        <v>694</v>
      </c>
      <c r="B128" s="145" t="s">
        <v>158</v>
      </c>
      <c r="C128" s="48" t="s">
        <v>492</v>
      </c>
      <c r="D128" s="48">
        <v>0</v>
      </c>
      <c r="E128" s="48">
        <v>0</v>
      </c>
      <c r="F128" s="48">
        <v>0</v>
      </c>
      <c r="G128" s="48"/>
      <c r="H128" s="48" t="s">
        <v>889</v>
      </c>
      <c r="I128" s="48">
        <v>0</v>
      </c>
      <c r="J128" s="48">
        <v>0</v>
      </c>
      <c r="K128" s="48">
        <v>0</v>
      </c>
      <c r="L128" s="48"/>
      <c r="M128" s="48">
        <v>0</v>
      </c>
      <c r="N128" s="48">
        <v>0</v>
      </c>
      <c r="O128" s="48">
        <v>0</v>
      </c>
      <c r="P128" s="48">
        <v>0</v>
      </c>
      <c r="Q128" s="48"/>
      <c r="R128" s="48">
        <v>0</v>
      </c>
      <c r="S128" s="48">
        <v>0</v>
      </c>
      <c r="T128" s="48">
        <v>0</v>
      </c>
      <c r="U128" s="48">
        <v>0</v>
      </c>
      <c r="V128" s="48"/>
      <c r="W128" s="48">
        <v>0</v>
      </c>
      <c r="X128" s="48">
        <v>0</v>
      </c>
      <c r="Y128" s="48">
        <v>0</v>
      </c>
      <c r="Z128" s="48">
        <v>0</v>
      </c>
      <c r="AA128" s="48"/>
      <c r="AB128" s="48" t="s">
        <v>889</v>
      </c>
      <c r="AC128" s="34">
        <v>0</v>
      </c>
      <c r="AD128" s="34">
        <v>0</v>
      </c>
      <c r="AE128" s="34">
        <v>0</v>
      </c>
      <c r="AF128" s="34"/>
      <c r="AG128" s="34">
        <v>0</v>
      </c>
      <c r="AH128" s="34"/>
      <c r="AI128" s="34"/>
      <c r="AJ128" s="34"/>
      <c r="AK128" s="34"/>
      <c r="AL128" s="34"/>
      <c r="AM128" s="34"/>
      <c r="AN128" s="34"/>
      <c r="AO128" s="34"/>
      <c r="AP128" s="34"/>
      <c r="AQ128" s="34"/>
      <c r="AR128" s="34"/>
      <c r="AS128" s="34"/>
      <c r="AT128" s="34"/>
      <c r="AU128" s="34"/>
      <c r="AV128" s="34"/>
      <c r="AW128" s="34"/>
      <c r="AX128" s="34"/>
      <c r="AY128" s="34"/>
      <c r="AZ128" s="34"/>
      <c r="BA128" s="34"/>
      <c r="BB128" s="1"/>
      <c r="BC128" s="165"/>
      <c r="BD128" s="165"/>
    </row>
    <row r="129" spans="1:56" ht="31.5">
      <c r="A129" s="144" t="s">
        <v>695</v>
      </c>
      <c r="B129" s="145" t="s">
        <v>159</v>
      </c>
      <c r="C129" s="48" t="s">
        <v>493</v>
      </c>
      <c r="D129" s="48">
        <v>0</v>
      </c>
      <c r="E129" s="48">
        <v>0</v>
      </c>
      <c r="F129" s="48">
        <v>0</v>
      </c>
      <c r="G129" s="48"/>
      <c r="H129" s="48" t="s">
        <v>889</v>
      </c>
      <c r="I129" s="48">
        <v>0</v>
      </c>
      <c r="J129" s="48">
        <v>0</v>
      </c>
      <c r="K129" s="48">
        <v>0</v>
      </c>
      <c r="L129" s="48"/>
      <c r="M129" s="48">
        <v>0</v>
      </c>
      <c r="N129" s="48">
        <v>0</v>
      </c>
      <c r="O129" s="48">
        <v>0</v>
      </c>
      <c r="P129" s="48">
        <v>0</v>
      </c>
      <c r="Q129" s="48"/>
      <c r="R129" s="48">
        <v>0</v>
      </c>
      <c r="S129" s="48">
        <v>0</v>
      </c>
      <c r="T129" s="48">
        <v>0</v>
      </c>
      <c r="U129" s="48">
        <v>0</v>
      </c>
      <c r="V129" s="48"/>
      <c r="W129" s="48">
        <v>0</v>
      </c>
      <c r="X129" s="48">
        <v>0</v>
      </c>
      <c r="Y129" s="48">
        <v>0</v>
      </c>
      <c r="Z129" s="48">
        <v>0</v>
      </c>
      <c r="AA129" s="48"/>
      <c r="AB129" s="48" t="s">
        <v>889</v>
      </c>
      <c r="AC129" s="34">
        <v>0</v>
      </c>
      <c r="AD129" s="34">
        <v>0</v>
      </c>
      <c r="AE129" s="34">
        <v>0</v>
      </c>
      <c r="AF129" s="34"/>
      <c r="AG129" s="34">
        <v>0</v>
      </c>
      <c r="AH129" s="34"/>
      <c r="AI129" s="34"/>
      <c r="AJ129" s="34"/>
      <c r="AK129" s="34"/>
      <c r="AL129" s="34"/>
      <c r="AM129" s="34"/>
      <c r="AN129" s="34"/>
      <c r="AO129" s="34"/>
      <c r="AP129" s="34"/>
      <c r="AQ129" s="34"/>
      <c r="AR129" s="34"/>
      <c r="AS129" s="34"/>
      <c r="AT129" s="34"/>
      <c r="AU129" s="34"/>
      <c r="AV129" s="34"/>
      <c r="AW129" s="34"/>
      <c r="AX129" s="34"/>
      <c r="AY129" s="34"/>
      <c r="AZ129" s="34"/>
      <c r="BA129" s="34"/>
      <c r="BB129" s="1"/>
      <c r="BC129" s="165"/>
      <c r="BD129" s="165"/>
    </row>
    <row r="130" spans="1:56" ht="31.5">
      <c r="A130" s="144" t="s">
        <v>696</v>
      </c>
      <c r="B130" s="145" t="s">
        <v>160</v>
      </c>
      <c r="C130" s="48" t="s">
        <v>494</v>
      </c>
      <c r="D130" s="48">
        <v>0</v>
      </c>
      <c r="E130" s="48">
        <v>0</v>
      </c>
      <c r="F130" s="48">
        <v>0</v>
      </c>
      <c r="G130" s="48"/>
      <c r="H130" s="48" t="s">
        <v>890</v>
      </c>
      <c r="I130" s="48">
        <v>0</v>
      </c>
      <c r="J130" s="48">
        <v>0</v>
      </c>
      <c r="K130" s="48">
        <v>0</v>
      </c>
      <c r="L130" s="48"/>
      <c r="M130" s="48">
        <v>0</v>
      </c>
      <c r="N130" s="48">
        <v>0</v>
      </c>
      <c r="O130" s="48">
        <v>0</v>
      </c>
      <c r="P130" s="48">
        <v>0</v>
      </c>
      <c r="Q130" s="48"/>
      <c r="R130" s="48">
        <v>0</v>
      </c>
      <c r="S130" s="48">
        <v>0</v>
      </c>
      <c r="T130" s="48">
        <v>0</v>
      </c>
      <c r="U130" s="48">
        <v>0</v>
      </c>
      <c r="V130" s="48"/>
      <c r="W130" s="48" t="s">
        <v>890</v>
      </c>
      <c r="X130" s="48">
        <v>0</v>
      </c>
      <c r="Y130" s="48">
        <v>0</v>
      </c>
      <c r="Z130" s="48">
        <v>0</v>
      </c>
      <c r="AA130" s="48"/>
      <c r="AB130" s="48">
        <v>0</v>
      </c>
      <c r="AC130" s="34">
        <v>0</v>
      </c>
      <c r="AD130" s="34">
        <v>0</v>
      </c>
      <c r="AE130" s="34">
        <v>0</v>
      </c>
      <c r="AF130" s="34"/>
      <c r="AG130" s="34">
        <v>0</v>
      </c>
      <c r="AH130" s="34"/>
      <c r="AI130" s="34"/>
      <c r="AJ130" s="34"/>
      <c r="AK130" s="34"/>
      <c r="AL130" s="34"/>
      <c r="AM130" s="34"/>
      <c r="AN130" s="34"/>
      <c r="AO130" s="34"/>
      <c r="AP130" s="34"/>
      <c r="AQ130" s="34"/>
      <c r="AR130" s="34"/>
      <c r="AS130" s="34"/>
      <c r="AT130" s="34"/>
      <c r="AU130" s="34"/>
      <c r="AV130" s="34"/>
      <c r="AW130" s="34"/>
      <c r="AX130" s="34"/>
      <c r="AY130" s="34"/>
      <c r="AZ130" s="34"/>
      <c r="BA130" s="34"/>
      <c r="BB130" s="1"/>
      <c r="BC130" s="165"/>
      <c r="BD130" s="165"/>
    </row>
    <row r="131" spans="1:56" ht="31.5">
      <c r="A131" s="144" t="s">
        <v>697</v>
      </c>
      <c r="B131" s="145" t="s">
        <v>161</v>
      </c>
      <c r="C131" s="48" t="s">
        <v>495</v>
      </c>
      <c r="D131" s="48">
        <v>0</v>
      </c>
      <c r="E131" s="48">
        <v>0</v>
      </c>
      <c r="F131" s="48">
        <v>0</v>
      </c>
      <c r="G131" s="48"/>
      <c r="H131" s="48" t="s">
        <v>891</v>
      </c>
      <c r="I131" s="48">
        <v>0</v>
      </c>
      <c r="J131" s="48">
        <v>0</v>
      </c>
      <c r="K131" s="48">
        <v>0</v>
      </c>
      <c r="L131" s="48"/>
      <c r="M131" s="48">
        <v>0</v>
      </c>
      <c r="N131" s="48">
        <v>0</v>
      </c>
      <c r="O131" s="48">
        <v>0</v>
      </c>
      <c r="P131" s="48">
        <v>0</v>
      </c>
      <c r="Q131" s="48"/>
      <c r="R131" s="48" t="s">
        <v>883</v>
      </c>
      <c r="S131" s="48">
        <v>0</v>
      </c>
      <c r="T131" s="48">
        <v>0</v>
      </c>
      <c r="U131" s="48">
        <v>0</v>
      </c>
      <c r="V131" s="48"/>
      <c r="W131" s="48" t="s">
        <v>883</v>
      </c>
      <c r="X131" s="48">
        <v>0</v>
      </c>
      <c r="Y131" s="48">
        <v>0</v>
      </c>
      <c r="Z131" s="48">
        <v>0</v>
      </c>
      <c r="AA131" s="48"/>
      <c r="AB131" s="48">
        <v>0</v>
      </c>
      <c r="AC131" s="34">
        <v>0</v>
      </c>
      <c r="AD131" s="34">
        <v>0</v>
      </c>
      <c r="AE131" s="34">
        <v>0</v>
      </c>
      <c r="AF131" s="34"/>
      <c r="AG131" s="34">
        <v>0</v>
      </c>
      <c r="AH131" s="34"/>
      <c r="AI131" s="34"/>
      <c r="AJ131" s="34"/>
      <c r="AK131" s="34"/>
      <c r="AL131" s="34"/>
      <c r="AM131" s="34"/>
      <c r="AN131" s="34"/>
      <c r="AO131" s="34"/>
      <c r="AP131" s="34"/>
      <c r="AQ131" s="34"/>
      <c r="AR131" s="34"/>
      <c r="AS131" s="34"/>
      <c r="AT131" s="34"/>
      <c r="AU131" s="34"/>
      <c r="AV131" s="34"/>
      <c r="AW131" s="34"/>
      <c r="AX131" s="34"/>
      <c r="AY131" s="34"/>
      <c r="AZ131" s="34"/>
      <c r="BA131" s="34"/>
      <c r="BB131" s="1"/>
      <c r="BC131" s="165"/>
      <c r="BD131" s="165"/>
    </row>
    <row r="132" spans="1:56" ht="47.25">
      <c r="A132" s="144" t="s">
        <v>701</v>
      </c>
      <c r="B132" s="145" t="s">
        <v>162</v>
      </c>
      <c r="C132" s="48" t="s">
        <v>499</v>
      </c>
      <c r="D132" s="48">
        <v>0</v>
      </c>
      <c r="E132" s="48">
        <v>0</v>
      </c>
      <c r="F132" s="48">
        <v>0</v>
      </c>
      <c r="G132" s="48"/>
      <c r="H132" s="48" t="s">
        <v>883</v>
      </c>
      <c r="I132" s="48">
        <v>0</v>
      </c>
      <c r="J132" s="48">
        <v>0</v>
      </c>
      <c r="K132" s="48">
        <v>0</v>
      </c>
      <c r="L132" s="48"/>
      <c r="M132" s="48">
        <v>0</v>
      </c>
      <c r="N132" s="48">
        <v>0</v>
      </c>
      <c r="O132" s="48">
        <v>0</v>
      </c>
      <c r="P132" s="48">
        <v>0</v>
      </c>
      <c r="Q132" s="48"/>
      <c r="R132" s="48">
        <v>0</v>
      </c>
      <c r="S132" s="48">
        <v>0</v>
      </c>
      <c r="T132" s="48">
        <v>0</v>
      </c>
      <c r="U132" s="48">
        <v>0</v>
      </c>
      <c r="V132" s="48"/>
      <c r="W132" s="48" t="s">
        <v>883</v>
      </c>
      <c r="X132" s="48">
        <v>0</v>
      </c>
      <c r="Y132" s="48">
        <v>0</v>
      </c>
      <c r="Z132" s="48">
        <v>0</v>
      </c>
      <c r="AA132" s="48"/>
      <c r="AB132" s="48">
        <v>0</v>
      </c>
      <c r="AC132" s="34">
        <v>0</v>
      </c>
      <c r="AD132" s="34">
        <v>0</v>
      </c>
      <c r="AE132" s="34">
        <v>0</v>
      </c>
      <c r="AF132" s="34"/>
      <c r="AG132" s="34">
        <v>0</v>
      </c>
      <c r="AH132" s="34"/>
      <c r="AI132" s="34"/>
      <c r="AJ132" s="34"/>
      <c r="AK132" s="34"/>
      <c r="AL132" s="34"/>
      <c r="AM132" s="34"/>
      <c r="AN132" s="34"/>
      <c r="AO132" s="34"/>
      <c r="AP132" s="34"/>
      <c r="AQ132" s="34"/>
      <c r="AR132" s="34"/>
      <c r="AS132" s="34"/>
      <c r="AT132" s="34"/>
      <c r="AU132" s="34"/>
      <c r="AV132" s="34"/>
      <c r="AW132" s="34"/>
      <c r="AX132" s="34"/>
      <c r="AY132" s="34"/>
      <c r="AZ132" s="34"/>
      <c r="BA132" s="34"/>
      <c r="BB132" s="1"/>
      <c r="BC132" s="165"/>
      <c r="BD132" s="165"/>
    </row>
    <row r="133" spans="1:56" ht="31.5">
      <c r="A133" s="144" t="s">
        <v>708</v>
      </c>
      <c r="B133" s="145" t="s">
        <v>12</v>
      </c>
      <c r="C133" s="48" t="s">
        <v>506</v>
      </c>
      <c r="D133" s="48">
        <v>0</v>
      </c>
      <c r="E133" s="48">
        <v>0</v>
      </c>
      <c r="F133" s="48">
        <v>0</v>
      </c>
      <c r="G133" s="48"/>
      <c r="H133" s="48" t="s">
        <v>892</v>
      </c>
      <c r="I133" s="48">
        <v>0</v>
      </c>
      <c r="J133" s="48">
        <v>0</v>
      </c>
      <c r="K133" s="48">
        <v>0</v>
      </c>
      <c r="L133" s="48"/>
      <c r="M133" s="48">
        <v>0</v>
      </c>
      <c r="N133" s="48">
        <v>0</v>
      </c>
      <c r="O133" s="48">
        <v>0</v>
      </c>
      <c r="P133" s="48">
        <v>0</v>
      </c>
      <c r="Q133" s="48"/>
      <c r="R133" s="48">
        <v>0</v>
      </c>
      <c r="S133" s="48">
        <v>0</v>
      </c>
      <c r="T133" s="48">
        <v>0</v>
      </c>
      <c r="U133" s="48">
        <v>0</v>
      </c>
      <c r="V133" s="48"/>
      <c r="W133" s="48">
        <v>0</v>
      </c>
      <c r="X133" s="48">
        <v>0</v>
      </c>
      <c r="Y133" s="48">
        <v>0</v>
      </c>
      <c r="Z133" s="48">
        <v>0</v>
      </c>
      <c r="AA133" s="48"/>
      <c r="AB133" s="48" t="s">
        <v>892</v>
      </c>
      <c r="AC133" s="34">
        <v>0</v>
      </c>
      <c r="AD133" s="34">
        <v>0</v>
      </c>
      <c r="AE133" s="34">
        <v>0</v>
      </c>
      <c r="AF133" s="34"/>
      <c r="AG133" s="34">
        <v>0</v>
      </c>
      <c r="AH133" s="34"/>
      <c r="AI133" s="34"/>
      <c r="AJ133" s="34"/>
      <c r="AK133" s="34"/>
      <c r="AL133" s="34"/>
      <c r="AM133" s="34"/>
      <c r="AN133" s="34"/>
      <c r="AO133" s="34"/>
      <c r="AP133" s="34"/>
      <c r="AQ133" s="34"/>
      <c r="AR133" s="34"/>
      <c r="AS133" s="34"/>
      <c r="AT133" s="34"/>
      <c r="AU133" s="34"/>
      <c r="AV133" s="34"/>
      <c r="AW133" s="34"/>
      <c r="AX133" s="34"/>
      <c r="AY133" s="34"/>
      <c r="AZ133" s="34"/>
      <c r="BA133" s="34"/>
      <c r="BB133" s="1"/>
      <c r="BC133" s="165"/>
      <c r="BD133" s="165"/>
    </row>
    <row r="134" spans="1:56" ht="63">
      <c r="A134" s="144" t="s">
        <v>709</v>
      </c>
      <c r="B134" s="145" t="s">
        <v>163</v>
      </c>
      <c r="C134" s="48" t="s">
        <v>893</v>
      </c>
      <c r="D134" s="48">
        <v>0</v>
      </c>
      <c r="E134" s="48">
        <v>0</v>
      </c>
      <c r="F134" s="48">
        <v>0</v>
      </c>
      <c r="G134" s="48"/>
      <c r="H134" s="48">
        <v>0</v>
      </c>
      <c r="I134" s="48">
        <v>0</v>
      </c>
      <c r="J134" s="48">
        <v>0</v>
      </c>
      <c r="K134" s="48">
        <v>0</v>
      </c>
      <c r="L134" s="48"/>
      <c r="M134" s="48">
        <v>0</v>
      </c>
      <c r="N134" s="48">
        <v>0</v>
      </c>
      <c r="O134" s="48">
        <v>0</v>
      </c>
      <c r="P134" s="48">
        <v>0</v>
      </c>
      <c r="Q134" s="48"/>
      <c r="R134" s="48">
        <v>0</v>
      </c>
      <c r="S134" s="48">
        <v>0</v>
      </c>
      <c r="T134" s="48">
        <v>0</v>
      </c>
      <c r="U134" s="48">
        <v>0</v>
      </c>
      <c r="V134" s="48"/>
      <c r="W134" s="48">
        <v>0</v>
      </c>
      <c r="X134" s="48">
        <v>0</v>
      </c>
      <c r="Y134" s="48">
        <v>0</v>
      </c>
      <c r="Z134" s="48">
        <v>0</v>
      </c>
      <c r="AA134" s="48"/>
      <c r="AB134" s="48">
        <v>0</v>
      </c>
      <c r="AC134" s="34">
        <v>0</v>
      </c>
      <c r="AD134" s="34">
        <v>0</v>
      </c>
      <c r="AE134" s="34">
        <v>0</v>
      </c>
      <c r="AF134" s="34"/>
      <c r="AG134" s="34">
        <v>0</v>
      </c>
      <c r="AH134" s="34"/>
      <c r="AI134" s="34"/>
      <c r="AJ134" s="34"/>
      <c r="AK134" s="34"/>
      <c r="AL134" s="34"/>
      <c r="AM134" s="34"/>
      <c r="AN134" s="34"/>
      <c r="AO134" s="34"/>
      <c r="AP134" s="34"/>
      <c r="AQ134" s="34"/>
      <c r="AR134" s="34"/>
      <c r="AS134" s="34"/>
      <c r="AT134" s="34"/>
      <c r="AU134" s="34"/>
      <c r="AV134" s="34"/>
      <c r="AW134" s="34"/>
      <c r="AX134" s="34"/>
      <c r="AY134" s="34"/>
      <c r="AZ134" s="34"/>
      <c r="BA134" s="34"/>
      <c r="BB134" s="1"/>
      <c r="BC134" s="165"/>
      <c r="BD134" s="165"/>
    </row>
    <row r="135" spans="1:56" ht="78.75">
      <c r="A135" s="144" t="s">
        <v>710</v>
      </c>
      <c r="B135" s="145" t="s">
        <v>164</v>
      </c>
      <c r="C135" s="48" t="s">
        <v>894</v>
      </c>
      <c r="D135" s="48">
        <v>0</v>
      </c>
      <c r="E135" s="48">
        <v>0</v>
      </c>
      <c r="F135" s="48">
        <v>0</v>
      </c>
      <c r="G135" s="48"/>
      <c r="H135" s="48">
        <v>0</v>
      </c>
      <c r="I135" s="48">
        <v>0</v>
      </c>
      <c r="J135" s="48">
        <v>0</v>
      </c>
      <c r="K135" s="48">
        <v>0</v>
      </c>
      <c r="L135" s="48"/>
      <c r="M135" s="48">
        <v>0</v>
      </c>
      <c r="N135" s="48">
        <v>0</v>
      </c>
      <c r="O135" s="48">
        <v>0</v>
      </c>
      <c r="P135" s="48">
        <v>0</v>
      </c>
      <c r="Q135" s="48"/>
      <c r="R135" s="48">
        <v>0</v>
      </c>
      <c r="S135" s="48">
        <v>0</v>
      </c>
      <c r="T135" s="48">
        <v>0</v>
      </c>
      <c r="U135" s="48">
        <v>0</v>
      </c>
      <c r="V135" s="48"/>
      <c r="W135" s="48">
        <v>0</v>
      </c>
      <c r="X135" s="48">
        <v>0</v>
      </c>
      <c r="Y135" s="48">
        <v>0</v>
      </c>
      <c r="Z135" s="48">
        <v>0</v>
      </c>
      <c r="AA135" s="48"/>
      <c r="AB135" s="48">
        <v>0</v>
      </c>
      <c r="AC135" s="34">
        <v>0</v>
      </c>
      <c r="AD135" s="34">
        <v>0</v>
      </c>
      <c r="AE135" s="34">
        <v>0</v>
      </c>
      <c r="AF135" s="34"/>
      <c r="AG135" s="34">
        <v>0</v>
      </c>
      <c r="AH135" s="34"/>
      <c r="AI135" s="34"/>
      <c r="AJ135" s="34"/>
      <c r="AK135" s="34"/>
      <c r="AL135" s="34"/>
      <c r="AM135" s="34"/>
      <c r="AN135" s="34"/>
      <c r="AO135" s="34"/>
      <c r="AP135" s="34"/>
      <c r="AQ135" s="34"/>
      <c r="AR135" s="34"/>
      <c r="AS135" s="34"/>
      <c r="AT135" s="34"/>
      <c r="AU135" s="34"/>
      <c r="AV135" s="34"/>
      <c r="AW135" s="34"/>
      <c r="AX135" s="34"/>
      <c r="AY135" s="34"/>
      <c r="AZ135" s="34"/>
      <c r="BA135" s="34"/>
      <c r="BB135" s="1"/>
      <c r="BC135" s="165"/>
      <c r="BD135" s="165"/>
    </row>
    <row r="136" spans="1:56" ht="110.25">
      <c r="A136" s="144"/>
      <c r="B136" s="145" t="s">
        <v>895</v>
      </c>
      <c r="C136" s="149">
        <v>1501940</v>
      </c>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34">
        <v>0.88</v>
      </c>
      <c r="AD136" s="34">
        <v>0</v>
      </c>
      <c r="AE136" s="34">
        <v>7.1959999999999997</v>
      </c>
      <c r="AF136" s="34"/>
      <c r="AG136" s="34">
        <v>0</v>
      </c>
      <c r="AH136" s="34"/>
      <c r="AI136" s="34"/>
      <c r="AJ136" s="34"/>
      <c r="AK136" s="34"/>
      <c r="AL136" s="34"/>
      <c r="AM136" s="34">
        <v>0.88</v>
      </c>
      <c r="AN136" s="34">
        <v>0</v>
      </c>
      <c r="AO136" s="34">
        <v>7.1959999999999997</v>
      </c>
      <c r="AP136" s="34"/>
      <c r="AQ136" s="34">
        <v>0</v>
      </c>
      <c r="AR136" s="34"/>
      <c r="AS136" s="34"/>
      <c r="AT136" s="34"/>
      <c r="AU136" s="34"/>
      <c r="AV136" s="34"/>
      <c r="AW136" s="34"/>
      <c r="AX136" s="34"/>
      <c r="AY136" s="34"/>
      <c r="AZ136" s="34"/>
      <c r="BA136" s="34"/>
      <c r="BB136" s="1" t="s">
        <v>821</v>
      </c>
      <c r="BC136" s="165"/>
      <c r="BD136" s="165"/>
    </row>
    <row r="137" spans="1:56" ht="31.5">
      <c r="A137" s="144" t="s">
        <v>715</v>
      </c>
      <c r="B137" s="145" t="s">
        <v>74</v>
      </c>
      <c r="C137" s="48" t="s">
        <v>445</v>
      </c>
      <c r="D137" s="48">
        <v>0</v>
      </c>
      <c r="E137" s="48">
        <v>0</v>
      </c>
      <c r="F137" s="48">
        <v>0</v>
      </c>
      <c r="G137" s="48"/>
      <c r="H137" s="48">
        <v>0</v>
      </c>
      <c r="I137" s="48">
        <v>0</v>
      </c>
      <c r="J137" s="48">
        <v>0</v>
      </c>
      <c r="K137" s="48">
        <v>0</v>
      </c>
      <c r="L137" s="48"/>
      <c r="M137" s="48">
        <v>0</v>
      </c>
      <c r="N137" s="48">
        <v>0</v>
      </c>
      <c r="O137" s="48">
        <v>0</v>
      </c>
      <c r="P137" s="48">
        <v>0</v>
      </c>
      <c r="Q137" s="48"/>
      <c r="R137" s="48">
        <v>0</v>
      </c>
      <c r="S137" s="48">
        <v>0</v>
      </c>
      <c r="T137" s="48">
        <v>0</v>
      </c>
      <c r="U137" s="48">
        <v>0</v>
      </c>
      <c r="V137" s="48"/>
      <c r="W137" s="48">
        <v>0</v>
      </c>
      <c r="X137" s="48">
        <v>0</v>
      </c>
      <c r="Y137" s="48">
        <v>0</v>
      </c>
      <c r="Z137" s="48">
        <v>0</v>
      </c>
      <c r="AA137" s="48"/>
      <c r="AB137" s="48">
        <v>0</v>
      </c>
      <c r="AC137" s="34">
        <v>0</v>
      </c>
      <c r="AD137" s="34">
        <v>0</v>
      </c>
      <c r="AE137" s="34">
        <v>0</v>
      </c>
      <c r="AF137" s="34"/>
      <c r="AG137" s="34">
        <v>0</v>
      </c>
      <c r="AH137" s="34"/>
      <c r="AI137" s="34"/>
      <c r="AJ137" s="34"/>
      <c r="AK137" s="34"/>
      <c r="AL137" s="34"/>
      <c r="AM137" s="34"/>
      <c r="AN137" s="34"/>
      <c r="AO137" s="34"/>
      <c r="AP137" s="34"/>
      <c r="AQ137" s="34"/>
      <c r="AR137" s="34"/>
      <c r="AS137" s="34"/>
      <c r="AT137" s="34"/>
      <c r="AU137" s="34"/>
      <c r="AV137" s="34"/>
      <c r="AW137" s="34"/>
      <c r="AX137" s="34"/>
      <c r="AY137" s="34"/>
      <c r="AZ137" s="34"/>
      <c r="BA137" s="34"/>
      <c r="BB137" s="1"/>
      <c r="BC137" s="165"/>
      <c r="BD137" s="165"/>
    </row>
    <row r="138" spans="1:56" ht="31.5">
      <c r="A138" s="144" t="s">
        <v>716</v>
      </c>
      <c r="B138" s="145" t="s">
        <v>75</v>
      </c>
      <c r="C138" s="48" t="s">
        <v>446</v>
      </c>
      <c r="D138" s="48">
        <v>0</v>
      </c>
      <c r="E138" s="48">
        <v>0</v>
      </c>
      <c r="F138" s="48">
        <v>0</v>
      </c>
      <c r="G138" s="48"/>
      <c r="H138" s="48">
        <v>0</v>
      </c>
      <c r="I138" s="48">
        <v>0</v>
      </c>
      <c r="J138" s="48">
        <v>0</v>
      </c>
      <c r="K138" s="48">
        <v>0</v>
      </c>
      <c r="L138" s="48"/>
      <c r="M138" s="48">
        <v>0</v>
      </c>
      <c r="N138" s="48">
        <v>0</v>
      </c>
      <c r="O138" s="48">
        <v>0</v>
      </c>
      <c r="P138" s="48">
        <v>0</v>
      </c>
      <c r="Q138" s="48"/>
      <c r="R138" s="48">
        <v>0</v>
      </c>
      <c r="S138" s="48">
        <v>0</v>
      </c>
      <c r="T138" s="48">
        <v>0</v>
      </c>
      <c r="U138" s="48">
        <v>0</v>
      </c>
      <c r="V138" s="48"/>
      <c r="W138" s="48">
        <v>0</v>
      </c>
      <c r="X138" s="48">
        <v>0</v>
      </c>
      <c r="Y138" s="48">
        <v>0</v>
      </c>
      <c r="Z138" s="48">
        <v>0</v>
      </c>
      <c r="AA138" s="48"/>
      <c r="AB138" s="48">
        <v>0</v>
      </c>
      <c r="AC138" s="34">
        <v>0</v>
      </c>
      <c r="AD138" s="34">
        <v>0</v>
      </c>
      <c r="AE138" s="34">
        <v>0</v>
      </c>
      <c r="AF138" s="34"/>
      <c r="AG138" s="34">
        <v>0</v>
      </c>
      <c r="AH138" s="34"/>
      <c r="AI138" s="34"/>
      <c r="AJ138" s="34"/>
      <c r="AK138" s="34"/>
      <c r="AL138" s="34"/>
      <c r="AM138" s="34"/>
      <c r="AN138" s="34"/>
      <c r="AO138" s="34"/>
      <c r="AP138" s="34"/>
      <c r="AQ138" s="34"/>
      <c r="AR138" s="34"/>
      <c r="AS138" s="34"/>
      <c r="AT138" s="34"/>
      <c r="AU138" s="34"/>
      <c r="AV138" s="34"/>
      <c r="AW138" s="34"/>
      <c r="AX138" s="34"/>
      <c r="AY138" s="34"/>
      <c r="AZ138" s="34"/>
      <c r="BA138" s="34"/>
      <c r="BB138" s="1"/>
      <c r="BC138" s="165"/>
      <c r="BD138" s="165"/>
    </row>
    <row r="139" spans="1:56" ht="47.25">
      <c r="A139" s="144" t="s">
        <v>717</v>
      </c>
      <c r="B139" s="145" t="s">
        <v>19</v>
      </c>
      <c r="C139" s="48" t="s">
        <v>456</v>
      </c>
      <c r="D139" s="48">
        <v>0</v>
      </c>
      <c r="E139" s="48">
        <v>0</v>
      </c>
      <c r="F139" s="48">
        <v>2.1</v>
      </c>
      <c r="G139" s="48"/>
      <c r="H139" s="48">
        <v>0</v>
      </c>
      <c r="I139" s="48">
        <v>0</v>
      </c>
      <c r="J139" s="48">
        <v>0</v>
      </c>
      <c r="K139" s="48">
        <v>0</v>
      </c>
      <c r="L139" s="48"/>
      <c r="M139" s="48">
        <v>0</v>
      </c>
      <c r="N139" s="48">
        <v>0</v>
      </c>
      <c r="O139" s="48">
        <v>0</v>
      </c>
      <c r="P139" s="48">
        <v>0</v>
      </c>
      <c r="Q139" s="48"/>
      <c r="R139" s="48">
        <v>0</v>
      </c>
      <c r="S139" s="48">
        <v>0</v>
      </c>
      <c r="T139" s="48">
        <v>0</v>
      </c>
      <c r="U139" s="48">
        <v>0</v>
      </c>
      <c r="V139" s="48"/>
      <c r="W139" s="48">
        <v>0</v>
      </c>
      <c r="X139" s="48">
        <v>0</v>
      </c>
      <c r="Y139" s="48">
        <v>0</v>
      </c>
      <c r="Z139" s="48">
        <v>2.1</v>
      </c>
      <c r="AA139" s="48"/>
      <c r="AB139" s="48">
        <v>0</v>
      </c>
      <c r="AC139" s="34">
        <v>0</v>
      </c>
      <c r="AD139" s="34">
        <v>0</v>
      </c>
      <c r="AE139" s="34">
        <v>0</v>
      </c>
      <c r="AF139" s="34"/>
      <c r="AG139" s="34">
        <v>0</v>
      </c>
      <c r="AH139" s="34"/>
      <c r="AI139" s="34"/>
      <c r="AJ139" s="34"/>
      <c r="AK139" s="34"/>
      <c r="AL139" s="34"/>
      <c r="AM139" s="34"/>
      <c r="AN139" s="34"/>
      <c r="AO139" s="34"/>
      <c r="AP139" s="34"/>
      <c r="AQ139" s="34"/>
      <c r="AR139" s="34"/>
      <c r="AS139" s="34"/>
      <c r="AT139" s="34"/>
      <c r="AU139" s="34"/>
      <c r="AV139" s="34"/>
      <c r="AW139" s="34"/>
      <c r="AX139" s="34"/>
      <c r="AY139" s="34"/>
      <c r="AZ139" s="34"/>
      <c r="BA139" s="34"/>
      <c r="BB139" s="1"/>
      <c r="BC139" s="165"/>
      <c r="BD139" s="165"/>
    </row>
    <row r="140" spans="1:56" ht="31.5">
      <c r="A140" s="144"/>
      <c r="B140" s="150" t="s">
        <v>896</v>
      </c>
      <c r="C140" s="138" t="s">
        <v>532</v>
      </c>
      <c r="D140" s="138">
        <v>0</v>
      </c>
      <c r="E140" s="138">
        <v>0</v>
      </c>
      <c r="F140" s="138">
        <v>0</v>
      </c>
      <c r="G140" s="138"/>
      <c r="H140" s="138">
        <v>0</v>
      </c>
      <c r="I140" s="138">
        <v>0</v>
      </c>
      <c r="J140" s="138">
        <v>0</v>
      </c>
      <c r="K140" s="138">
        <v>0</v>
      </c>
      <c r="L140" s="138"/>
      <c r="M140" s="138">
        <v>0</v>
      </c>
      <c r="N140" s="138">
        <v>0</v>
      </c>
      <c r="O140" s="138">
        <v>0</v>
      </c>
      <c r="P140" s="138">
        <v>0</v>
      </c>
      <c r="Q140" s="138"/>
      <c r="R140" s="138">
        <v>0</v>
      </c>
      <c r="S140" s="138">
        <v>0</v>
      </c>
      <c r="T140" s="138">
        <v>0</v>
      </c>
      <c r="U140" s="138">
        <v>0</v>
      </c>
      <c r="V140" s="138"/>
      <c r="W140" s="138">
        <v>0</v>
      </c>
      <c r="X140" s="138">
        <v>0</v>
      </c>
      <c r="Y140" s="138">
        <v>0</v>
      </c>
      <c r="Z140" s="138">
        <v>0</v>
      </c>
      <c r="AA140" s="138"/>
      <c r="AB140" s="138">
        <v>0</v>
      </c>
      <c r="AC140" s="138">
        <v>0</v>
      </c>
      <c r="AD140" s="138">
        <v>0</v>
      </c>
      <c r="AE140" s="138">
        <v>0</v>
      </c>
      <c r="AF140" s="138"/>
      <c r="AG140" s="138">
        <v>0</v>
      </c>
      <c r="AH140" s="138">
        <v>0</v>
      </c>
      <c r="AI140" s="138">
        <v>0</v>
      </c>
      <c r="AJ140" s="138">
        <v>0</v>
      </c>
      <c r="AK140" s="138"/>
      <c r="AL140" s="138">
        <v>0</v>
      </c>
      <c r="AM140" s="138">
        <v>0.1</v>
      </c>
      <c r="AN140" s="138">
        <v>0</v>
      </c>
      <c r="AO140" s="138">
        <v>0.23399999999999999</v>
      </c>
      <c r="AP140" s="138"/>
      <c r="AQ140" s="138">
        <v>0</v>
      </c>
      <c r="AR140" s="138">
        <v>0</v>
      </c>
      <c r="AS140" s="138">
        <v>0</v>
      </c>
      <c r="AT140" s="138">
        <v>0</v>
      </c>
      <c r="AU140" s="138"/>
      <c r="AV140" s="138">
        <v>0</v>
      </c>
      <c r="AW140" s="138">
        <v>0</v>
      </c>
      <c r="AX140" s="138">
        <v>0</v>
      </c>
      <c r="AY140" s="138">
        <v>0</v>
      </c>
      <c r="AZ140" s="138"/>
      <c r="BA140" s="138">
        <v>0</v>
      </c>
      <c r="BB140" s="1" t="s">
        <v>897</v>
      </c>
      <c r="BC140" s="165"/>
      <c r="BD140" s="165"/>
    </row>
    <row r="141" spans="1:56" ht="31.5">
      <c r="A141" s="144"/>
      <c r="B141" s="150" t="s">
        <v>898</v>
      </c>
      <c r="C141" s="138" t="s">
        <v>533</v>
      </c>
      <c r="D141" s="138">
        <v>0</v>
      </c>
      <c r="E141" s="138">
        <v>0</v>
      </c>
      <c r="F141" s="138">
        <v>0</v>
      </c>
      <c r="G141" s="138"/>
      <c r="H141" s="138">
        <v>0</v>
      </c>
      <c r="I141" s="138">
        <v>0</v>
      </c>
      <c r="J141" s="138">
        <v>0</v>
      </c>
      <c r="K141" s="138">
        <v>0</v>
      </c>
      <c r="L141" s="138"/>
      <c r="M141" s="138">
        <v>0</v>
      </c>
      <c r="N141" s="138">
        <v>0</v>
      </c>
      <c r="O141" s="138">
        <v>0</v>
      </c>
      <c r="P141" s="138">
        <v>0</v>
      </c>
      <c r="Q141" s="138"/>
      <c r="R141" s="138">
        <v>0</v>
      </c>
      <c r="S141" s="138">
        <v>0</v>
      </c>
      <c r="T141" s="138">
        <v>0</v>
      </c>
      <c r="U141" s="138">
        <v>0</v>
      </c>
      <c r="V141" s="138"/>
      <c r="W141" s="138">
        <v>0</v>
      </c>
      <c r="X141" s="138">
        <v>0</v>
      </c>
      <c r="Y141" s="138">
        <v>0</v>
      </c>
      <c r="Z141" s="138">
        <v>0</v>
      </c>
      <c r="AA141" s="138"/>
      <c r="AB141" s="138">
        <v>0</v>
      </c>
      <c r="AC141" s="138">
        <v>30.239000000000001</v>
      </c>
      <c r="AD141" s="138">
        <v>0</v>
      </c>
      <c r="AE141" s="138">
        <v>156.55400000000003</v>
      </c>
      <c r="AF141" s="138"/>
      <c r="AG141" s="138">
        <v>0</v>
      </c>
      <c r="AH141" s="138">
        <v>9.2460000000000022</v>
      </c>
      <c r="AI141" s="138">
        <v>0</v>
      </c>
      <c r="AJ141" s="138">
        <v>66.408000000000015</v>
      </c>
      <c r="AK141" s="138"/>
      <c r="AL141" s="138">
        <v>0</v>
      </c>
      <c r="AM141" s="138">
        <v>20.992999999999999</v>
      </c>
      <c r="AN141" s="138">
        <v>0</v>
      </c>
      <c r="AO141" s="138">
        <v>90.146000000000015</v>
      </c>
      <c r="AP141" s="138"/>
      <c r="AQ141" s="138">
        <v>0</v>
      </c>
      <c r="AR141" s="138">
        <v>0</v>
      </c>
      <c r="AS141" s="138">
        <v>0</v>
      </c>
      <c r="AT141" s="138">
        <v>0</v>
      </c>
      <c r="AU141" s="138"/>
      <c r="AV141" s="138">
        <v>0</v>
      </c>
      <c r="AW141" s="138">
        <v>0</v>
      </c>
      <c r="AX141" s="138">
        <v>0</v>
      </c>
      <c r="AY141" s="138">
        <v>0</v>
      </c>
      <c r="AZ141" s="138"/>
      <c r="BA141" s="138">
        <v>0</v>
      </c>
      <c r="BB141" s="1" t="s">
        <v>897</v>
      </c>
      <c r="BC141" s="165"/>
      <c r="BD141" s="165"/>
    </row>
    <row r="142" spans="1:56" s="126" customFormat="1">
      <c r="A142" s="147" t="s">
        <v>269</v>
      </c>
      <c r="B142" s="251" t="s">
        <v>270</v>
      </c>
      <c r="C142" s="138" t="s">
        <v>34</v>
      </c>
      <c r="D142" s="138">
        <v>53.782783426647256</v>
      </c>
      <c r="E142" s="138">
        <v>0</v>
      </c>
      <c r="F142" s="138">
        <v>75.717197641010543</v>
      </c>
      <c r="G142" s="138"/>
      <c r="H142" s="138">
        <v>0</v>
      </c>
      <c r="I142" s="138">
        <v>2.3342001908529859</v>
      </c>
      <c r="J142" s="138">
        <v>0</v>
      </c>
      <c r="K142" s="138">
        <v>3.0181223495539706</v>
      </c>
      <c r="L142" s="138"/>
      <c r="M142" s="138">
        <v>0</v>
      </c>
      <c r="N142" s="138">
        <v>35.469794617618106</v>
      </c>
      <c r="O142" s="138">
        <v>0</v>
      </c>
      <c r="P142" s="138">
        <v>12.030780083503341</v>
      </c>
      <c r="Q142" s="138"/>
      <c r="R142" s="138">
        <v>0</v>
      </c>
      <c r="S142" s="138">
        <v>4.2442139026858605</v>
      </c>
      <c r="T142" s="138">
        <v>0</v>
      </c>
      <c r="U142" s="138">
        <v>12.881832790089405</v>
      </c>
      <c r="V142" s="138"/>
      <c r="W142" s="138">
        <v>0</v>
      </c>
      <c r="X142" s="138">
        <v>11.734574715490309</v>
      </c>
      <c r="Y142" s="138">
        <v>0</v>
      </c>
      <c r="Z142" s="138">
        <v>47.786462417863824</v>
      </c>
      <c r="AA142" s="138"/>
      <c r="AB142" s="138">
        <v>0</v>
      </c>
      <c r="AC142" s="4">
        <v>56.183000000000007</v>
      </c>
      <c r="AD142" s="4">
        <v>0</v>
      </c>
      <c r="AE142" s="4">
        <v>141.98399999999998</v>
      </c>
      <c r="AF142" s="4"/>
      <c r="AG142" s="4">
        <v>0</v>
      </c>
      <c r="AH142" s="4">
        <v>8.2610000000000046</v>
      </c>
      <c r="AI142" s="4">
        <v>0</v>
      </c>
      <c r="AJ142" s="4">
        <v>65.183999999999983</v>
      </c>
      <c r="AK142" s="4"/>
      <c r="AL142" s="4">
        <v>0</v>
      </c>
      <c r="AM142" s="4">
        <v>47.922000000000004</v>
      </c>
      <c r="AN142" s="4">
        <v>0</v>
      </c>
      <c r="AO142" s="4">
        <v>76.8</v>
      </c>
      <c r="AP142" s="4"/>
      <c r="AQ142" s="4">
        <v>0</v>
      </c>
      <c r="AR142" s="4">
        <v>0</v>
      </c>
      <c r="AS142" s="4">
        <v>0</v>
      </c>
      <c r="AT142" s="4">
        <v>0</v>
      </c>
      <c r="AU142" s="4"/>
      <c r="AV142" s="4">
        <v>0</v>
      </c>
      <c r="AW142" s="4">
        <v>0</v>
      </c>
      <c r="AX142" s="4">
        <v>0</v>
      </c>
      <c r="AY142" s="4">
        <v>0</v>
      </c>
      <c r="AZ142" s="4"/>
      <c r="BA142" s="4">
        <v>0</v>
      </c>
      <c r="BB142" s="81"/>
      <c r="BC142" s="163"/>
      <c r="BD142" s="163"/>
    </row>
    <row r="143" spans="1:56" s="126" customFormat="1" ht="31.5">
      <c r="A143" s="147" t="s">
        <v>50</v>
      </c>
      <c r="B143" s="251" t="s">
        <v>262</v>
      </c>
      <c r="C143" s="138" t="s">
        <v>34</v>
      </c>
      <c r="D143" s="138">
        <v>32</v>
      </c>
      <c r="E143" s="138">
        <v>0</v>
      </c>
      <c r="F143" s="138">
        <v>1.8</v>
      </c>
      <c r="G143" s="138"/>
      <c r="H143" s="138">
        <v>0</v>
      </c>
      <c r="I143" s="138">
        <v>0</v>
      </c>
      <c r="J143" s="138">
        <v>0</v>
      </c>
      <c r="K143" s="138">
        <v>0</v>
      </c>
      <c r="L143" s="138"/>
      <c r="M143" s="138">
        <v>0</v>
      </c>
      <c r="N143" s="138">
        <v>32</v>
      </c>
      <c r="O143" s="138">
        <v>0</v>
      </c>
      <c r="P143" s="138">
        <v>1.8</v>
      </c>
      <c r="Q143" s="138"/>
      <c r="R143" s="138">
        <v>0</v>
      </c>
      <c r="S143" s="138">
        <v>0</v>
      </c>
      <c r="T143" s="138">
        <v>0</v>
      </c>
      <c r="U143" s="138">
        <v>0</v>
      </c>
      <c r="V143" s="138"/>
      <c r="W143" s="138">
        <v>0</v>
      </c>
      <c r="X143" s="138">
        <v>0</v>
      </c>
      <c r="Y143" s="138">
        <v>0</v>
      </c>
      <c r="Z143" s="138">
        <v>0</v>
      </c>
      <c r="AA143" s="138"/>
      <c r="AB143" s="138">
        <v>0</v>
      </c>
      <c r="AC143" s="4">
        <v>32</v>
      </c>
      <c r="AD143" s="4">
        <v>0</v>
      </c>
      <c r="AE143" s="4">
        <v>1.18</v>
      </c>
      <c r="AF143" s="4"/>
      <c r="AG143" s="4">
        <v>0</v>
      </c>
      <c r="AH143" s="4">
        <v>0</v>
      </c>
      <c r="AI143" s="4">
        <v>0</v>
      </c>
      <c r="AJ143" s="4">
        <v>0</v>
      </c>
      <c r="AK143" s="4"/>
      <c r="AL143" s="4">
        <v>0</v>
      </c>
      <c r="AM143" s="4">
        <v>32</v>
      </c>
      <c r="AN143" s="4">
        <v>0</v>
      </c>
      <c r="AO143" s="4">
        <v>1.18</v>
      </c>
      <c r="AP143" s="4"/>
      <c r="AQ143" s="4">
        <v>0</v>
      </c>
      <c r="AR143" s="4">
        <v>0</v>
      </c>
      <c r="AS143" s="4">
        <v>0</v>
      </c>
      <c r="AT143" s="4">
        <v>0</v>
      </c>
      <c r="AU143" s="4"/>
      <c r="AV143" s="4">
        <v>0</v>
      </c>
      <c r="AW143" s="4">
        <v>0</v>
      </c>
      <c r="AX143" s="4">
        <v>0</v>
      </c>
      <c r="AY143" s="4">
        <v>0</v>
      </c>
      <c r="AZ143" s="4"/>
      <c r="BA143" s="4">
        <v>0</v>
      </c>
      <c r="BB143" s="81"/>
      <c r="BC143" s="163"/>
      <c r="BD143" s="163"/>
    </row>
    <row r="144" spans="1:56" s="126" customFormat="1" ht="47.25">
      <c r="A144" s="144" t="s">
        <v>735</v>
      </c>
      <c r="B144" s="145" t="s">
        <v>146</v>
      </c>
      <c r="C144" s="48" t="s">
        <v>509</v>
      </c>
      <c r="D144" s="48">
        <v>0</v>
      </c>
      <c r="E144" s="48">
        <v>0</v>
      </c>
      <c r="F144" s="48">
        <v>0</v>
      </c>
      <c r="G144" s="48"/>
      <c r="H144" s="48" t="s">
        <v>899</v>
      </c>
      <c r="I144" s="48">
        <v>0</v>
      </c>
      <c r="J144" s="48">
        <v>0</v>
      </c>
      <c r="K144" s="48">
        <v>0</v>
      </c>
      <c r="L144" s="48"/>
      <c r="M144" s="48">
        <v>0</v>
      </c>
      <c r="N144" s="48">
        <v>0</v>
      </c>
      <c r="O144" s="48">
        <v>0</v>
      </c>
      <c r="P144" s="48">
        <v>0</v>
      </c>
      <c r="Q144" s="48"/>
      <c r="R144" s="48">
        <v>0</v>
      </c>
      <c r="S144" s="48">
        <v>0</v>
      </c>
      <c r="T144" s="48">
        <v>0</v>
      </c>
      <c r="U144" s="48">
        <v>0</v>
      </c>
      <c r="V144" s="48"/>
      <c r="W144" s="48" t="s">
        <v>899</v>
      </c>
      <c r="X144" s="48">
        <v>0</v>
      </c>
      <c r="Y144" s="48">
        <v>0</v>
      </c>
      <c r="Z144" s="48">
        <v>0</v>
      </c>
      <c r="AA144" s="48"/>
      <c r="AB144" s="48">
        <v>0</v>
      </c>
      <c r="AC144" s="4">
        <v>0</v>
      </c>
      <c r="AD144" s="4">
        <v>0</v>
      </c>
      <c r="AE144" s="4">
        <v>0</v>
      </c>
      <c r="AF144" s="4"/>
      <c r="AG144" s="4">
        <v>0</v>
      </c>
      <c r="AH144" s="4"/>
      <c r="AI144" s="4"/>
      <c r="AJ144" s="4"/>
      <c r="AK144" s="4"/>
      <c r="AL144" s="4"/>
      <c r="AM144" s="4"/>
      <c r="AN144" s="4"/>
      <c r="AO144" s="4"/>
      <c r="AP144" s="4"/>
      <c r="AQ144" s="4"/>
      <c r="AR144" s="4"/>
      <c r="AS144" s="4"/>
      <c r="AT144" s="4"/>
      <c r="AU144" s="4"/>
      <c r="AV144" s="4"/>
      <c r="AW144" s="4"/>
      <c r="AX144" s="4"/>
      <c r="AY144" s="4"/>
      <c r="AZ144" s="4"/>
      <c r="BA144" s="4"/>
      <c r="BB144" s="1"/>
      <c r="BC144" s="163"/>
      <c r="BD144" s="163"/>
    </row>
    <row r="145" spans="1:56" s="126" customFormat="1" ht="47.25">
      <c r="A145" s="144" t="s">
        <v>736</v>
      </c>
      <c r="B145" s="145" t="s">
        <v>147</v>
      </c>
      <c r="C145" s="48" t="s">
        <v>510</v>
      </c>
      <c r="D145" s="48">
        <v>0</v>
      </c>
      <c r="E145" s="48">
        <v>0</v>
      </c>
      <c r="F145" s="48">
        <v>0</v>
      </c>
      <c r="G145" s="48"/>
      <c r="H145" s="48" t="s">
        <v>900</v>
      </c>
      <c r="I145" s="48">
        <v>0</v>
      </c>
      <c r="J145" s="48">
        <v>0</v>
      </c>
      <c r="K145" s="48">
        <v>0</v>
      </c>
      <c r="L145" s="48"/>
      <c r="M145" s="48">
        <v>0</v>
      </c>
      <c r="N145" s="48">
        <v>0</v>
      </c>
      <c r="O145" s="48">
        <v>0</v>
      </c>
      <c r="P145" s="48">
        <v>0</v>
      </c>
      <c r="Q145" s="48"/>
      <c r="R145" s="48">
        <v>0</v>
      </c>
      <c r="S145" s="48">
        <v>0</v>
      </c>
      <c r="T145" s="48">
        <v>0</v>
      </c>
      <c r="U145" s="48">
        <v>0</v>
      </c>
      <c r="V145" s="48"/>
      <c r="W145" s="48" t="s">
        <v>900</v>
      </c>
      <c r="X145" s="48">
        <v>0</v>
      </c>
      <c r="Y145" s="48">
        <v>0</v>
      </c>
      <c r="Z145" s="48">
        <v>0</v>
      </c>
      <c r="AA145" s="48"/>
      <c r="AB145" s="48">
        <v>0</v>
      </c>
      <c r="AC145" s="4">
        <v>0</v>
      </c>
      <c r="AD145" s="4">
        <v>0</v>
      </c>
      <c r="AE145" s="4">
        <v>0</v>
      </c>
      <c r="AF145" s="4"/>
      <c r="AG145" s="4">
        <v>0</v>
      </c>
      <c r="AH145" s="4"/>
      <c r="AI145" s="4"/>
      <c r="AJ145" s="4"/>
      <c r="AK145" s="4"/>
      <c r="AL145" s="4"/>
      <c r="AM145" s="4"/>
      <c r="AN145" s="4"/>
      <c r="AO145" s="4"/>
      <c r="AP145" s="4"/>
      <c r="AQ145" s="4"/>
      <c r="AR145" s="4"/>
      <c r="AS145" s="4"/>
      <c r="AT145" s="4"/>
      <c r="AU145" s="4"/>
      <c r="AV145" s="4"/>
      <c r="AW145" s="4"/>
      <c r="AX145" s="4"/>
      <c r="AY145" s="4"/>
      <c r="AZ145" s="4"/>
      <c r="BA145" s="4"/>
      <c r="BB145" s="1"/>
      <c r="BC145" s="163"/>
      <c r="BD145" s="163"/>
    </row>
    <row r="146" spans="1:56" s="126" customFormat="1" ht="63">
      <c r="A146" s="144" t="s">
        <v>738</v>
      </c>
      <c r="B146" s="145" t="s">
        <v>49</v>
      </c>
      <c r="C146" s="48" t="s">
        <v>507</v>
      </c>
      <c r="D146" s="48">
        <v>32</v>
      </c>
      <c r="E146" s="48">
        <v>0</v>
      </c>
      <c r="F146" s="48">
        <v>1.8</v>
      </c>
      <c r="G146" s="48"/>
      <c r="H146" s="48">
        <v>0</v>
      </c>
      <c r="I146" s="48">
        <v>0</v>
      </c>
      <c r="J146" s="48">
        <v>0</v>
      </c>
      <c r="K146" s="48">
        <v>0</v>
      </c>
      <c r="L146" s="48"/>
      <c r="M146" s="48">
        <v>0</v>
      </c>
      <c r="N146" s="48">
        <v>32</v>
      </c>
      <c r="O146" s="48">
        <v>0</v>
      </c>
      <c r="P146" s="48">
        <v>1.8</v>
      </c>
      <c r="Q146" s="48"/>
      <c r="R146" s="48">
        <v>0</v>
      </c>
      <c r="S146" s="48">
        <v>0</v>
      </c>
      <c r="T146" s="48">
        <v>0</v>
      </c>
      <c r="U146" s="48">
        <v>0</v>
      </c>
      <c r="V146" s="48"/>
      <c r="W146" s="48">
        <v>0</v>
      </c>
      <c r="X146" s="48">
        <v>0</v>
      </c>
      <c r="Y146" s="48">
        <v>0</v>
      </c>
      <c r="Z146" s="48">
        <v>0</v>
      </c>
      <c r="AA146" s="48"/>
      <c r="AB146" s="48">
        <v>0</v>
      </c>
      <c r="AC146" s="4">
        <v>32</v>
      </c>
      <c r="AD146" s="4">
        <v>0</v>
      </c>
      <c r="AE146" s="4">
        <v>1.18</v>
      </c>
      <c r="AF146" s="4"/>
      <c r="AG146" s="4">
        <v>0</v>
      </c>
      <c r="AH146" s="4"/>
      <c r="AI146" s="4"/>
      <c r="AJ146" s="4"/>
      <c r="AK146" s="4"/>
      <c r="AL146" s="4"/>
      <c r="AM146" s="34">
        <v>32</v>
      </c>
      <c r="AN146" s="34">
        <v>0</v>
      </c>
      <c r="AO146" s="34">
        <v>1.18</v>
      </c>
      <c r="AP146" s="34"/>
      <c r="AQ146" s="34">
        <v>0</v>
      </c>
      <c r="AR146" s="4"/>
      <c r="AS146" s="4"/>
      <c r="AT146" s="4"/>
      <c r="AU146" s="4"/>
      <c r="AV146" s="4"/>
      <c r="AW146" s="4"/>
      <c r="AX146" s="4"/>
      <c r="AY146" s="4"/>
      <c r="AZ146" s="4"/>
      <c r="BA146" s="4"/>
      <c r="BB146" s="1" t="s">
        <v>820</v>
      </c>
      <c r="BC146" s="163"/>
      <c r="BD146" s="163"/>
    </row>
    <row r="147" spans="1:56" s="126" customFormat="1" ht="31.5">
      <c r="A147" s="144" t="s">
        <v>739</v>
      </c>
      <c r="B147" s="145" t="s">
        <v>80</v>
      </c>
      <c r="C147" s="48" t="s">
        <v>508</v>
      </c>
      <c r="D147" s="48">
        <v>0</v>
      </c>
      <c r="E147" s="48">
        <v>0</v>
      </c>
      <c r="F147" s="48">
        <v>0</v>
      </c>
      <c r="G147" s="48"/>
      <c r="H147" s="48">
        <v>0</v>
      </c>
      <c r="I147" s="48">
        <v>0</v>
      </c>
      <c r="J147" s="48">
        <v>0</v>
      </c>
      <c r="K147" s="48">
        <v>0</v>
      </c>
      <c r="L147" s="48"/>
      <c r="M147" s="48">
        <v>0</v>
      </c>
      <c r="N147" s="48">
        <v>0</v>
      </c>
      <c r="O147" s="48">
        <v>0</v>
      </c>
      <c r="P147" s="48">
        <v>0</v>
      </c>
      <c r="Q147" s="48"/>
      <c r="R147" s="48">
        <v>0</v>
      </c>
      <c r="S147" s="48">
        <v>0</v>
      </c>
      <c r="T147" s="48">
        <v>0</v>
      </c>
      <c r="U147" s="48">
        <v>0</v>
      </c>
      <c r="V147" s="48"/>
      <c r="W147" s="48">
        <v>0</v>
      </c>
      <c r="X147" s="48">
        <v>0</v>
      </c>
      <c r="Y147" s="48">
        <v>0</v>
      </c>
      <c r="Z147" s="48">
        <v>0</v>
      </c>
      <c r="AA147" s="48"/>
      <c r="AB147" s="48">
        <v>0</v>
      </c>
      <c r="AC147" s="4">
        <v>0</v>
      </c>
      <c r="AD147" s="4">
        <v>0</v>
      </c>
      <c r="AE147" s="4">
        <v>0</v>
      </c>
      <c r="AF147" s="4"/>
      <c r="AG147" s="4">
        <v>0</v>
      </c>
      <c r="AH147" s="4"/>
      <c r="AI147" s="4"/>
      <c r="AJ147" s="4"/>
      <c r="AK147" s="4"/>
      <c r="AL147" s="4"/>
      <c r="AM147" s="4"/>
      <c r="AN147" s="4"/>
      <c r="AO147" s="4"/>
      <c r="AP147" s="4"/>
      <c r="AQ147" s="4"/>
      <c r="AR147" s="4"/>
      <c r="AS147" s="4"/>
      <c r="AT147" s="4"/>
      <c r="AU147" s="4"/>
      <c r="AV147" s="4"/>
      <c r="AW147" s="4"/>
      <c r="AX147" s="4"/>
      <c r="AY147" s="4"/>
      <c r="AZ147" s="4"/>
      <c r="BA147" s="4"/>
      <c r="BB147" s="1"/>
      <c r="BC147" s="163"/>
      <c r="BD147" s="163"/>
    </row>
    <row r="148" spans="1:56" s="126" customFormat="1">
      <c r="A148" s="147" t="s">
        <v>51</v>
      </c>
      <c r="B148" s="251" t="s">
        <v>271</v>
      </c>
      <c r="C148" s="138" t="s">
        <v>34</v>
      </c>
      <c r="D148" s="138">
        <v>6.24</v>
      </c>
      <c r="E148" s="138">
        <v>0</v>
      </c>
      <c r="F148" s="138">
        <v>28.639000000000003</v>
      </c>
      <c r="G148" s="138"/>
      <c r="H148" s="138">
        <v>0</v>
      </c>
      <c r="I148" s="138">
        <v>0</v>
      </c>
      <c r="J148" s="138">
        <v>0</v>
      </c>
      <c r="K148" s="138">
        <v>0</v>
      </c>
      <c r="L148" s="138"/>
      <c r="M148" s="138">
        <v>0</v>
      </c>
      <c r="N148" s="138">
        <v>0</v>
      </c>
      <c r="O148" s="138">
        <v>0</v>
      </c>
      <c r="P148" s="138">
        <v>0</v>
      </c>
      <c r="Q148" s="138"/>
      <c r="R148" s="138">
        <v>0</v>
      </c>
      <c r="S148" s="138">
        <v>0</v>
      </c>
      <c r="T148" s="138">
        <v>0</v>
      </c>
      <c r="U148" s="138">
        <v>0</v>
      </c>
      <c r="V148" s="138"/>
      <c r="W148" s="138">
        <v>0</v>
      </c>
      <c r="X148" s="138">
        <v>6.24</v>
      </c>
      <c r="Y148" s="138">
        <v>0</v>
      </c>
      <c r="Z148" s="138">
        <v>28.639000000000003</v>
      </c>
      <c r="AA148" s="138"/>
      <c r="AB148" s="138">
        <v>0</v>
      </c>
      <c r="AC148" s="4">
        <v>3.7199999999999998</v>
      </c>
      <c r="AD148" s="4">
        <v>0</v>
      </c>
      <c r="AE148" s="4">
        <v>8.6440000000000019</v>
      </c>
      <c r="AF148" s="4"/>
      <c r="AG148" s="4">
        <v>0</v>
      </c>
      <c r="AH148" s="4">
        <v>1.26</v>
      </c>
      <c r="AI148" s="4">
        <v>0</v>
      </c>
      <c r="AJ148" s="4">
        <v>0.76700000000000002</v>
      </c>
      <c r="AK148" s="4"/>
      <c r="AL148" s="4">
        <v>0</v>
      </c>
      <c r="AM148" s="4">
        <v>2.46</v>
      </c>
      <c r="AN148" s="4">
        <v>0</v>
      </c>
      <c r="AO148" s="4">
        <v>7.8770000000000016</v>
      </c>
      <c r="AP148" s="4"/>
      <c r="AQ148" s="4">
        <v>0</v>
      </c>
      <c r="AR148" s="4">
        <v>0</v>
      </c>
      <c r="AS148" s="4">
        <v>0</v>
      </c>
      <c r="AT148" s="4">
        <v>0</v>
      </c>
      <c r="AU148" s="4"/>
      <c r="AV148" s="4">
        <v>0</v>
      </c>
      <c r="AW148" s="4">
        <v>0</v>
      </c>
      <c r="AX148" s="4">
        <v>0</v>
      </c>
      <c r="AY148" s="4">
        <v>0</v>
      </c>
      <c r="AZ148" s="4"/>
      <c r="BA148" s="4">
        <v>0</v>
      </c>
      <c r="BB148" s="81"/>
      <c r="BC148" s="163"/>
      <c r="BD148" s="163"/>
    </row>
    <row r="149" spans="1:56" ht="63">
      <c r="A149" s="144" t="s">
        <v>740</v>
      </c>
      <c r="B149" s="145" t="s">
        <v>46</v>
      </c>
      <c r="C149" s="48" t="s">
        <v>511</v>
      </c>
      <c r="D149" s="48">
        <v>0</v>
      </c>
      <c r="E149" s="48">
        <v>0</v>
      </c>
      <c r="F149" s="48">
        <v>0</v>
      </c>
      <c r="G149" s="48"/>
      <c r="H149" s="48">
        <v>0</v>
      </c>
      <c r="I149" s="48">
        <v>0</v>
      </c>
      <c r="J149" s="48">
        <v>0</v>
      </c>
      <c r="K149" s="48">
        <v>0</v>
      </c>
      <c r="L149" s="48"/>
      <c r="M149" s="48">
        <v>0</v>
      </c>
      <c r="N149" s="48">
        <v>0</v>
      </c>
      <c r="O149" s="48">
        <v>0</v>
      </c>
      <c r="P149" s="48">
        <v>0</v>
      </c>
      <c r="Q149" s="48"/>
      <c r="R149" s="48">
        <v>0</v>
      </c>
      <c r="S149" s="48">
        <v>0</v>
      </c>
      <c r="T149" s="48">
        <v>0</v>
      </c>
      <c r="U149" s="48">
        <v>0</v>
      </c>
      <c r="V149" s="48"/>
      <c r="W149" s="48">
        <v>0</v>
      </c>
      <c r="X149" s="48">
        <v>0</v>
      </c>
      <c r="Y149" s="48">
        <v>0</v>
      </c>
      <c r="Z149" s="48">
        <v>0</v>
      </c>
      <c r="AA149" s="48"/>
      <c r="AB149" s="48">
        <v>0</v>
      </c>
      <c r="AC149" s="4">
        <v>0</v>
      </c>
      <c r="AD149" s="4">
        <v>0</v>
      </c>
      <c r="AE149" s="4">
        <v>0</v>
      </c>
      <c r="AF149" s="4"/>
      <c r="AG149" s="4">
        <v>0</v>
      </c>
      <c r="AH149" s="34"/>
      <c r="AI149" s="34"/>
      <c r="AJ149" s="34"/>
      <c r="AK149" s="34"/>
      <c r="AL149" s="34"/>
      <c r="AM149" s="34"/>
      <c r="AN149" s="34"/>
      <c r="AO149" s="34"/>
      <c r="AP149" s="34"/>
      <c r="AQ149" s="34"/>
      <c r="AR149" s="34"/>
      <c r="AS149" s="34"/>
      <c r="AT149" s="34"/>
      <c r="AU149" s="34"/>
      <c r="AV149" s="34"/>
      <c r="AW149" s="34"/>
      <c r="AX149" s="34"/>
      <c r="AY149" s="34"/>
      <c r="AZ149" s="34"/>
      <c r="BA149" s="34"/>
      <c r="BB149" s="1"/>
      <c r="BC149" s="165"/>
      <c r="BD149" s="165"/>
    </row>
    <row r="150" spans="1:56" ht="31.5">
      <c r="A150" s="144" t="s">
        <v>741</v>
      </c>
      <c r="B150" s="145" t="s">
        <v>47</v>
      </c>
      <c r="C150" s="48" t="s">
        <v>512</v>
      </c>
      <c r="D150" s="48">
        <v>0</v>
      </c>
      <c r="E150" s="48">
        <v>0</v>
      </c>
      <c r="F150" s="48">
        <v>0</v>
      </c>
      <c r="G150" s="48"/>
      <c r="H150" s="48">
        <v>0</v>
      </c>
      <c r="I150" s="48">
        <v>0</v>
      </c>
      <c r="J150" s="48">
        <v>0</v>
      </c>
      <c r="K150" s="48">
        <v>0</v>
      </c>
      <c r="L150" s="48"/>
      <c r="M150" s="48">
        <v>0</v>
      </c>
      <c r="N150" s="48">
        <v>0</v>
      </c>
      <c r="O150" s="48">
        <v>0</v>
      </c>
      <c r="P150" s="48">
        <v>0</v>
      </c>
      <c r="Q150" s="48"/>
      <c r="R150" s="48">
        <v>0</v>
      </c>
      <c r="S150" s="48">
        <v>0</v>
      </c>
      <c r="T150" s="48">
        <v>0</v>
      </c>
      <c r="U150" s="48">
        <v>0</v>
      </c>
      <c r="V150" s="48"/>
      <c r="W150" s="48">
        <v>0</v>
      </c>
      <c r="X150" s="48">
        <v>0</v>
      </c>
      <c r="Y150" s="48">
        <v>0</v>
      </c>
      <c r="Z150" s="48">
        <v>0</v>
      </c>
      <c r="AA150" s="48"/>
      <c r="AB150" s="48">
        <v>0</v>
      </c>
      <c r="AC150" s="4">
        <v>0</v>
      </c>
      <c r="AD150" s="4">
        <v>0</v>
      </c>
      <c r="AE150" s="4">
        <v>0</v>
      </c>
      <c r="AF150" s="4"/>
      <c r="AG150" s="4">
        <v>0</v>
      </c>
      <c r="AH150" s="34"/>
      <c r="AI150" s="34"/>
      <c r="AJ150" s="34"/>
      <c r="AK150" s="34"/>
      <c r="AL150" s="34"/>
      <c r="AM150" s="34"/>
      <c r="AN150" s="34"/>
      <c r="AO150" s="34"/>
      <c r="AP150" s="34"/>
      <c r="AQ150" s="34"/>
      <c r="AR150" s="34"/>
      <c r="AS150" s="34"/>
      <c r="AT150" s="34"/>
      <c r="AU150" s="34"/>
      <c r="AV150" s="34"/>
      <c r="AW150" s="34"/>
      <c r="AX150" s="34"/>
      <c r="AY150" s="34"/>
      <c r="AZ150" s="34"/>
      <c r="BA150" s="34"/>
      <c r="BB150" s="1"/>
      <c r="BC150" s="165"/>
      <c r="BD150" s="165"/>
    </row>
    <row r="151" spans="1:56" ht="47.25">
      <c r="A151" s="144" t="s">
        <v>742</v>
      </c>
      <c r="B151" s="145" t="s">
        <v>48</v>
      </c>
      <c r="C151" s="48" t="s">
        <v>513</v>
      </c>
      <c r="D151" s="48">
        <v>0</v>
      </c>
      <c r="E151" s="48">
        <v>0</v>
      </c>
      <c r="F151" s="48">
        <v>0</v>
      </c>
      <c r="G151" s="48"/>
      <c r="H151" s="48">
        <v>0</v>
      </c>
      <c r="I151" s="48">
        <v>0</v>
      </c>
      <c r="J151" s="48">
        <v>0</v>
      </c>
      <c r="K151" s="48">
        <v>0</v>
      </c>
      <c r="L151" s="48"/>
      <c r="M151" s="48">
        <v>0</v>
      </c>
      <c r="N151" s="48">
        <v>0</v>
      </c>
      <c r="O151" s="48">
        <v>0</v>
      </c>
      <c r="P151" s="48">
        <v>0</v>
      </c>
      <c r="Q151" s="48"/>
      <c r="R151" s="48">
        <v>0</v>
      </c>
      <c r="S151" s="48">
        <v>0</v>
      </c>
      <c r="T151" s="48">
        <v>0</v>
      </c>
      <c r="U151" s="48">
        <v>0</v>
      </c>
      <c r="V151" s="48"/>
      <c r="W151" s="48">
        <v>0</v>
      </c>
      <c r="X151" s="48">
        <v>0</v>
      </c>
      <c r="Y151" s="48">
        <v>0</v>
      </c>
      <c r="Z151" s="48">
        <v>0</v>
      </c>
      <c r="AA151" s="48"/>
      <c r="AB151" s="48">
        <v>0</v>
      </c>
      <c r="AC151" s="4">
        <v>0</v>
      </c>
      <c r="AD151" s="4">
        <v>0</v>
      </c>
      <c r="AE151" s="4">
        <v>0</v>
      </c>
      <c r="AF151" s="4"/>
      <c r="AG151" s="4">
        <v>0</v>
      </c>
      <c r="AH151" s="34"/>
      <c r="AI151" s="34"/>
      <c r="AJ151" s="34"/>
      <c r="AK151" s="34"/>
      <c r="AL151" s="34"/>
      <c r="AM151" s="34"/>
      <c r="AN151" s="34"/>
      <c r="AO151" s="34"/>
      <c r="AP151" s="34"/>
      <c r="AQ151" s="34"/>
      <c r="AR151" s="34"/>
      <c r="AS151" s="34"/>
      <c r="AT151" s="34"/>
      <c r="AU151" s="34"/>
      <c r="AV151" s="34"/>
      <c r="AW151" s="34"/>
      <c r="AX151" s="34"/>
      <c r="AY151" s="34"/>
      <c r="AZ151" s="34"/>
      <c r="BA151" s="34"/>
      <c r="BB151" s="1"/>
      <c r="BC151" s="165"/>
      <c r="BD151" s="165"/>
    </row>
    <row r="152" spans="1:56">
      <c r="A152" s="144" t="s">
        <v>743</v>
      </c>
      <c r="B152" s="145" t="s">
        <v>81</v>
      </c>
      <c r="C152" s="48" t="s">
        <v>515</v>
      </c>
      <c r="D152" s="48">
        <v>0</v>
      </c>
      <c r="E152" s="48">
        <v>0</v>
      </c>
      <c r="F152" s="48">
        <v>0</v>
      </c>
      <c r="G152" s="48"/>
      <c r="H152" s="48">
        <v>0</v>
      </c>
      <c r="I152" s="48">
        <v>0</v>
      </c>
      <c r="J152" s="48">
        <v>0</v>
      </c>
      <c r="K152" s="48">
        <v>0</v>
      </c>
      <c r="L152" s="48"/>
      <c r="M152" s="48">
        <v>0</v>
      </c>
      <c r="N152" s="48">
        <v>0</v>
      </c>
      <c r="O152" s="48">
        <v>0</v>
      </c>
      <c r="P152" s="48">
        <v>0</v>
      </c>
      <c r="Q152" s="48"/>
      <c r="R152" s="48">
        <v>0</v>
      </c>
      <c r="S152" s="48">
        <v>0</v>
      </c>
      <c r="T152" s="48">
        <v>0</v>
      </c>
      <c r="U152" s="48">
        <v>0</v>
      </c>
      <c r="V152" s="48"/>
      <c r="W152" s="48">
        <v>0</v>
      </c>
      <c r="X152" s="48">
        <v>0</v>
      </c>
      <c r="Y152" s="48">
        <v>0</v>
      </c>
      <c r="Z152" s="48">
        <v>0</v>
      </c>
      <c r="AA152" s="48"/>
      <c r="AB152" s="48">
        <v>0</v>
      </c>
      <c r="AC152" s="4">
        <v>0</v>
      </c>
      <c r="AD152" s="4">
        <v>0</v>
      </c>
      <c r="AE152" s="4">
        <v>0</v>
      </c>
      <c r="AF152" s="4"/>
      <c r="AG152" s="4">
        <v>0</v>
      </c>
      <c r="AH152" s="34"/>
      <c r="AI152" s="34"/>
      <c r="AJ152" s="34"/>
      <c r="AK152" s="34"/>
      <c r="AL152" s="34"/>
      <c r="AM152" s="34"/>
      <c r="AN152" s="34"/>
      <c r="AO152" s="34"/>
      <c r="AP152" s="34"/>
      <c r="AQ152" s="34"/>
      <c r="AR152" s="34"/>
      <c r="AS152" s="34"/>
      <c r="AT152" s="34"/>
      <c r="AU152" s="34"/>
      <c r="AV152" s="34"/>
      <c r="AW152" s="34"/>
      <c r="AX152" s="34"/>
      <c r="AY152" s="34"/>
      <c r="AZ152" s="34"/>
      <c r="BA152" s="34"/>
      <c r="BB152" s="1"/>
      <c r="BC152" s="165"/>
      <c r="BD152" s="165"/>
    </row>
    <row r="153" spans="1:56">
      <c r="A153" s="144" t="s">
        <v>745</v>
      </c>
      <c r="B153" s="145" t="s">
        <v>79</v>
      </c>
      <c r="C153" s="48" t="s">
        <v>514</v>
      </c>
      <c r="D153" s="48">
        <v>0</v>
      </c>
      <c r="E153" s="48">
        <v>0</v>
      </c>
      <c r="F153" s="48">
        <v>14</v>
      </c>
      <c r="G153" s="48"/>
      <c r="H153" s="48">
        <v>0</v>
      </c>
      <c r="I153" s="48">
        <v>0</v>
      </c>
      <c r="J153" s="48">
        <v>0</v>
      </c>
      <c r="K153" s="48">
        <v>0</v>
      </c>
      <c r="L153" s="48"/>
      <c r="M153" s="48">
        <v>0</v>
      </c>
      <c r="N153" s="48">
        <v>0</v>
      </c>
      <c r="O153" s="48">
        <v>0</v>
      </c>
      <c r="P153" s="48">
        <v>0</v>
      </c>
      <c r="Q153" s="48"/>
      <c r="R153" s="48">
        <v>0</v>
      </c>
      <c r="S153" s="48">
        <v>0</v>
      </c>
      <c r="T153" s="48">
        <v>0</v>
      </c>
      <c r="U153" s="48">
        <v>0</v>
      </c>
      <c r="V153" s="48"/>
      <c r="W153" s="48">
        <v>0</v>
      </c>
      <c r="X153" s="48">
        <v>0</v>
      </c>
      <c r="Y153" s="48">
        <v>0</v>
      </c>
      <c r="Z153" s="48">
        <v>14</v>
      </c>
      <c r="AA153" s="48"/>
      <c r="AB153" s="48">
        <v>0</v>
      </c>
      <c r="AC153" s="4">
        <v>0</v>
      </c>
      <c r="AD153" s="4">
        <v>0</v>
      </c>
      <c r="AE153" s="4">
        <v>0</v>
      </c>
      <c r="AF153" s="4"/>
      <c r="AG153" s="4">
        <v>0</v>
      </c>
      <c r="AH153" s="34"/>
      <c r="AI153" s="34"/>
      <c r="AJ153" s="34"/>
      <c r="AK153" s="34"/>
      <c r="AL153" s="34"/>
      <c r="AM153" s="34"/>
      <c r="AN153" s="34"/>
      <c r="AO153" s="34"/>
      <c r="AP153" s="34"/>
      <c r="AQ153" s="34"/>
      <c r="AR153" s="34"/>
      <c r="AS153" s="34"/>
      <c r="AT153" s="34"/>
      <c r="AU153" s="34"/>
      <c r="AV153" s="34"/>
      <c r="AW153" s="34"/>
      <c r="AX153" s="34"/>
      <c r="AY153" s="34"/>
      <c r="AZ153" s="34"/>
      <c r="BA153" s="34"/>
      <c r="BB153" s="1"/>
      <c r="BC153" s="165"/>
      <c r="BD153" s="165"/>
    </row>
    <row r="154" spans="1:56" ht="31.5">
      <c r="A154" s="144" t="s">
        <v>747</v>
      </c>
      <c r="B154" s="145" t="s">
        <v>82</v>
      </c>
      <c r="C154" s="48" t="s">
        <v>516</v>
      </c>
      <c r="D154" s="48">
        <v>0</v>
      </c>
      <c r="E154" s="48">
        <v>0</v>
      </c>
      <c r="F154" s="48">
        <v>0</v>
      </c>
      <c r="G154" s="48"/>
      <c r="H154" s="48">
        <v>0</v>
      </c>
      <c r="I154" s="48">
        <v>0</v>
      </c>
      <c r="J154" s="48">
        <v>0</v>
      </c>
      <c r="K154" s="48">
        <v>0</v>
      </c>
      <c r="L154" s="48"/>
      <c r="M154" s="48">
        <v>0</v>
      </c>
      <c r="N154" s="48">
        <v>0</v>
      </c>
      <c r="O154" s="48">
        <v>0</v>
      </c>
      <c r="P154" s="48">
        <v>0</v>
      </c>
      <c r="Q154" s="48"/>
      <c r="R154" s="48">
        <v>0</v>
      </c>
      <c r="S154" s="48">
        <v>0</v>
      </c>
      <c r="T154" s="48">
        <v>0</v>
      </c>
      <c r="U154" s="48">
        <v>0</v>
      </c>
      <c r="V154" s="48"/>
      <c r="W154" s="48">
        <v>0</v>
      </c>
      <c r="X154" s="48">
        <v>0</v>
      </c>
      <c r="Y154" s="48">
        <v>0</v>
      </c>
      <c r="Z154" s="48">
        <v>0</v>
      </c>
      <c r="AA154" s="48"/>
      <c r="AB154" s="48">
        <v>0</v>
      </c>
      <c r="AC154" s="4">
        <v>0</v>
      </c>
      <c r="AD154" s="4">
        <v>0</v>
      </c>
      <c r="AE154" s="4">
        <v>0</v>
      </c>
      <c r="AF154" s="4"/>
      <c r="AG154" s="4">
        <v>0</v>
      </c>
      <c r="AH154" s="34"/>
      <c r="AI154" s="34"/>
      <c r="AJ154" s="34"/>
      <c r="AK154" s="34"/>
      <c r="AL154" s="34"/>
      <c r="AM154" s="34"/>
      <c r="AN154" s="34"/>
      <c r="AO154" s="34"/>
      <c r="AP154" s="34"/>
      <c r="AQ154" s="34"/>
      <c r="AR154" s="34"/>
      <c r="AS154" s="34"/>
      <c r="AT154" s="34"/>
      <c r="AU154" s="34"/>
      <c r="AV154" s="34"/>
      <c r="AW154" s="34"/>
      <c r="AX154" s="34"/>
      <c r="AY154" s="34"/>
      <c r="AZ154" s="34"/>
      <c r="BA154" s="34"/>
      <c r="BB154" s="1"/>
      <c r="BC154" s="165"/>
      <c r="BD154" s="165"/>
    </row>
    <row r="155" spans="1:56" ht="47.25">
      <c r="A155" s="144" t="s">
        <v>748</v>
      </c>
      <c r="B155" s="145" t="s">
        <v>83</v>
      </c>
      <c r="C155" s="48" t="s">
        <v>517</v>
      </c>
      <c r="D155" s="48">
        <v>0</v>
      </c>
      <c r="E155" s="48">
        <v>0</v>
      </c>
      <c r="F155" s="48">
        <v>0</v>
      </c>
      <c r="G155" s="48"/>
      <c r="H155" s="48">
        <v>0</v>
      </c>
      <c r="I155" s="48">
        <v>0</v>
      </c>
      <c r="J155" s="48">
        <v>0</v>
      </c>
      <c r="K155" s="48">
        <v>0</v>
      </c>
      <c r="L155" s="48"/>
      <c r="M155" s="48">
        <v>0</v>
      </c>
      <c r="N155" s="48">
        <v>0</v>
      </c>
      <c r="O155" s="48">
        <v>0</v>
      </c>
      <c r="P155" s="48">
        <v>0</v>
      </c>
      <c r="Q155" s="48"/>
      <c r="R155" s="48">
        <v>0</v>
      </c>
      <c r="S155" s="48">
        <v>0</v>
      </c>
      <c r="T155" s="48">
        <v>0</v>
      </c>
      <c r="U155" s="48">
        <v>0</v>
      </c>
      <c r="V155" s="48"/>
      <c r="W155" s="48">
        <v>0</v>
      </c>
      <c r="X155" s="48">
        <v>0</v>
      </c>
      <c r="Y155" s="48">
        <v>0</v>
      </c>
      <c r="Z155" s="48">
        <v>0</v>
      </c>
      <c r="AA155" s="48"/>
      <c r="AB155" s="48">
        <v>0</v>
      </c>
      <c r="AC155" s="4">
        <v>0</v>
      </c>
      <c r="AD155" s="4">
        <v>0</v>
      </c>
      <c r="AE155" s="4">
        <v>0</v>
      </c>
      <c r="AF155" s="4"/>
      <c r="AG155" s="4">
        <v>0</v>
      </c>
      <c r="AH155" s="34"/>
      <c r="AI155" s="34"/>
      <c r="AJ155" s="34"/>
      <c r="AK155" s="34"/>
      <c r="AL155" s="34"/>
      <c r="AM155" s="34"/>
      <c r="AN155" s="34"/>
      <c r="AO155" s="34"/>
      <c r="AP155" s="34"/>
      <c r="AQ155" s="34"/>
      <c r="AR155" s="34"/>
      <c r="AS155" s="34"/>
      <c r="AT155" s="34"/>
      <c r="AU155" s="34"/>
      <c r="AV155" s="34"/>
      <c r="AW155" s="34"/>
      <c r="AX155" s="34"/>
      <c r="AY155" s="34"/>
      <c r="AZ155" s="34"/>
      <c r="BA155" s="34"/>
      <c r="BB155" s="1"/>
      <c r="BC155" s="165"/>
      <c r="BD155" s="165"/>
    </row>
    <row r="156" spans="1:56" ht="94.5">
      <c r="A156" s="144" t="s">
        <v>749</v>
      </c>
      <c r="B156" s="145" t="s">
        <v>84</v>
      </c>
      <c r="C156" s="48" t="s">
        <v>518</v>
      </c>
      <c r="D156" s="48">
        <v>0</v>
      </c>
      <c r="E156" s="48">
        <v>0</v>
      </c>
      <c r="F156" s="48">
        <v>0.8</v>
      </c>
      <c r="G156" s="48"/>
      <c r="H156" s="48">
        <v>0</v>
      </c>
      <c r="I156" s="48">
        <v>0</v>
      </c>
      <c r="J156" s="48">
        <v>0</v>
      </c>
      <c r="K156" s="48">
        <v>0</v>
      </c>
      <c r="L156" s="48"/>
      <c r="M156" s="48">
        <v>0</v>
      </c>
      <c r="N156" s="48">
        <v>0</v>
      </c>
      <c r="O156" s="48">
        <v>0</v>
      </c>
      <c r="P156" s="48">
        <v>0</v>
      </c>
      <c r="Q156" s="48"/>
      <c r="R156" s="48">
        <v>0</v>
      </c>
      <c r="S156" s="48">
        <v>0</v>
      </c>
      <c r="T156" s="48">
        <v>0</v>
      </c>
      <c r="U156" s="48">
        <v>0</v>
      </c>
      <c r="V156" s="48"/>
      <c r="W156" s="48">
        <v>0</v>
      </c>
      <c r="X156" s="48">
        <v>0</v>
      </c>
      <c r="Y156" s="48">
        <v>0</v>
      </c>
      <c r="Z156" s="48">
        <v>0.8</v>
      </c>
      <c r="AA156" s="48"/>
      <c r="AB156" s="48">
        <v>0</v>
      </c>
      <c r="AC156" s="4">
        <v>0</v>
      </c>
      <c r="AD156" s="4">
        <v>0</v>
      </c>
      <c r="AE156" s="4">
        <v>0</v>
      </c>
      <c r="AF156" s="4"/>
      <c r="AG156" s="4">
        <v>0</v>
      </c>
      <c r="AH156" s="34"/>
      <c r="AI156" s="34"/>
      <c r="AJ156" s="34"/>
      <c r="AK156" s="34"/>
      <c r="AL156" s="34"/>
      <c r="AM156" s="34"/>
      <c r="AN156" s="34"/>
      <c r="AO156" s="34"/>
      <c r="AP156" s="34"/>
      <c r="AQ156" s="34"/>
      <c r="AR156" s="34"/>
      <c r="AS156" s="34"/>
      <c r="AT156" s="34"/>
      <c r="AU156" s="34"/>
      <c r="AV156" s="34"/>
      <c r="AW156" s="34"/>
      <c r="AX156" s="34"/>
      <c r="AY156" s="34"/>
      <c r="AZ156" s="34"/>
      <c r="BA156" s="34"/>
      <c r="BB156" s="1"/>
      <c r="BC156" s="165"/>
      <c r="BD156" s="165"/>
    </row>
    <row r="157" spans="1:56" ht="126">
      <c r="A157" s="144" t="s">
        <v>750</v>
      </c>
      <c r="B157" s="145" t="s">
        <v>85</v>
      </c>
      <c r="C157" s="48" t="s">
        <v>519</v>
      </c>
      <c r="D157" s="48">
        <v>2.52</v>
      </c>
      <c r="E157" s="48">
        <v>0</v>
      </c>
      <c r="F157" s="48">
        <v>0.5</v>
      </c>
      <c r="G157" s="48"/>
      <c r="H157" s="48">
        <v>0</v>
      </c>
      <c r="I157" s="48">
        <v>0</v>
      </c>
      <c r="J157" s="48">
        <v>0</v>
      </c>
      <c r="K157" s="48">
        <v>0</v>
      </c>
      <c r="L157" s="48"/>
      <c r="M157" s="48">
        <v>0</v>
      </c>
      <c r="N157" s="48">
        <v>0</v>
      </c>
      <c r="O157" s="48">
        <v>0</v>
      </c>
      <c r="P157" s="48">
        <v>0</v>
      </c>
      <c r="Q157" s="48"/>
      <c r="R157" s="48">
        <v>0</v>
      </c>
      <c r="S157" s="48">
        <v>0</v>
      </c>
      <c r="T157" s="48">
        <v>0</v>
      </c>
      <c r="U157" s="48">
        <v>0</v>
      </c>
      <c r="V157" s="48"/>
      <c r="W157" s="48">
        <v>0</v>
      </c>
      <c r="X157" s="48">
        <v>2.52</v>
      </c>
      <c r="Y157" s="48">
        <v>0</v>
      </c>
      <c r="Z157" s="48">
        <v>0.5</v>
      </c>
      <c r="AA157" s="48"/>
      <c r="AB157" s="48">
        <v>0</v>
      </c>
      <c r="AC157" s="4">
        <v>0</v>
      </c>
      <c r="AD157" s="4">
        <v>0</v>
      </c>
      <c r="AE157" s="4">
        <v>0</v>
      </c>
      <c r="AF157" s="4"/>
      <c r="AG157" s="4">
        <v>0</v>
      </c>
      <c r="AH157" s="34"/>
      <c r="AI157" s="34"/>
      <c r="AJ157" s="34"/>
      <c r="AK157" s="34"/>
      <c r="AL157" s="34"/>
      <c r="AM157" s="34"/>
      <c r="AN157" s="34"/>
      <c r="AO157" s="34"/>
      <c r="AP157" s="34"/>
      <c r="AQ157" s="34"/>
      <c r="AR157" s="34"/>
      <c r="AS157" s="34"/>
      <c r="AT157" s="34"/>
      <c r="AU157" s="34"/>
      <c r="AV157" s="34"/>
      <c r="AW157" s="34"/>
      <c r="AX157" s="34"/>
      <c r="AY157" s="34"/>
      <c r="AZ157" s="34"/>
      <c r="BA157" s="34"/>
      <c r="BB157" s="1"/>
      <c r="BC157" s="165"/>
      <c r="BD157" s="165"/>
    </row>
    <row r="158" spans="1:56" ht="110.25">
      <c r="A158" s="144" t="s">
        <v>751</v>
      </c>
      <c r="B158" s="145" t="s">
        <v>86</v>
      </c>
      <c r="C158" s="48" t="s">
        <v>520</v>
      </c>
      <c r="D158" s="48">
        <v>0</v>
      </c>
      <c r="E158" s="48">
        <v>0</v>
      </c>
      <c r="F158" s="48">
        <v>3</v>
      </c>
      <c r="G158" s="48"/>
      <c r="H158" s="48">
        <v>0</v>
      </c>
      <c r="I158" s="48">
        <v>0</v>
      </c>
      <c r="J158" s="48">
        <v>0</v>
      </c>
      <c r="K158" s="48">
        <v>0</v>
      </c>
      <c r="L158" s="48"/>
      <c r="M158" s="48">
        <v>0</v>
      </c>
      <c r="N158" s="48">
        <v>0</v>
      </c>
      <c r="O158" s="48">
        <v>0</v>
      </c>
      <c r="P158" s="48">
        <v>0</v>
      </c>
      <c r="Q158" s="48"/>
      <c r="R158" s="48">
        <v>0</v>
      </c>
      <c r="S158" s="48">
        <v>0</v>
      </c>
      <c r="T158" s="48">
        <v>0</v>
      </c>
      <c r="U158" s="48">
        <v>0</v>
      </c>
      <c r="V158" s="48"/>
      <c r="W158" s="48">
        <v>0</v>
      </c>
      <c r="X158" s="48">
        <v>0</v>
      </c>
      <c r="Y158" s="48">
        <v>0</v>
      </c>
      <c r="Z158" s="48">
        <v>3</v>
      </c>
      <c r="AA158" s="48"/>
      <c r="AB158" s="48">
        <v>0</v>
      </c>
      <c r="AC158" s="4">
        <v>0</v>
      </c>
      <c r="AD158" s="4">
        <v>0</v>
      </c>
      <c r="AE158" s="4">
        <v>0</v>
      </c>
      <c r="AF158" s="4"/>
      <c r="AG158" s="4">
        <v>0</v>
      </c>
      <c r="AH158" s="34"/>
      <c r="AI158" s="34"/>
      <c r="AJ158" s="34"/>
      <c r="AK158" s="34"/>
      <c r="AL158" s="34"/>
      <c r="AM158" s="34"/>
      <c r="AN158" s="34"/>
      <c r="AO158" s="34"/>
      <c r="AP158" s="34"/>
      <c r="AQ158" s="34"/>
      <c r="AR158" s="34"/>
      <c r="AS158" s="34"/>
      <c r="AT158" s="34"/>
      <c r="AU158" s="34"/>
      <c r="AV158" s="34"/>
      <c r="AW158" s="34"/>
      <c r="AX158" s="34"/>
      <c r="AY158" s="34"/>
      <c r="AZ158" s="34"/>
      <c r="BA158" s="34"/>
      <c r="BB158" s="1"/>
      <c r="BC158" s="165"/>
      <c r="BD158" s="165"/>
    </row>
    <row r="159" spans="1:56" ht="94.5">
      <c r="A159" s="144" t="s">
        <v>752</v>
      </c>
      <c r="B159" s="145" t="s">
        <v>87</v>
      </c>
      <c r="C159" s="48" t="s">
        <v>521</v>
      </c>
      <c r="D159" s="48">
        <v>0</v>
      </c>
      <c r="E159" s="48">
        <v>0</v>
      </c>
      <c r="F159" s="48">
        <v>1.2</v>
      </c>
      <c r="G159" s="48"/>
      <c r="H159" s="48">
        <v>0</v>
      </c>
      <c r="I159" s="48">
        <v>0</v>
      </c>
      <c r="J159" s="48">
        <v>0</v>
      </c>
      <c r="K159" s="48">
        <v>0</v>
      </c>
      <c r="L159" s="48"/>
      <c r="M159" s="48">
        <v>0</v>
      </c>
      <c r="N159" s="48">
        <v>0</v>
      </c>
      <c r="O159" s="48">
        <v>0</v>
      </c>
      <c r="P159" s="48">
        <v>0</v>
      </c>
      <c r="Q159" s="48"/>
      <c r="R159" s="48">
        <v>0</v>
      </c>
      <c r="S159" s="48">
        <v>0</v>
      </c>
      <c r="T159" s="48">
        <v>0</v>
      </c>
      <c r="U159" s="48">
        <v>0</v>
      </c>
      <c r="V159" s="48"/>
      <c r="W159" s="48">
        <v>0</v>
      </c>
      <c r="X159" s="48">
        <v>0</v>
      </c>
      <c r="Y159" s="48">
        <v>0</v>
      </c>
      <c r="Z159" s="48">
        <v>1.2</v>
      </c>
      <c r="AA159" s="48"/>
      <c r="AB159" s="48">
        <v>0</v>
      </c>
      <c r="AC159" s="4">
        <v>0</v>
      </c>
      <c r="AD159" s="4">
        <v>0</v>
      </c>
      <c r="AE159" s="4">
        <v>0</v>
      </c>
      <c r="AF159" s="4"/>
      <c r="AG159" s="4">
        <v>0</v>
      </c>
      <c r="AH159" s="34"/>
      <c r="AI159" s="34"/>
      <c r="AJ159" s="34"/>
      <c r="AK159" s="34"/>
      <c r="AL159" s="34"/>
      <c r="AM159" s="34"/>
      <c r="AN159" s="34"/>
      <c r="AO159" s="34"/>
      <c r="AP159" s="34"/>
      <c r="AQ159" s="34"/>
      <c r="AR159" s="34"/>
      <c r="AS159" s="34"/>
      <c r="AT159" s="34"/>
      <c r="AU159" s="34"/>
      <c r="AV159" s="34"/>
      <c r="AW159" s="34"/>
      <c r="AX159" s="34"/>
      <c r="AY159" s="34"/>
      <c r="AZ159" s="34"/>
      <c r="BA159" s="34"/>
      <c r="BB159" s="1"/>
      <c r="BC159" s="165"/>
      <c r="BD159" s="165"/>
    </row>
    <row r="160" spans="1:56" ht="47.25">
      <c r="A160" s="144" t="s">
        <v>753</v>
      </c>
      <c r="B160" s="145" t="s">
        <v>88</v>
      </c>
      <c r="C160" s="48" t="s">
        <v>522</v>
      </c>
      <c r="D160" s="48">
        <v>0</v>
      </c>
      <c r="E160" s="48">
        <v>0</v>
      </c>
      <c r="F160" s="48">
        <v>0</v>
      </c>
      <c r="G160" s="48"/>
      <c r="H160" s="48">
        <v>0</v>
      </c>
      <c r="I160" s="48">
        <v>0</v>
      </c>
      <c r="J160" s="48">
        <v>0</v>
      </c>
      <c r="K160" s="48">
        <v>0</v>
      </c>
      <c r="L160" s="48"/>
      <c r="M160" s="48">
        <v>0</v>
      </c>
      <c r="N160" s="48">
        <v>0</v>
      </c>
      <c r="O160" s="48">
        <v>0</v>
      </c>
      <c r="P160" s="48">
        <v>0</v>
      </c>
      <c r="Q160" s="48"/>
      <c r="R160" s="48">
        <v>0</v>
      </c>
      <c r="S160" s="48">
        <v>0</v>
      </c>
      <c r="T160" s="48">
        <v>0</v>
      </c>
      <c r="U160" s="48">
        <v>0</v>
      </c>
      <c r="V160" s="48"/>
      <c r="W160" s="48">
        <v>0</v>
      </c>
      <c r="X160" s="48">
        <v>0</v>
      </c>
      <c r="Y160" s="48">
        <v>0</v>
      </c>
      <c r="Z160" s="48">
        <v>0</v>
      </c>
      <c r="AA160" s="48"/>
      <c r="AB160" s="48">
        <v>0</v>
      </c>
      <c r="AC160" s="4">
        <v>0</v>
      </c>
      <c r="AD160" s="4">
        <v>0</v>
      </c>
      <c r="AE160" s="4">
        <v>0</v>
      </c>
      <c r="AF160" s="4"/>
      <c r="AG160" s="4">
        <v>0</v>
      </c>
      <c r="AH160" s="34"/>
      <c r="AI160" s="34"/>
      <c r="AJ160" s="34"/>
      <c r="AK160" s="34"/>
      <c r="AL160" s="34"/>
      <c r="AM160" s="34"/>
      <c r="AN160" s="34"/>
      <c r="AO160" s="34"/>
      <c r="AP160" s="34"/>
      <c r="AQ160" s="34"/>
      <c r="AR160" s="34"/>
      <c r="AS160" s="34"/>
      <c r="AT160" s="34"/>
      <c r="AU160" s="34"/>
      <c r="AV160" s="34"/>
      <c r="AW160" s="34"/>
      <c r="AX160" s="34"/>
      <c r="AY160" s="34"/>
      <c r="AZ160" s="34"/>
      <c r="BA160" s="34"/>
      <c r="BB160" s="1"/>
      <c r="BC160" s="165"/>
      <c r="BD160" s="165"/>
    </row>
    <row r="161" spans="1:56" ht="47.25">
      <c r="A161" s="144" t="s">
        <v>754</v>
      </c>
      <c r="B161" s="145" t="s">
        <v>89</v>
      </c>
      <c r="C161" s="48" t="s">
        <v>523</v>
      </c>
      <c r="D161" s="48">
        <v>0</v>
      </c>
      <c r="E161" s="48">
        <v>0</v>
      </c>
      <c r="F161" s="48">
        <v>0</v>
      </c>
      <c r="G161" s="48"/>
      <c r="H161" s="48">
        <v>0</v>
      </c>
      <c r="I161" s="48">
        <v>0</v>
      </c>
      <c r="J161" s="48">
        <v>0</v>
      </c>
      <c r="K161" s="48">
        <v>0</v>
      </c>
      <c r="L161" s="48"/>
      <c r="M161" s="48">
        <v>0</v>
      </c>
      <c r="N161" s="48">
        <v>0</v>
      </c>
      <c r="O161" s="48">
        <v>0</v>
      </c>
      <c r="P161" s="48">
        <v>0</v>
      </c>
      <c r="Q161" s="48"/>
      <c r="R161" s="48">
        <v>0</v>
      </c>
      <c r="S161" s="48">
        <v>0</v>
      </c>
      <c r="T161" s="48">
        <v>0</v>
      </c>
      <c r="U161" s="48">
        <v>0</v>
      </c>
      <c r="V161" s="48"/>
      <c r="W161" s="48">
        <v>0</v>
      </c>
      <c r="X161" s="48">
        <v>0</v>
      </c>
      <c r="Y161" s="48">
        <v>0</v>
      </c>
      <c r="Z161" s="48">
        <v>0</v>
      </c>
      <c r="AA161" s="48"/>
      <c r="AB161" s="48">
        <v>0</v>
      </c>
      <c r="AC161" s="4">
        <v>0</v>
      </c>
      <c r="AD161" s="4">
        <v>0</v>
      </c>
      <c r="AE161" s="4">
        <v>0</v>
      </c>
      <c r="AF161" s="4"/>
      <c r="AG161" s="4">
        <v>0</v>
      </c>
      <c r="AH161" s="34"/>
      <c r="AI161" s="34"/>
      <c r="AJ161" s="34"/>
      <c r="AK161" s="34"/>
      <c r="AL161" s="34"/>
      <c r="AM161" s="34"/>
      <c r="AN161" s="34"/>
      <c r="AO161" s="34"/>
      <c r="AP161" s="34"/>
      <c r="AQ161" s="34"/>
      <c r="AR161" s="34"/>
      <c r="AS161" s="34"/>
      <c r="AT161" s="34"/>
      <c r="AU161" s="34"/>
      <c r="AV161" s="34"/>
      <c r="AW161" s="34"/>
      <c r="AX161" s="34"/>
      <c r="AY161" s="34"/>
      <c r="AZ161" s="34"/>
      <c r="BA161" s="34"/>
      <c r="BB161" s="1"/>
      <c r="BC161" s="165"/>
      <c r="BD161" s="165"/>
    </row>
    <row r="162" spans="1:56" ht="47.25">
      <c r="A162" s="144" t="s">
        <v>755</v>
      </c>
      <c r="B162" s="145" t="s">
        <v>90</v>
      </c>
      <c r="C162" s="48" t="s">
        <v>524</v>
      </c>
      <c r="D162" s="48">
        <v>0</v>
      </c>
      <c r="E162" s="48">
        <v>0</v>
      </c>
      <c r="F162" s="48">
        <v>0</v>
      </c>
      <c r="G162" s="48"/>
      <c r="H162" s="48">
        <v>0</v>
      </c>
      <c r="I162" s="48">
        <v>0</v>
      </c>
      <c r="J162" s="48">
        <v>0</v>
      </c>
      <c r="K162" s="48">
        <v>0</v>
      </c>
      <c r="L162" s="48"/>
      <c r="M162" s="48">
        <v>0</v>
      </c>
      <c r="N162" s="48">
        <v>0</v>
      </c>
      <c r="O162" s="48">
        <v>0</v>
      </c>
      <c r="P162" s="48">
        <v>0</v>
      </c>
      <c r="Q162" s="48"/>
      <c r="R162" s="48">
        <v>0</v>
      </c>
      <c r="S162" s="48">
        <v>0</v>
      </c>
      <c r="T162" s="48">
        <v>0</v>
      </c>
      <c r="U162" s="48">
        <v>0</v>
      </c>
      <c r="V162" s="48"/>
      <c r="W162" s="48">
        <v>0</v>
      </c>
      <c r="X162" s="48">
        <v>0</v>
      </c>
      <c r="Y162" s="48">
        <v>0</v>
      </c>
      <c r="Z162" s="48">
        <v>0</v>
      </c>
      <c r="AA162" s="48"/>
      <c r="AB162" s="48">
        <v>0</v>
      </c>
      <c r="AC162" s="4">
        <v>0</v>
      </c>
      <c r="AD162" s="4">
        <v>0</v>
      </c>
      <c r="AE162" s="4">
        <v>0</v>
      </c>
      <c r="AF162" s="4"/>
      <c r="AG162" s="4">
        <v>0</v>
      </c>
      <c r="AH162" s="34"/>
      <c r="AI162" s="34"/>
      <c r="AJ162" s="34"/>
      <c r="AK162" s="34"/>
      <c r="AL162" s="34"/>
      <c r="AM162" s="34"/>
      <c r="AN162" s="34"/>
      <c r="AO162" s="34"/>
      <c r="AP162" s="34"/>
      <c r="AQ162" s="34"/>
      <c r="AR162" s="34"/>
      <c r="AS162" s="34"/>
      <c r="AT162" s="34"/>
      <c r="AU162" s="34"/>
      <c r="AV162" s="34"/>
      <c r="AW162" s="34"/>
      <c r="AX162" s="34"/>
      <c r="AY162" s="34"/>
      <c r="AZ162" s="34"/>
      <c r="BA162" s="34"/>
      <c r="BB162" s="1"/>
      <c r="BC162" s="165"/>
      <c r="BD162" s="165"/>
    </row>
    <row r="163" spans="1:56" ht="63">
      <c r="A163" s="144" t="s">
        <v>756</v>
      </c>
      <c r="B163" s="145" t="s">
        <v>91</v>
      </c>
      <c r="C163" s="48" t="s">
        <v>525</v>
      </c>
      <c r="D163" s="48">
        <v>0</v>
      </c>
      <c r="E163" s="48">
        <v>0</v>
      </c>
      <c r="F163" s="48">
        <v>1.73</v>
      </c>
      <c r="G163" s="48"/>
      <c r="H163" s="48">
        <v>0</v>
      </c>
      <c r="I163" s="48">
        <v>0</v>
      </c>
      <c r="J163" s="48">
        <v>0</v>
      </c>
      <c r="K163" s="48">
        <v>0</v>
      </c>
      <c r="L163" s="48"/>
      <c r="M163" s="48">
        <v>0</v>
      </c>
      <c r="N163" s="48">
        <v>0</v>
      </c>
      <c r="O163" s="48">
        <v>0</v>
      </c>
      <c r="P163" s="48">
        <v>0</v>
      </c>
      <c r="Q163" s="48"/>
      <c r="R163" s="48">
        <v>0</v>
      </c>
      <c r="S163" s="48">
        <v>0</v>
      </c>
      <c r="T163" s="48">
        <v>0</v>
      </c>
      <c r="U163" s="48">
        <v>0</v>
      </c>
      <c r="V163" s="48"/>
      <c r="W163" s="48">
        <v>0</v>
      </c>
      <c r="X163" s="48">
        <v>0</v>
      </c>
      <c r="Y163" s="48">
        <v>0</v>
      </c>
      <c r="Z163" s="48">
        <v>1.73</v>
      </c>
      <c r="AA163" s="48"/>
      <c r="AB163" s="48">
        <v>0</v>
      </c>
      <c r="AC163" s="4">
        <v>0</v>
      </c>
      <c r="AD163" s="4">
        <v>0</v>
      </c>
      <c r="AE163" s="4">
        <v>1.73</v>
      </c>
      <c r="AF163" s="4"/>
      <c r="AG163" s="4">
        <v>0</v>
      </c>
      <c r="AH163" s="34"/>
      <c r="AI163" s="34"/>
      <c r="AJ163" s="34"/>
      <c r="AK163" s="34"/>
      <c r="AL163" s="34"/>
      <c r="AM163" s="34"/>
      <c r="AN163" s="34"/>
      <c r="AO163" s="34">
        <v>1.73</v>
      </c>
      <c r="AP163" s="34"/>
      <c r="AQ163" s="34"/>
      <c r="AR163" s="34"/>
      <c r="AS163" s="34"/>
      <c r="AT163" s="34"/>
      <c r="AU163" s="34"/>
      <c r="AV163" s="34"/>
      <c r="AW163" s="34"/>
      <c r="AX163" s="34"/>
      <c r="AY163" s="34"/>
      <c r="AZ163" s="34"/>
      <c r="BA163" s="34"/>
      <c r="BB163" s="1" t="s">
        <v>353</v>
      </c>
      <c r="BC163" s="165"/>
      <c r="BD163" s="165"/>
    </row>
    <row r="164" spans="1:56" ht="94.5">
      <c r="A164" s="144"/>
      <c r="B164" s="145" t="s">
        <v>272</v>
      </c>
      <c r="C164" s="149">
        <v>1401494</v>
      </c>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
        <v>0</v>
      </c>
      <c r="AD164" s="4">
        <v>0</v>
      </c>
      <c r="AE164" s="4">
        <v>4.32</v>
      </c>
      <c r="AF164" s="4"/>
      <c r="AG164" s="4">
        <v>0</v>
      </c>
      <c r="AH164" s="34"/>
      <c r="AI164" s="34"/>
      <c r="AJ164" s="34"/>
      <c r="AK164" s="34"/>
      <c r="AL164" s="34"/>
      <c r="AM164" s="34"/>
      <c r="AN164" s="34"/>
      <c r="AO164" s="34">
        <v>4.32</v>
      </c>
      <c r="AP164" s="34"/>
      <c r="AQ164" s="34"/>
      <c r="AR164" s="34"/>
      <c r="AS164" s="34"/>
      <c r="AT164" s="34"/>
      <c r="AU164" s="34"/>
      <c r="AV164" s="34"/>
      <c r="AW164" s="34"/>
      <c r="AX164" s="34"/>
      <c r="AY164" s="34"/>
      <c r="AZ164" s="34"/>
      <c r="BA164" s="34"/>
      <c r="BB164" s="1" t="s">
        <v>353</v>
      </c>
      <c r="BC164" s="165"/>
      <c r="BD164" s="165"/>
    </row>
    <row r="165" spans="1:56" ht="189">
      <c r="A165" s="144" t="s">
        <v>757</v>
      </c>
      <c r="B165" s="145" t="s">
        <v>92</v>
      </c>
      <c r="C165" s="48" t="s">
        <v>526</v>
      </c>
      <c r="D165" s="48">
        <v>1.26</v>
      </c>
      <c r="E165" s="48">
        <v>0</v>
      </c>
      <c r="F165" s="48">
        <v>0.221</v>
      </c>
      <c r="G165" s="48"/>
      <c r="H165" s="48">
        <v>0</v>
      </c>
      <c r="I165" s="48">
        <v>0</v>
      </c>
      <c r="J165" s="48">
        <v>0</v>
      </c>
      <c r="K165" s="48">
        <v>0</v>
      </c>
      <c r="L165" s="48"/>
      <c r="M165" s="48">
        <v>0</v>
      </c>
      <c r="N165" s="48">
        <v>0</v>
      </c>
      <c r="O165" s="48">
        <v>0</v>
      </c>
      <c r="P165" s="48">
        <v>0</v>
      </c>
      <c r="Q165" s="48"/>
      <c r="R165" s="48">
        <v>0</v>
      </c>
      <c r="S165" s="48">
        <v>0</v>
      </c>
      <c r="T165" s="48">
        <v>0</v>
      </c>
      <c r="U165" s="48">
        <v>0</v>
      </c>
      <c r="V165" s="48"/>
      <c r="W165" s="48">
        <v>0</v>
      </c>
      <c r="X165" s="48">
        <v>1.26</v>
      </c>
      <c r="Y165" s="48">
        <v>0</v>
      </c>
      <c r="Z165" s="48">
        <v>0.221</v>
      </c>
      <c r="AA165" s="48"/>
      <c r="AB165" s="48">
        <v>0</v>
      </c>
      <c r="AC165" s="4">
        <v>1.26</v>
      </c>
      <c r="AD165" s="4">
        <v>0</v>
      </c>
      <c r="AE165" s="4">
        <v>0.26300000000000001</v>
      </c>
      <c r="AF165" s="4"/>
      <c r="AG165" s="4">
        <v>0</v>
      </c>
      <c r="AH165" s="34">
        <v>1.26</v>
      </c>
      <c r="AI165" s="34"/>
      <c r="AJ165" s="34">
        <v>0.26300000000000001</v>
      </c>
      <c r="AK165" s="34"/>
      <c r="AL165" s="34"/>
      <c r="AM165" s="34"/>
      <c r="AN165" s="34"/>
      <c r="AO165" s="34"/>
      <c r="AP165" s="34"/>
      <c r="AQ165" s="34"/>
      <c r="AR165" s="34"/>
      <c r="AS165" s="34"/>
      <c r="AT165" s="34"/>
      <c r="AU165" s="34"/>
      <c r="AV165" s="34"/>
      <c r="AW165" s="34"/>
      <c r="AX165" s="34"/>
      <c r="AY165" s="34"/>
      <c r="AZ165" s="34"/>
      <c r="BA165" s="34"/>
      <c r="BB165" s="1" t="s">
        <v>353</v>
      </c>
      <c r="BC165" s="165"/>
      <c r="BD165" s="165"/>
    </row>
    <row r="166" spans="1:56" ht="157.5">
      <c r="A166" s="144" t="s">
        <v>758</v>
      </c>
      <c r="B166" s="145" t="s">
        <v>93</v>
      </c>
      <c r="C166" s="48" t="s">
        <v>527</v>
      </c>
      <c r="D166" s="48">
        <v>0.4</v>
      </c>
      <c r="E166" s="48">
        <v>0</v>
      </c>
      <c r="F166" s="48">
        <v>0.04</v>
      </c>
      <c r="G166" s="48"/>
      <c r="H166" s="48">
        <v>0</v>
      </c>
      <c r="I166" s="48">
        <v>0</v>
      </c>
      <c r="J166" s="48">
        <v>0</v>
      </c>
      <c r="K166" s="48">
        <v>0</v>
      </c>
      <c r="L166" s="48"/>
      <c r="M166" s="48">
        <v>0</v>
      </c>
      <c r="N166" s="48">
        <v>0</v>
      </c>
      <c r="O166" s="48">
        <v>0</v>
      </c>
      <c r="P166" s="48">
        <v>0</v>
      </c>
      <c r="Q166" s="48"/>
      <c r="R166" s="48">
        <v>0</v>
      </c>
      <c r="S166" s="48">
        <v>0</v>
      </c>
      <c r="T166" s="48">
        <v>0</v>
      </c>
      <c r="U166" s="48">
        <v>0</v>
      </c>
      <c r="V166" s="48"/>
      <c r="W166" s="48">
        <v>0</v>
      </c>
      <c r="X166" s="48">
        <v>0.4</v>
      </c>
      <c r="Y166" s="48">
        <v>0</v>
      </c>
      <c r="Z166" s="48">
        <v>0.04</v>
      </c>
      <c r="AA166" s="48"/>
      <c r="AB166" s="48">
        <v>0</v>
      </c>
      <c r="AC166" s="4">
        <v>0.4</v>
      </c>
      <c r="AD166" s="4">
        <v>0</v>
      </c>
      <c r="AE166" s="4">
        <v>1.9E-2</v>
      </c>
      <c r="AF166" s="4"/>
      <c r="AG166" s="4">
        <v>0</v>
      </c>
      <c r="AH166" s="34"/>
      <c r="AI166" s="34"/>
      <c r="AJ166" s="34"/>
      <c r="AK166" s="34"/>
      <c r="AL166" s="34"/>
      <c r="AM166" s="34">
        <v>0.4</v>
      </c>
      <c r="AN166" s="34"/>
      <c r="AO166" s="34">
        <v>1.9E-2</v>
      </c>
      <c r="AP166" s="34"/>
      <c r="AQ166" s="34"/>
      <c r="AR166" s="34"/>
      <c r="AS166" s="34"/>
      <c r="AT166" s="34"/>
      <c r="AU166" s="34"/>
      <c r="AV166" s="34"/>
      <c r="AW166" s="34"/>
      <c r="AX166" s="34"/>
      <c r="AY166" s="34"/>
      <c r="AZ166" s="34"/>
      <c r="BA166" s="34"/>
      <c r="BB166" s="1" t="s">
        <v>353</v>
      </c>
      <c r="BC166" s="165"/>
      <c r="BD166" s="165"/>
    </row>
    <row r="167" spans="1:56" ht="110.25">
      <c r="A167" s="144" t="s">
        <v>759</v>
      </c>
      <c r="B167" s="145" t="s">
        <v>94</v>
      </c>
      <c r="C167" s="48" t="s">
        <v>528</v>
      </c>
      <c r="D167" s="48">
        <v>1.26</v>
      </c>
      <c r="E167" s="48">
        <v>0</v>
      </c>
      <c r="F167" s="48">
        <v>0.378</v>
      </c>
      <c r="G167" s="48"/>
      <c r="H167" s="48">
        <v>0</v>
      </c>
      <c r="I167" s="48">
        <v>0</v>
      </c>
      <c r="J167" s="48">
        <v>0</v>
      </c>
      <c r="K167" s="48">
        <v>0</v>
      </c>
      <c r="L167" s="48"/>
      <c r="M167" s="48">
        <v>0</v>
      </c>
      <c r="N167" s="48">
        <v>0</v>
      </c>
      <c r="O167" s="48">
        <v>0</v>
      </c>
      <c r="P167" s="48">
        <v>0</v>
      </c>
      <c r="Q167" s="48"/>
      <c r="R167" s="48">
        <v>0</v>
      </c>
      <c r="S167" s="48">
        <v>0</v>
      </c>
      <c r="T167" s="48">
        <v>0</v>
      </c>
      <c r="U167" s="48">
        <v>0</v>
      </c>
      <c r="V167" s="48"/>
      <c r="W167" s="48">
        <v>0</v>
      </c>
      <c r="X167" s="48">
        <v>1.26</v>
      </c>
      <c r="Y167" s="48">
        <v>0</v>
      </c>
      <c r="Z167" s="48">
        <v>0.378</v>
      </c>
      <c r="AA167" s="48"/>
      <c r="AB167" s="48">
        <v>0</v>
      </c>
      <c r="AC167" s="4">
        <v>1.26</v>
      </c>
      <c r="AD167" s="4">
        <v>0</v>
      </c>
      <c r="AE167" s="4">
        <v>0.54</v>
      </c>
      <c r="AF167" s="4"/>
      <c r="AG167" s="4">
        <v>0</v>
      </c>
      <c r="AH167" s="34"/>
      <c r="AI167" s="34"/>
      <c r="AJ167" s="34"/>
      <c r="AK167" s="34"/>
      <c r="AL167" s="34"/>
      <c r="AM167" s="34">
        <v>1.26</v>
      </c>
      <c r="AN167" s="34"/>
      <c r="AO167" s="34">
        <v>0.54</v>
      </c>
      <c r="AP167" s="34"/>
      <c r="AQ167" s="34"/>
      <c r="AR167" s="34"/>
      <c r="AS167" s="34"/>
      <c r="AT167" s="34"/>
      <c r="AU167" s="34"/>
      <c r="AV167" s="34"/>
      <c r="AW167" s="34"/>
      <c r="AX167" s="34"/>
      <c r="AY167" s="34"/>
      <c r="AZ167" s="34"/>
      <c r="BA167" s="34"/>
      <c r="BB167" s="1" t="s">
        <v>353</v>
      </c>
      <c r="BC167" s="165"/>
      <c r="BD167" s="165"/>
    </row>
    <row r="168" spans="1:56" ht="110.25">
      <c r="A168" s="144"/>
      <c r="B168" s="145" t="s">
        <v>901</v>
      </c>
      <c r="C168" s="149">
        <v>1502133</v>
      </c>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
        <v>0</v>
      </c>
      <c r="AD168" s="4">
        <v>0</v>
      </c>
      <c r="AE168" s="4">
        <v>0.47199999999999998</v>
      </c>
      <c r="AF168" s="4"/>
      <c r="AG168" s="4">
        <v>0</v>
      </c>
      <c r="AH168" s="34"/>
      <c r="AI168" s="34"/>
      <c r="AJ168" s="34"/>
      <c r="AK168" s="34"/>
      <c r="AL168" s="34"/>
      <c r="AM168" s="34"/>
      <c r="AN168" s="34"/>
      <c r="AO168" s="34">
        <v>0.47199999999999998</v>
      </c>
      <c r="AP168" s="34"/>
      <c r="AQ168" s="34"/>
      <c r="AR168" s="34"/>
      <c r="AS168" s="34"/>
      <c r="AT168" s="34"/>
      <c r="AU168" s="34"/>
      <c r="AV168" s="34"/>
      <c r="AW168" s="34"/>
      <c r="AX168" s="34"/>
      <c r="AY168" s="34"/>
      <c r="AZ168" s="34"/>
      <c r="BA168" s="34"/>
      <c r="BB168" s="1" t="s">
        <v>353</v>
      </c>
      <c r="BC168" s="165"/>
      <c r="BD168" s="165"/>
    </row>
    <row r="169" spans="1:56" ht="157.5">
      <c r="A169" s="144"/>
      <c r="B169" s="145" t="s">
        <v>213</v>
      </c>
      <c r="C169" s="149">
        <v>1500937</v>
      </c>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
        <v>0.8</v>
      </c>
      <c r="AD169" s="4">
        <v>0</v>
      </c>
      <c r="AE169" s="4">
        <v>0.79600000000000004</v>
      </c>
      <c r="AF169" s="4"/>
      <c r="AG169" s="4">
        <v>0</v>
      </c>
      <c r="AH169" s="34"/>
      <c r="AI169" s="34"/>
      <c r="AJ169" s="34"/>
      <c r="AK169" s="34"/>
      <c r="AL169" s="34"/>
      <c r="AM169" s="34">
        <v>0.8</v>
      </c>
      <c r="AN169" s="34"/>
      <c r="AO169" s="34">
        <v>0.79600000000000004</v>
      </c>
      <c r="AP169" s="34"/>
      <c r="AQ169" s="34"/>
      <c r="AR169" s="34"/>
      <c r="AS169" s="34"/>
      <c r="AT169" s="34"/>
      <c r="AU169" s="34"/>
      <c r="AV169" s="34"/>
      <c r="AW169" s="34"/>
      <c r="AX169" s="34"/>
      <c r="AY169" s="34"/>
      <c r="AZ169" s="34"/>
      <c r="BA169" s="34"/>
      <c r="BB169" s="1" t="s">
        <v>353</v>
      </c>
      <c r="BC169" s="165"/>
      <c r="BD169" s="165"/>
    </row>
    <row r="170" spans="1:56" ht="173.25">
      <c r="A170" s="144" t="s">
        <v>760</v>
      </c>
      <c r="B170" s="145" t="s">
        <v>95</v>
      </c>
      <c r="C170" s="48" t="s">
        <v>529</v>
      </c>
      <c r="D170" s="48">
        <v>0.8</v>
      </c>
      <c r="E170" s="48">
        <v>0</v>
      </c>
      <c r="F170" s="48">
        <v>0.1</v>
      </c>
      <c r="G170" s="48"/>
      <c r="H170" s="48">
        <v>0</v>
      </c>
      <c r="I170" s="48">
        <v>0</v>
      </c>
      <c r="J170" s="48">
        <v>0</v>
      </c>
      <c r="K170" s="48">
        <v>0</v>
      </c>
      <c r="L170" s="48"/>
      <c r="M170" s="48">
        <v>0</v>
      </c>
      <c r="N170" s="48">
        <v>0</v>
      </c>
      <c r="O170" s="48">
        <v>0</v>
      </c>
      <c r="P170" s="48">
        <v>0</v>
      </c>
      <c r="Q170" s="48"/>
      <c r="R170" s="48">
        <v>0</v>
      </c>
      <c r="S170" s="48">
        <v>0</v>
      </c>
      <c r="T170" s="48">
        <v>0</v>
      </c>
      <c r="U170" s="48">
        <v>0</v>
      </c>
      <c r="V170" s="48"/>
      <c r="W170" s="48">
        <v>0</v>
      </c>
      <c r="X170" s="48">
        <v>0.8</v>
      </c>
      <c r="Y170" s="48">
        <v>0</v>
      </c>
      <c r="Z170" s="48">
        <v>0.1</v>
      </c>
      <c r="AA170" s="48"/>
      <c r="AB170" s="48">
        <v>0</v>
      </c>
      <c r="AC170" s="4">
        <v>0</v>
      </c>
      <c r="AD170" s="4">
        <v>0</v>
      </c>
      <c r="AE170" s="4">
        <v>0</v>
      </c>
      <c r="AF170" s="4"/>
      <c r="AG170" s="4">
        <v>0</v>
      </c>
      <c r="AH170" s="34"/>
      <c r="AI170" s="34"/>
      <c r="AJ170" s="34"/>
      <c r="AK170" s="34"/>
      <c r="AL170" s="34"/>
      <c r="AM170" s="34"/>
      <c r="AN170" s="34"/>
      <c r="AO170" s="34"/>
      <c r="AP170" s="34"/>
      <c r="AQ170" s="34"/>
      <c r="AR170" s="34"/>
      <c r="AS170" s="34"/>
      <c r="AT170" s="34"/>
      <c r="AU170" s="34"/>
      <c r="AV170" s="34"/>
      <c r="AW170" s="34"/>
      <c r="AX170" s="34"/>
      <c r="AY170" s="34"/>
      <c r="AZ170" s="34"/>
      <c r="BA170" s="34"/>
      <c r="BB170" s="1"/>
      <c r="BC170" s="165"/>
      <c r="BD170" s="165"/>
    </row>
    <row r="171" spans="1:56" ht="94.5">
      <c r="A171" s="144" t="s">
        <v>761</v>
      </c>
      <c r="B171" s="145" t="s">
        <v>96</v>
      </c>
      <c r="C171" s="48" t="s">
        <v>530</v>
      </c>
      <c r="D171" s="48">
        <v>0</v>
      </c>
      <c r="E171" s="48">
        <v>0</v>
      </c>
      <c r="F171" s="48">
        <v>0.43</v>
      </c>
      <c r="G171" s="48"/>
      <c r="H171" s="48">
        <v>0</v>
      </c>
      <c r="I171" s="48">
        <v>0</v>
      </c>
      <c r="J171" s="48">
        <v>0</v>
      </c>
      <c r="K171" s="48">
        <v>0</v>
      </c>
      <c r="L171" s="48"/>
      <c r="M171" s="48">
        <v>0</v>
      </c>
      <c r="N171" s="48">
        <v>0</v>
      </c>
      <c r="O171" s="48">
        <v>0</v>
      </c>
      <c r="P171" s="48">
        <v>0</v>
      </c>
      <c r="Q171" s="48"/>
      <c r="R171" s="48">
        <v>0</v>
      </c>
      <c r="S171" s="48">
        <v>0</v>
      </c>
      <c r="T171" s="48">
        <v>0</v>
      </c>
      <c r="U171" s="48">
        <v>0</v>
      </c>
      <c r="V171" s="48"/>
      <c r="W171" s="48">
        <v>0</v>
      </c>
      <c r="X171" s="48">
        <v>0</v>
      </c>
      <c r="Y171" s="48">
        <v>0</v>
      </c>
      <c r="Z171" s="48">
        <v>0.43</v>
      </c>
      <c r="AA171" s="48"/>
      <c r="AB171" s="48">
        <v>0</v>
      </c>
      <c r="AC171" s="4">
        <v>0</v>
      </c>
      <c r="AD171" s="4">
        <v>0</v>
      </c>
      <c r="AE171" s="4">
        <v>0</v>
      </c>
      <c r="AF171" s="4"/>
      <c r="AG171" s="4">
        <v>0</v>
      </c>
      <c r="AH171" s="34"/>
      <c r="AI171" s="34"/>
      <c r="AJ171" s="34"/>
      <c r="AK171" s="34"/>
      <c r="AL171" s="34"/>
      <c r="AM171" s="34"/>
      <c r="AN171" s="34"/>
      <c r="AO171" s="34"/>
      <c r="AP171" s="34"/>
      <c r="AQ171" s="34"/>
      <c r="AR171" s="34"/>
      <c r="AS171" s="34"/>
      <c r="AT171" s="34"/>
      <c r="AU171" s="34"/>
      <c r="AV171" s="34"/>
      <c r="AW171" s="34"/>
      <c r="AX171" s="34"/>
      <c r="AY171" s="34"/>
      <c r="AZ171" s="34"/>
      <c r="BA171" s="34"/>
      <c r="BB171" s="1"/>
      <c r="BC171" s="165"/>
      <c r="BD171" s="165"/>
    </row>
    <row r="172" spans="1:56" ht="47.25">
      <c r="A172" s="144" t="s">
        <v>762</v>
      </c>
      <c r="B172" s="145" t="s">
        <v>97</v>
      </c>
      <c r="C172" s="48" t="s">
        <v>531</v>
      </c>
      <c r="D172" s="48">
        <v>0</v>
      </c>
      <c r="E172" s="48">
        <v>0</v>
      </c>
      <c r="F172" s="48">
        <v>6.24</v>
      </c>
      <c r="G172" s="48"/>
      <c r="H172" s="48">
        <v>0</v>
      </c>
      <c r="I172" s="48">
        <v>0</v>
      </c>
      <c r="J172" s="48">
        <v>0</v>
      </c>
      <c r="K172" s="48">
        <v>0</v>
      </c>
      <c r="L172" s="48"/>
      <c r="M172" s="48">
        <v>0</v>
      </c>
      <c r="N172" s="48">
        <v>0</v>
      </c>
      <c r="O172" s="48">
        <v>0</v>
      </c>
      <c r="P172" s="48">
        <v>0</v>
      </c>
      <c r="Q172" s="48"/>
      <c r="R172" s="48">
        <v>0</v>
      </c>
      <c r="S172" s="48">
        <v>0</v>
      </c>
      <c r="T172" s="48">
        <v>0</v>
      </c>
      <c r="U172" s="48">
        <v>0</v>
      </c>
      <c r="V172" s="48"/>
      <c r="W172" s="48">
        <v>0</v>
      </c>
      <c r="X172" s="48">
        <v>0</v>
      </c>
      <c r="Y172" s="48">
        <v>0</v>
      </c>
      <c r="Z172" s="48">
        <v>6.24</v>
      </c>
      <c r="AA172" s="48"/>
      <c r="AB172" s="48">
        <v>0</v>
      </c>
      <c r="AC172" s="4">
        <v>0</v>
      </c>
      <c r="AD172" s="4">
        <v>0</v>
      </c>
      <c r="AE172" s="4">
        <v>0</v>
      </c>
      <c r="AF172" s="4"/>
      <c r="AG172" s="4">
        <v>0</v>
      </c>
      <c r="AH172" s="34"/>
      <c r="AI172" s="34"/>
      <c r="AJ172" s="34"/>
      <c r="AK172" s="34"/>
      <c r="AL172" s="34"/>
      <c r="AM172" s="34"/>
      <c r="AN172" s="34"/>
      <c r="AO172" s="34"/>
      <c r="AP172" s="34"/>
      <c r="AQ172" s="34"/>
      <c r="AR172" s="34"/>
      <c r="AS172" s="34"/>
      <c r="AT172" s="34"/>
      <c r="AU172" s="34"/>
      <c r="AV172" s="34"/>
      <c r="AW172" s="34"/>
      <c r="AX172" s="34"/>
      <c r="AY172" s="34"/>
      <c r="AZ172" s="34"/>
      <c r="BA172" s="34"/>
      <c r="BB172" s="1"/>
      <c r="BC172" s="165"/>
      <c r="BD172" s="165"/>
    </row>
    <row r="173" spans="1:56" ht="78.75">
      <c r="A173" s="144"/>
      <c r="B173" s="145" t="s">
        <v>188</v>
      </c>
      <c r="C173" s="149">
        <v>1400452</v>
      </c>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
        <v>0</v>
      </c>
      <c r="AD173" s="4">
        <v>0</v>
      </c>
      <c r="AE173" s="4">
        <v>0.504</v>
      </c>
      <c r="AF173" s="4"/>
      <c r="AG173" s="4">
        <v>0</v>
      </c>
      <c r="AH173" s="34">
        <v>0</v>
      </c>
      <c r="AI173" s="34"/>
      <c r="AJ173" s="34">
        <v>0.504</v>
      </c>
      <c r="AK173" s="34"/>
      <c r="AL173" s="34"/>
      <c r="AM173" s="34"/>
      <c r="AN173" s="34"/>
      <c r="AO173" s="34"/>
      <c r="AP173" s="34"/>
      <c r="AQ173" s="34"/>
      <c r="AR173" s="34"/>
      <c r="AS173" s="34"/>
      <c r="AT173" s="34"/>
      <c r="AU173" s="34"/>
      <c r="AV173" s="34"/>
      <c r="AW173" s="34"/>
      <c r="AX173" s="34"/>
      <c r="AY173" s="34"/>
      <c r="AZ173" s="34"/>
      <c r="BA173" s="34"/>
      <c r="BB173" s="1" t="s">
        <v>353</v>
      </c>
      <c r="BC173" s="165"/>
      <c r="BD173" s="165"/>
    </row>
    <row r="174" spans="1:56" ht="31.5">
      <c r="A174" s="144" t="s">
        <v>763</v>
      </c>
      <c r="B174" s="150" t="s">
        <v>896</v>
      </c>
      <c r="C174" s="138" t="s">
        <v>532</v>
      </c>
      <c r="D174" s="138">
        <v>12.007584932907889</v>
      </c>
      <c r="E174" s="138">
        <v>0</v>
      </c>
      <c r="F174" s="138">
        <v>29.484852294067871</v>
      </c>
      <c r="G174" s="138"/>
      <c r="H174" s="138">
        <v>0</v>
      </c>
      <c r="I174" s="138">
        <v>2</v>
      </c>
      <c r="J174" s="138">
        <v>0</v>
      </c>
      <c r="K174" s="138">
        <v>1.5250975481170432</v>
      </c>
      <c r="L174" s="138"/>
      <c r="M174" s="138">
        <v>0</v>
      </c>
      <c r="N174" s="138">
        <v>2.8013942359121375</v>
      </c>
      <c r="O174" s="138">
        <v>0</v>
      </c>
      <c r="P174" s="138">
        <v>7.2447304806294852</v>
      </c>
      <c r="Q174" s="138"/>
      <c r="R174" s="138">
        <v>0</v>
      </c>
      <c r="S174" s="138">
        <v>3.2416133301269019</v>
      </c>
      <c r="T174" s="138">
        <v>0</v>
      </c>
      <c r="U174" s="138">
        <v>8.4027583857786219</v>
      </c>
      <c r="V174" s="138"/>
      <c r="W174" s="138">
        <v>0</v>
      </c>
      <c r="X174" s="138">
        <v>3.9645773668688484</v>
      </c>
      <c r="Y174" s="138">
        <v>0</v>
      </c>
      <c r="Z174" s="138">
        <v>12.312265879542723</v>
      </c>
      <c r="AA174" s="138"/>
      <c r="AB174" s="138">
        <v>0</v>
      </c>
      <c r="AC174" s="4">
        <v>1.335</v>
      </c>
      <c r="AD174" s="4">
        <v>0</v>
      </c>
      <c r="AE174" s="4">
        <v>3.786</v>
      </c>
      <c r="AF174" s="4"/>
      <c r="AG174" s="4">
        <v>0</v>
      </c>
      <c r="AH174" s="4">
        <v>0.55000000000000004</v>
      </c>
      <c r="AI174" s="4">
        <v>0</v>
      </c>
      <c r="AJ174" s="4">
        <v>1.8090000000000002</v>
      </c>
      <c r="AK174" s="4"/>
      <c r="AL174" s="4">
        <v>0</v>
      </c>
      <c r="AM174" s="4">
        <v>0.78500000000000003</v>
      </c>
      <c r="AN174" s="4">
        <v>0</v>
      </c>
      <c r="AO174" s="4">
        <v>1.9769999999999999</v>
      </c>
      <c r="AP174" s="4"/>
      <c r="AQ174" s="4">
        <v>0</v>
      </c>
      <c r="AR174" s="4">
        <v>0</v>
      </c>
      <c r="AS174" s="4">
        <v>0</v>
      </c>
      <c r="AT174" s="4">
        <v>0</v>
      </c>
      <c r="AU174" s="4"/>
      <c r="AV174" s="4">
        <v>0</v>
      </c>
      <c r="AW174" s="4">
        <v>0</v>
      </c>
      <c r="AX174" s="4">
        <v>0</v>
      </c>
      <c r="AY174" s="4">
        <v>0</v>
      </c>
      <c r="AZ174" s="4"/>
      <c r="BA174" s="4">
        <v>0</v>
      </c>
      <c r="BB174" s="1" t="s">
        <v>353</v>
      </c>
      <c r="BC174" s="165"/>
      <c r="BD174" s="165"/>
    </row>
    <row r="175" spans="1:56" ht="31.5">
      <c r="A175" s="144" t="s">
        <v>764</v>
      </c>
      <c r="B175" s="150" t="s">
        <v>898</v>
      </c>
      <c r="C175" s="138" t="s">
        <v>533</v>
      </c>
      <c r="D175" s="138">
        <v>3.5351984937393768</v>
      </c>
      <c r="E175" s="138">
        <v>0</v>
      </c>
      <c r="F175" s="138">
        <v>15.793345346942665</v>
      </c>
      <c r="G175" s="138"/>
      <c r="H175" s="138">
        <v>0</v>
      </c>
      <c r="I175" s="138">
        <v>0.33420019085298608</v>
      </c>
      <c r="J175" s="138">
        <v>0</v>
      </c>
      <c r="K175" s="138">
        <v>1.4930248014369276</v>
      </c>
      <c r="L175" s="138"/>
      <c r="M175" s="138">
        <v>0</v>
      </c>
      <c r="N175" s="138">
        <v>0.66840038170597216</v>
      </c>
      <c r="O175" s="138">
        <v>0</v>
      </c>
      <c r="P175" s="138">
        <v>2.9860496028738552</v>
      </c>
      <c r="Q175" s="138"/>
      <c r="R175" s="138">
        <v>0</v>
      </c>
      <c r="S175" s="138">
        <v>1.0026005725589582</v>
      </c>
      <c r="T175" s="138">
        <v>0</v>
      </c>
      <c r="U175" s="138">
        <v>4.4790744043107829</v>
      </c>
      <c r="V175" s="138"/>
      <c r="W175" s="138">
        <v>0</v>
      </c>
      <c r="X175" s="138">
        <v>1.5299973486214604</v>
      </c>
      <c r="Y175" s="138">
        <v>0</v>
      </c>
      <c r="Z175" s="138">
        <v>6.8351965383211004</v>
      </c>
      <c r="AA175" s="138"/>
      <c r="AB175" s="138">
        <v>0</v>
      </c>
      <c r="AC175" s="4">
        <v>19.128000000000007</v>
      </c>
      <c r="AD175" s="4">
        <v>0</v>
      </c>
      <c r="AE175" s="4">
        <v>128.37399999999997</v>
      </c>
      <c r="AF175" s="4"/>
      <c r="AG175" s="4">
        <v>0</v>
      </c>
      <c r="AH175" s="4">
        <v>6.4510000000000041</v>
      </c>
      <c r="AI175" s="4">
        <v>0</v>
      </c>
      <c r="AJ175" s="4">
        <v>62.60799999999999</v>
      </c>
      <c r="AK175" s="4"/>
      <c r="AL175" s="4">
        <v>0</v>
      </c>
      <c r="AM175" s="4">
        <v>12.677000000000005</v>
      </c>
      <c r="AN175" s="4">
        <v>0</v>
      </c>
      <c r="AO175" s="4">
        <v>65.765999999999991</v>
      </c>
      <c r="AP175" s="4"/>
      <c r="AQ175" s="4">
        <v>0</v>
      </c>
      <c r="AR175" s="4">
        <v>0</v>
      </c>
      <c r="AS175" s="4">
        <v>0</v>
      </c>
      <c r="AT175" s="4">
        <v>0</v>
      </c>
      <c r="AU175" s="4"/>
      <c r="AV175" s="4">
        <v>0</v>
      </c>
      <c r="AW175" s="4">
        <v>0</v>
      </c>
      <c r="AX175" s="4">
        <v>0</v>
      </c>
      <c r="AY175" s="4">
        <v>0</v>
      </c>
      <c r="AZ175" s="4"/>
      <c r="BA175" s="4">
        <v>0</v>
      </c>
      <c r="BB175" s="1" t="s">
        <v>353</v>
      </c>
      <c r="BC175" s="165"/>
      <c r="BD175" s="165"/>
    </row>
    <row r="177" spans="2:13" ht="22.5">
      <c r="B177" s="155" t="s">
        <v>902</v>
      </c>
    </row>
    <row r="181" spans="2:13" ht="21.75">
      <c r="B181" s="418" t="s">
        <v>903</v>
      </c>
      <c r="C181" s="418"/>
      <c r="D181" s="418"/>
      <c r="E181" s="418"/>
      <c r="F181" s="156"/>
      <c r="G181" s="156"/>
      <c r="H181" s="156"/>
      <c r="I181" s="156"/>
      <c r="J181" s="156"/>
      <c r="K181" s="418" t="s">
        <v>904</v>
      </c>
      <c r="L181" s="418"/>
      <c r="M181" s="418"/>
    </row>
  </sheetData>
  <mergeCells count="27">
    <mergeCell ref="B181:E181"/>
    <mergeCell ref="K181:M181"/>
    <mergeCell ref="I23:M23"/>
    <mergeCell ref="N23:R23"/>
    <mergeCell ref="S23:W23"/>
    <mergeCell ref="A18:AB18"/>
    <mergeCell ref="A20:AB20"/>
    <mergeCell ref="A21:A24"/>
    <mergeCell ref="B21:B24"/>
    <mergeCell ref="C21:C24"/>
    <mergeCell ref="D21:BB21"/>
    <mergeCell ref="D22:AB22"/>
    <mergeCell ref="AC22:BA22"/>
    <mergeCell ref="BB22:BB24"/>
    <mergeCell ref="D23:H23"/>
    <mergeCell ref="AM23:AQ23"/>
    <mergeCell ref="AR23:AV23"/>
    <mergeCell ref="AW23:BA23"/>
    <mergeCell ref="X23:AB23"/>
    <mergeCell ref="AC23:AG23"/>
    <mergeCell ref="AH23:AL23"/>
    <mergeCell ref="A17:AB17"/>
    <mergeCell ref="A9:AB9"/>
    <mergeCell ref="A11:AB11"/>
    <mergeCell ref="A12:AB12"/>
    <mergeCell ref="A14:AB14"/>
    <mergeCell ref="A15:AB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81"/>
  <sheetViews>
    <sheetView zoomScale="85" zoomScaleNormal="85" workbookViewId="0">
      <pane xSplit="10" ySplit="26" topLeftCell="K173" activePane="bottomRight" state="frozen"/>
      <selection pane="topRight" activeCell="K1" sqref="K1"/>
      <selection pane="bottomLeft" activeCell="A27" sqref="A27"/>
      <selection pane="bottomRight" activeCell="X179" sqref="X179"/>
    </sheetView>
  </sheetViews>
  <sheetFormatPr defaultRowHeight="15.75"/>
  <cols>
    <col min="1" max="1" width="9.140625" style="67"/>
    <col min="2" max="2" width="57.85546875" style="67" customWidth="1"/>
    <col min="3" max="3" width="23.7109375" style="67" hidden="1" customWidth="1"/>
    <col min="4" max="6" width="9" style="67" hidden="1" customWidth="1"/>
    <col min="7" max="9" width="9.5703125" style="67" hidden="1" customWidth="1"/>
    <col min="10" max="10" width="19.140625" style="67" hidden="1" customWidth="1"/>
    <col min="11" max="13" width="8.85546875" style="67" customWidth="1"/>
    <col min="14" max="16" width="9.5703125" style="67" customWidth="1"/>
    <col min="17" max="17" width="17.85546875" style="67" customWidth="1"/>
    <col min="18" max="20" width="9" style="67" customWidth="1"/>
    <col min="21" max="23" width="9.5703125" style="67" customWidth="1"/>
    <col min="24" max="24" width="19.42578125" style="67" customWidth="1"/>
    <col min="25" max="27" width="8.85546875" style="67" customWidth="1"/>
    <col min="28" max="30" width="9.5703125" style="67" customWidth="1"/>
    <col min="31" max="31" width="17.28515625" style="67" customWidth="1"/>
    <col min="32" max="34" width="9" style="67" customWidth="1"/>
    <col min="35" max="37" width="9.5703125" style="67" customWidth="1"/>
    <col min="38" max="38" width="18.85546875" style="67" customWidth="1"/>
    <col min="39" max="39" width="9.140625" style="67" customWidth="1"/>
    <col min="40" max="40" width="12.28515625" style="67" customWidth="1"/>
    <col min="41" max="41" width="9.140625" style="67"/>
    <col min="42" max="42" width="11.42578125" style="67" customWidth="1"/>
    <col min="43" max="45" width="9.140625" style="67"/>
    <col min="46" max="48" width="9.140625" style="67" customWidth="1"/>
    <col min="49" max="49" width="11.7109375" style="67" customWidth="1"/>
    <col min="50" max="50" width="12.5703125" style="67" customWidth="1"/>
    <col min="51" max="55" width="9.140625" style="67" customWidth="1"/>
    <col min="56" max="56" width="11" style="67" customWidth="1"/>
    <col min="57" max="73" width="9.140625" style="67" customWidth="1"/>
    <col min="74" max="74" width="28.42578125" style="124" customWidth="1"/>
    <col min="75" max="75" width="19.42578125" style="67" customWidth="1"/>
    <col min="76" max="80" width="9.140625" style="67"/>
    <col min="81" max="81" width="11.7109375" style="67" customWidth="1"/>
    <col min="82" max="16384" width="9.140625" style="67"/>
  </cols>
  <sheetData>
    <row r="1" spans="1:75" s="125" customFormat="1" ht="18.75">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6" t="s">
        <v>865</v>
      </c>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124"/>
    </row>
    <row r="2" spans="1:75" s="125" customFormat="1" ht="18.7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8" t="s">
        <v>544</v>
      </c>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124"/>
    </row>
    <row r="3" spans="1:75" s="125" customFormat="1" ht="18.7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8" t="s">
        <v>545</v>
      </c>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124"/>
    </row>
    <row r="4" spans="1:75" s="125" customFormat="1" ht="18.7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124"/>
      <c r="BW4" s="68"/>
    </row>
    <row r="5" spans="1:75" s="125" customFormat="1" ht="18.7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124"/>
      <c r="BW5" s="68"/>
    </row>
    <row r="6" spans="1:75" s="125" customFormat="1" ht="18.7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124"/>
      <c r="BW6" s="68"/>
    </row>
    <row r="7" spans="1:75" s="125" customFormat="1" ht="18.75">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124"/>
      <c r="BW7" s="68"/>
    </row>
    <row r="8" spans="1:75" s="125" customFormat="1" ht="18.75">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124"/>
      <c r="BW8" s="68"/>
    </row>
    <row r="9" spans="1:75" s="125" customFormat="1" ht="18.75">
      <c r="A9" s="384" t="s">
        <v>569</v>
      </c>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124"/>
      <c r="BW9" s="68"/>
    </row>
    <row r="10" spans="1:75" s="125" customFormat="1" ht="18.75">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124"/>
      <c r="BW10" s="68"/>
    </row>
    <row r="11" spans="1:75" s="125" customFormat="1">
      <c r="A11" s="384" t="s">
        <v>866</v>
      </c>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124"/>
      <c r="BW11" s="67"/>
    </row>
    <row r="12" spans="1:75" s="125" customFormat="1">
      <c r="A12" s="404" t="s">
        <v>538</v>
      </c>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124"/>
      <c r="BW12" s="67"/>
    </row>
    <row r="13" spans="1:75" s="125" customFormat="1" ht="16.5">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124"/>
      <c r="BW13" s="127"/>
    </row>
    <row r="14" spans="1:75" s="125" customFormat="1" ht="18.75">
      <c r="A14" s="420" t="s">
        <v>867</v>
      </c>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101"/>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124"/>
      <c r="BW14" s="68"/>
    </row>
    <row r="15" spans="1:75" s="125" customFormat="1" ht="18.75">
      <c r="A15" s="404" t="s">
        <v>540</v>
      </c>
      <c r="B15" s="404"/>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124"/>
      <c r="BW15" s="128"/>
    </row>
    <row r="16" spans="1:75" s="125" customFormat="1" ht="18.75">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124"/>
      <c r="BW16" s="68"/>
    </row>
    <row r="17" spans="1:84" s="125" customFormat="1" ht="18.75">
      <c r="A17" s="360" t="s">
        <v>905</v>
      </c>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103"/>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124"/>
      <c r="BW17" s="68"/>
    </row>
    <row r="18" spans="1:84" s="125" customFormat="1">
      <c r="A18" s="404" t="s">
        <v>541</v>
      </c>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124"/>
      <c r="BW18" s="67"/>
    </row>
    <row r="19" spans="1:84" s="125" customFormat="1" ht="18.75">
      <c r="A19" s="419"/>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19"/>
      <c r="AX19" s="419"/>
      <c r="AY19" s="419"/>
      <c r="AZ19" s="419"/>
      <c r="BA19" s="419"/>
      <c r="BB19" s="419"/>
      <c r="BC19" s="419"/>
      <c r="BD19" s="419"/>
      <c r="BE19" s="419"/>
      <c r="BF19" s="419"/>
      <c r="BG19" s="419"/>
      <c r="BH19" s="419"/>
      <c r="BI19" s="419"/>
      <c r="BJ19" s="419"/>
      <c r="BK19" s="419"/>
      <c r="BL19" s="419"/>
      <c r="BM19" s="419"/>
      <c r="BN19" s="419"/>
      <c r="BO19" s="419"/>
      <c r="BP19" s="419"/>
      <c r="BQ19" s="419"/>
      <c r="BR19" s="419"/>
      <c r="BS19" s="419"/>
      <c r="BT19" s="419"/>
      <c r="BU19" s="419"/>
      <c r="BV19" s="419"/>
      <c r="BW19" s="419"/>
      <c r="BX19" s="129"/>
      <c r="BY19" s="129"/>
    </row>
    <row r="20" spans="1:84" s="130" customFormat="1" ht="16.5">
      <c r="A20" s="405" t="s">
        <v>868</v>
      </c>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P20" s="131">
        <f>AP26+AR26</f>
        <v>305.96800000000007</v>
      </c>
      <c r="AX20" s="131">
        <f>AW26+AY26</f>
        <v>131.59200000000001</v>
      </c>
      <c r="BD20" s="131">
        <f>BD26+BF26</f>
        <v>174.37600000000003</v>
      </c>
      <c r="BV20" s="132"/>
    </row>
    <row r="21" spans="1:84" s="126" customFormat="1">
      <c r="A21" s="399" t="s">
        <v>869</v>
      </c>
      <c r="B21" s="398" t="s">
        <v>870</v>
      </c>
      <c r="C21" s="398" t="s">
        <v>390</v>
      </c>
      <c r="D21" s="399" t="s">
        <v>871</v>
      </c>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399"/>
      <c r="BC21" s="399"/>
      <c r="BD21" s="399"/>
      <c r="BE21" s="399"/>
      <c r="BF21" s="399"/>
      <c r="BG21" s="399"/>
      <c r="BH21" s="399"/>
      <c r="BI21" s="399"/>
      <c r="BJ21" s="399"/>
      <c r="BK21" s="399"/>
      <c r="BL21" s="399"/>
      <c r="BM21" s="399"/>
      <c r="BN21" s="399"/>
      <c r="BO21" s="399"/>
      <c r="BP21" s="399"/>
      <c r="BQ21" s="399"/>
      <c r="BR21" s="399"/>
      <c r="BS21" s="399"/>
      <c r="BT21" s="399"/>
      <c r="BU21" s="395"/>
      <c r="BV21" s="326" t="s">
        <v>553</v>
      </c>
      <c r="BW21" s="133"/>
      <c r="BX21" s="133"/>
      <c r="BY21" s="133"/>
    </row>
    <row r="22" spans="1:84" s="126" customFormat="1">
      <c r="A22" s="399"/>
      <c r="B22" s="398"/>
      <c r="C22" s="398"/>
      <c r="D22" s="399" t="s">
        <v>872</v>
      </c>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t="s">
        <v>393</v>
      </c>
      <c r="AN22" s="399"/>
      <c r="AO22" s="399"/>
      <c r="AP22" s="399"/>
      <c r="AQ22" s="399"/>
      <c r="AR22" s="399"/>
      <c r="AS22" s="399"/>
      <c r="AT22" s="399"/>
      <c r="AU22" s="399"/>
      <c r="AV22" s="399"/>
      <c r="AW22" s="399"/>
      <c r="AX22" s="399"/>
      <c r="AY22" s="399"/>
      <c r="AZ22" s="399"/>
      <c r="BA22" s="399"/>
      <c r="BB22" s="399"/>
      <c r="BC22" s="399"/>
      <c r="BD22" s="399"/>
      <c r="BE22" s="399"/>
      <c r="BF22" s="399"/>
      <c r="BG22" s="399"/>
      <c r="BH22" s="399"/>
      <c r="BI22" s="399"/>
      <c r="BJ22" s="399"/>
      <c r="BK22" s="399"/>
      <c r="BL22" s="399"/>
      <c r="BM22" s="399"/>
      <c r="BN22" s="399"/>
      <c r="BO22" s="399"/>
      <c r="BP22" s="399"/>
      <c r="BQ22" s="399"/>
      <c r="BR22" s="399"/>
      <c r="BS22" s="399"/>
      <c r="BT22" s="399"/>
      <c r="BU22" s="395"/>
      <c r="BV22" s="326"/>
      <c r="BW22" s="133"/>
      <c r="BX22" s="133"/>
      <c r="BY22" s="133"/>
    </row>
    <row r="23" spans="1:84" s="126" customFormat="1">
      <c r="A23" s="399"/>
      <c r="B23" s="398"/>
      <c r="C23" s="398"/>
      <c r="D23" s="399" t="s">
        <v>555</v>
      </c>
      <c r="E23" s="399"/>
      <c r="F23" s="399"/>
      <c r="G23" s="399"/>
      <c r="H23" s="399"/>
      <c r="I23" s="399"/>
      <c r="J23" s="399"/>
      <c r="K23" s="399" t="s">
        <v>556</v>
      </c>
      <c r="L23" s="399"/>
      <c r="M23" s="399"/>
      <c r="N23" s="399"/>
      <c r="O23" s="399"/>
      <c r="P23" s="399"/>
      <c r="Q23" s="399"/>
      <c r="R23" s="399" t="s">
        <v>557</v>
      </c>
      <c r="S23" s="399"/>
      <c r="T23" s="399"/>
      <c r="U23" s="399"/>
      <c r="V23" s="399"/>
      <c r="W23" s="399"/>
      <c r="X23" s="399"/>
      <c r="Y23" s="399" t="s">
        <v>873</v>
      </c>
      <c r="Z23" s="399"/>
      <c r="AA23" s="399"/>
      <c r="AB23" s="399"/>
      <c r="AC23" s="399"/>
      <c r="AD23" s="399"/>
      <c r="AE23" s="399"/>
      <c r="AF23" s="399" t="s">
        <v>559</v>
      </c>
      <c r="AG23" s="399"/>
      <c r="AH23" s="399"/>
      <c r="AI23" s="399"/>
      <c r="AJ23" s="399"/>
      <c r="AK23" s="399"/>
      <c r="AL23" s="399"/>
      <c r="AM23" s="399" t="s">
        <v>555</v>
      </c>
      <c r="AN23" s="399"/>
      <c r="AO23" s="399"/>
      <c r="AP23" s="399"/>
      <c r="AQ23" s="399"/>
      <c r="AR23" s="399"/>
      <c r="AS23" s="399"/>
      <c r="AT23" s="399" t="s">
        <v>556</v>
      </c>
      <c r="AU23" s="399"/>
      <c r="AV23" s="399"/>
      <c r="AW23" s="399"/>
      <c r="AX23" s="399"/>
      <c r="AY23" s="399"/>
      <c r="AZ23" s="399"/>
      <c r="BA23" s="399" t="s">
        <v>557</v>
      </c>
      <c r="BB23" s="399"/>
      <c r="BC23" s="399"/>
      <c r="BD23" s="399"/>
      <c r="BE23" s="399"/>
      <c r="BF23" s="399"/>
      <c r="BG23" s="399"/>
      <c r="BH23" s="399" t="s">
        <v>873</v>
      </c>
      <c r="BI23" s="399"/>
      <c r="BJ23" s="399"/>
      <c r="BK23" s="399"/>
      <c r="BL23" s="399"/>
      <c r="BM23" s="399"/>
      <c r="BN23" s="399"/>
      <c r="BO23" s="399" t="s">
        <v>559</v>
      </c>
      <c r="BP23" s="399"/>
      <c r="BQ23" s="399"/>
      <c r="BR23" s="399"/>
      <c r="BS23" s="399"/>
      <c r="BT23" s="399"/>
      <c r="BU23" s="395"/>
      <c r="BV23" s="326"/>
      <c r="BW23" s="133"/>
      <c r="BX23" s="133"/>
      <c r="BY23" s="133"/>
    </row>
    <row r="24" spans="1:84" s="126" customFormat="1" ht="37.5">
      <c r="A24" s="399"/>
      <c r="B24" s="398"/>
      <c r="C24" s="398"/>
      <c r="D24" s="82" t="s">
        <v>566</v>
      </c>
      <c r="E24" s="82" t="s">
        <v>563</v>
      </c>
      <c r="F24" s="82" t="s">
        <v>564</v>
      </c>
      <c r="G24" s="70" t="s">
        <v>831</v>
      </c>
      <c r="H24" s="70" t="s">
        <v>832</v>
      </c>
      <c r="I24" s="70" t="s">
        <v>833</v>
      </c>
      <c r="J24" s="82" t="s">
        <v>567</v>
      </c>
      <c r="K24" s="82" t="s">
        <v>566</v>
      </c>
      <c r="L24" s="82" t="s">
        <v>563</v>
      </c>
      <c r="M24" s="82" t="s">
        <v>564</v>
      </c>
      <c r="N24" s="70" t="s">
        <v>831</v>
      </c>
      <c r="O24" s="70" t="s">
        <v>832</v>
      </c>
      <c r="P24" s="70" t="s">
        <v>833</v>
      </c>
      <c r="Q24" s="82" t="s">
        <v>567</v>
      </c>
      <c r="R24" s="82" t="s">
        <v>566</v>
      </c>
      <c r="S24" s="82" t="s">
        <v>563</v>
      </c>
      <c r="T24" s="82" t="s">
        <v>564</v>
      </c>
      <c r="U24" s="70" t="s">
        <v>831</v>
      </c>
      <c r="V24" s="70" t="s">
        <v>832</v>
      </c>
      <c r="W24" s="70" t="s">
        <v>833</v>
      </c>
      <c r="X24" s="82" t="s">
        <v>567</v>
      </c>
      <c r="Y24" s="82" t="s">
        <v>566</v>
      </c>
      <c r="Z24" s="82" t="s">
        <v>563</v>
      </c>
      <c r="AA24" s="82" t="s">
        <v>564</v>
      </c>
      <c r="AB24" s="70" t="s">
        <v>831</v>
      </c>
      <c r="AC24" s="70" t="s">
        <v>832</v>
      </c>
      <c r="AD24" s="70" t="s">
        <v>833</v>
      </c>
      <c r="AE24" s="82" t="s">
        <v>567</v>
      </c>
      <c r="AF24" s="82" t="s">
        <v>566</v>
      </c>
      <c r="AG24" s="82" t="s">
        <v>563</v>
      </c>
      <c r="AH24" s="82" t="s">
        <v>564</v>
      </c>
      <c r="AI24" s="70" t="s">
        <v>831</v>
      </c>
      <c r="AJ24" s="70" t="s">
        <v>832</v>
      </c>
      <c r="AK24" s="70" t="s">
        <v>833</v>
      </c>
      <c r="AL24" s="82" t="s">
        <v>567</v>
      </c>
      <c r="AM24" s="84" t="s">
        <v>566</v>
      </c>
      <c r="AN24" s="84" t="s">
        <v>563</v>
      </c>
      <c r="AO24" s="84" t="s">
        <v>564</v>
      </c>
      <c r="AP24" s="122" t="s">
        <v>831</v>
      </c>
      <c r="AQ24" s="122" t="s">
        <v>832</v>
      </c>
      <c r="AR24" s="122" t="s">
        <v>833</v>
      </c>
      <c r="AS24" s="84" t="s">
        <v>567</v>
      </c>
      <c r="AT24" s="84" t="s">
        <v>566</v>
      </c>
      <c r="AU24" s="84" t="s">
        <v>563</v>
      </c>
      <c r="AV24" s="84" t="s">
        <v>564</v>
      </c>
      <c r="AW24" s="122" t="s">
        <v>831</v>
      </c>
      <c r="AX24" s="122" t="s">
        <v>832</v>
      </c>
      <c r="AY24" s="122" t="s">
        <v>833</v>
      </c>
      <c r="AZ24" s="84" t="s">
        <v>567</v>
      </c>
      <c r="BA24" s="84" t="s">
        <v>566</v>
      </c>
      <c r="BB24" s="84" t="s">
        <v>563</v>
      </c>
      <c r="BC24" s="84" t="s">
        <v>564</v>
      </c>
      <c r="BD24" s="122" t="s">
        <v>831</v>
      </c>
      <c r="BE24" s="122" t="s">
        <v>832</v>
      </c>
      <c r="BF24" s="122" t="s">
        <v>833</v>
      </c>
      <c r="BG24" s="84" t="s">
        <v>567</v>
      </c>
      <c r="BH24" s="84" t="s">
        <v>566</v>
      </c>
      <c r="BI24" s="84" t="s">
        <v>563</v>
      </c>
      <c r="BJ24" s="84" t="s">
        <v>564</v>
      </c>
      <c r="BK24" s="122" t="s">
        <v>831</v>
      </c>
      <c r="BL24" s="122" t="s">
        <v>832</v>
      </c>
      <c r="BM24" s="122" t="s">
        <v>833</v>
      </c>
      <c r="BN24" s="84" t="s">
        <v>567</v>
      </c>
      <c r="BO24" s="84" t="s">
        <v>566</v>
      </c>
      <c r="BP24" s="84" t="s">
        <v>563</v>
      </c>
      <c r="BQ24" s="84" t="s">
        <v>564</v>
      </c>
      <c r="BR24" s="122" t="s">
        <v>831</v>
      </c>
      <c r="BS24" s="122" t="s">
        <v>832</v>
      </c>
      <c r="BT24" s="122" t="s">
        <v>833</v>
      </c>
      <c r="BU24" s="134" t="s">
        <v>567</v>
      </c>
      <c r="BV24" s="326"/>
      <c r="BW24" s="133"/>
      <c r="BX24" s="133"/>
      <c r="BY24" s="133"/>
    </row>
    <row r="25" spans="1:84" s="126" customFormat="1">
      <c r="A25" s="135">
        <v>1</v>
      </c>
      <c r="B25" s="135">
        <v>2</v>
      </c>
      <c r="C25" s="135">
        <v>3</v>
      </c>
      <c r="D25" s="135">
        <v>4</v>
      </c>
      <c r="E25" s="135">
        <v>5</v>
      </c>
      <c r="F25" s="135">
        <v>6</v>
      </c>
      <c r="G25" s="135">
        <v>7</v>
      </c>
      <c r="H25" s="135">
        <v>8</v>
      </c>
      <c r="I25" s="135">
        <v>9</v>
      </c>
      <c r="J25" s="135">
        <v>10</v>
      </c>
      <c r="K25" s="135">
        <v>11</v>
      </c>
      <c r="L25" s="135">
        <v>12</v>
      </c>
      <c r="M25" s="135">
        <v>13</v>
      </c>
      <c r="N25" s="135">
        <v>14</v>
      </c>
      <c r="O25" s="135">
        <v>15</v>
      </c>
      <c r="P25" s="135">
        <v>16</v>
      </c>
      <c r="Q25" s="135">
        <v>17</v>
      </c>
      <c r="R25" s="135">
        <v>18</v>
      </c>
      <c r="S25" s="135">
        <v>19</v>
      </c>
      <c r="T25" s="135">
        <v>20</v>
      </c>
      <c r="U25" s="135">
        <v>21</v>
      </c>
      <c r="V25" s="135">
        <v>22</v>
      </c>
      <c r="W25" s="135">
        <v>23</v>
      </c>
      <c r="X25" s="135">
        <v>24</v>
      </c>
      <c r="Y25" s="135">
        <v>25</v>
      </c>
      <c r="Z25" s="135">
        <v>26</v>
      </c>
      <c r="AA25" s="135">
        <v>27</v>
      </c>
      <c r="AB25" s="135">
        <v>28</v>
      </c>
      <c r="AC25" s="135">
        <v>29</v>
      </c>
      <c r="AD25" s="135">
        <v>30</v>
      </c>
      <c r="AE25" s="135">
        <v>31</v>
      </c>
      <c r="AF25" s="135">
        <v>32</v>
      </c>
      <c r="AG25" s="135">
        <v>33</v>
      </c>
      <c r="AH25" s="135">
        <v>34</v>
      </c>
      <c r="AI25" s="135">
        <v>35</v>
      </c>
      <c r="AJ25" s="135">
        <v>36</v>
      </c>
      <c r="AK25" s="135">
        <v>37</v>
      </c>
      <c r="AL25" s="135">
        <v>38</v>
      </c>
      <c r="AM25" s="136">
        <v>39</v>
      </c>
      <c r="AN25" s="136">
        <v>40</v>
      </c>
      <c r="AO25" s="136">
        <v>41</v>
      </c>
      <c r="AP25" s="136">
        <v>42</v>
      </c>
      <c r="AQ25" s="136">
        <v>43</v>
      </c>
      <c r="AR25" s="136">
        <v>44</v>
      </c>
      <c r="AS25" s="136">
        <v>45</v>
      </c>
      <c r="AT25" s="136">
        <v>46</v>
      </c>
      <c r="AU25" s="136">
        <v>47</v>
      </c>
      <c r="AV25" s="136">
        <v>48</v>
      </c>
      <c r="AW25" s="136">
        <v>49</v>
      </c>
      <c r="AX25" s="136">
        <v>50</v>
      </c>
      <c r="AY25" s="136">
        <v>51</v>
      </c>
      <c r="AZ25" s="136">
        <v>52</v>
      </c>
      <c r="BA25" s="136">
        <v>53</v>
      </c>
      <c r="BB25" s="136">
        <v>54</v>
      </c>
      <c r="BC25" s="136">
        <v>55</v>
      </c>
      <c r="BD25" s="136">
        <v>56</v>
      </c>
      <c r="BE25" s="136">
        <v>57</v>
      </c>
      <c r="BF25" s="136">
        <v>58</v>
      </c>
      <c r="BG25" s="136">
        <v>59</v>
      </c>
      <c r="BH25" s="136">
        <v>60</v>
      </c>
      <c r="BI25" s="136">
        <v>61</v>
      </c>
      <c r="BJ25" s="136">
        <v>62</v>
      </c>
      <c r="BK25" s="136">
        <v>63</v>
      </c>
      <c r="BL25" s="136">
        <v>64</v>
      </c>
      <c r="BM25" s="136">
        <v>65</v>
      </c>
      <c r="BN25" s="136">
        <v>66</v>
      </c>
      <c r="BO25" s="136">
        <v>67</v>
      </c>
      <c r="BP25" s="136">
        <v>68</v>
      </c>
      <c r="BQ25" s="136">
        <v>69</v>
      </c>
      <c r="BR25" s="136">
        <v>70</v>
      </c>
      <c r="BS25" s="136">
        <v>71</v>
      </c>
      <c r="BT25" s="136">
        <v>72</v>
      </c>
      <c r="BU25" s="136">
        <v>73</v>
      </c>
      <c r="BV25" s="70">
        <v>74</v>
      </c>
      <c r="BW25" s="133"/>
      <c r="BX25" s="133"/>
      <c r="BY25" s="133"/>
    </row>
    <row r="26" spans="1:84" s="125" customFormat="1">
      <c r="A26" s="137" t="s">
        <v>34</v>
      </c>
      <c r="B26" s="137" t="s">
        <v>35</v>
      </c>
      <c r="C26" s="137" t="s">
        <v>34</v>
      </c>
      <c r="D26" s="138">
        <f>K26+R26+Y26+AF26</f>
        <v>0</v>
      </c>
      <c r="E26" s="138">
        <f t="shared" ref="E26:J28" si="0">L26+S26+Z26+AG26</f>
        <v>175.50278342664728</v>
      </c>
      <c r="F26" s="138">
        <f t="shared" si="0"/>
        <v>3.36</v>
      </c>
      <c r="G26" s="138">
        <f t="shared" si="0"/>
        <v>95.945197641010537</v>
      </c>
      <c r="H26" s="138">
        <f t="shared" si="0"/>
        <v>43.089999999999996</v>
      </c>
      <c r="I26" s="138">
        <f t="shared" si="0"/>
        <v>3.4200000000000004</v>
      </c>
      <c r="J26" s="138">
        <f t="shared" si="0"/>
        <v>0</v>
      </c>
      <c r="K26" s="138">
        <f t="shared" ref="K26:AL26" si="1">K27+K142</f>
        <v>0</v>
      </c>
      <c r="L26" s="138">
        <f t="shared" si="1"/>
        <v>3.7342001908529863</v>
      </c>
      <c r="M26" s="138">
        <f t="shared" si="1"/>
        <v>0</v>
      </c>
      <c r="N26" s="138">
        <f t="shared" si="1"/>
        <v>6.2941223495539704</v>
      </c>
      <c r="O26" s="138">
        <f t="shared" si="1"/>
        <v>0</v>
      </c>
      <c r="P26" s="138">
        <f t="shared" si="1"/>
        <v>0</v>
      </c>
      <c r="Q26" s="138">
        <f t="shared" si="1"/>
        <v>0</v>
      </c>
      <c r="R26" s="138">
        <f t="shared" si="1"/>
        <v>0</v>
      </c>
      <c r="S26" s="138">
        <f t="shared" si="1"/>
        <v>83.939794617618105</v>
      </c>
      <c r="T26" s="138">
        <f t="shared" si="1"/>
        <v>0</v>
      </c>
      <c r="U26" s="138">
        <f t="shared" si="1"/>
        <v>13.168780083503341</v>
      </c>
      <c r="V26" s="138">
        <f t="shared" si="1"/>
        <v>15.72</v>
      </c>
      <c r="W26" s="138">
        <f t="shared" si="1"/>
        <v>0</v>
      </c>
      <c r="X26" s="138">
        <f t="shared" si="1"/>
        <v>0</v>
      </c>
      <c r="Y26" s="138">
        <f t="shared" si="1"/>
        <v>0</v>
      </c>
      <c r="Z26" s="138">
        <f t="shared" si="1"/>
        <v>4.6442139026858609</v>
      </c>
      <c r="AA26" s="138">
        <f t="shared" si="1"/>
        <v>0</v>
      </c>
      <c r="AB26" s="138">
        <f t="shared" si="1"/>
        <v>13.817832790089405</v>
      </c>
      <c r="AC26" s="138">
        <f t="shared" si="1"/>
        <v>0</v>
      </c>
      <c r="AD26" s="138">
        <f t="shared" si="1"/>
        <v>0</v>
      </c>
      <c r="AE26" s="138">
        <f t="shared" si="1"/>
        <v>0</v>
      </c>
      <c r="AF26" s="138">
        <f t="shared" si="1"/>
        <v>0</v>
      </c>
      <c r="AG26" s="138">
        <f t="shared" si="1"/>
        <v>83.184574715490314</v>
      </c>
      <c r="AH26" s="138">
        <f t="shared" si="1"/>
        <v>3.36</v>
      </c>
      <c r="AI26" s="138">
        <f t="shared" si="1"/>
        <v>62.664462417863824</v>
      </c>
      <c r="AJ26" s="138">
        <f t="shared" si="1"/>
        <v>27.369999999999997</v>
      </c>
      <c r="AK26" s="138">
        <f t="shared" si="1"/>
        <v>3.4200000000000004</v>
      </c>
      <c r="AL26" s="138">
        <f t="shared" si="1"/>
        <v>0</v>
      </c>
      <c r="AM26" s="138">
        <f>AT26+BA26+BH26+BO26</f>
        <v>0</v>
      </c>
      <c r="AN26" s="138">
        <f t="shared" ref="AN26:AS41" si="2">AU26+BB26+BI26+BP26</f>
        <v>108.11200000000001</v>
      </c>
      <c r="AO26" s="138">
        <f t="shared" si="2"/>
        <v>0</v>
      </c>
      <c r="AP26" s="138">
        <f t="shared" si="2"/>
        <v>295.95900000000006</v>
      </c>
      <c r="AQ26" s="138">
        <f t="shared" si="2"/>
        <v>0</v>
      </c>
      <c r="AR26" s="138">
        <f t="shared" si="2"/>
        <v>10.009</v>
      </c>
      <c r="AS26" s="138">
        <f t="shared" si="2"/>
        <v>0</v>
      </c>
      <c r="AT26" s="139">
        <f t="shared" ref="AT26:BU26" si="3">AT27+AT142</f>
        <v>0</v>
      </c>
      <c r="AU26" s="139">
        <f t="shared" si="3"/>
        <v>17.507000000000005</v>
      </c>
      <c r="AV26" s="139">
        <f t="shared" si="3"/>
        <v>0</v>
      </c>
      <c r="AW26" s="139">
        <f t="shared" si="3"/>
        <v>131.232</v>
      </c>
      <c r="AX26" s="139">
        <f t="shared" si="3"/>
        <v>0</v>
      </c>
      <c r="AY26" s="139">
        <f t="shared" si="3"/>
        <v>0.36</v>
      </c>
      <c r="AZ26" s="139">
        <f t="shared" si="3"/>
        <v>0</v>
      </c>
      <c r="BA26" s="139">
        <f t="shared" si="3"/>
        <v>0</v>
      </c>
      <c r="BB26" s="139">
        <f t="shared" si="3"/>
        <v>90.605000000000004</v>
      </c>
      <c r="BC26" s="139">
        <f t="shared" si="3"/>
        <v>0</v>
      </c>
      <c r="BD26" s="139">
        <f t="shared" si="3"/>
        <v>164.72700000000003</v>
      </c>
      <c r="BE26" s="139">
        <f t="shared" si="3"/>
        <v>0</v>
      </c>
      <c r="BF26" s="139">
        <f t="shared" si="3"/>
        <v>9.6490000000000009</v>
      </c>
      <c r="BG26" s="139">
        <f t="shared" si="3"/>
        <v>0</v>
      </c>
      <c r="BH26" s="139">
        <f t="shared" si="3"/>
        <v>0</v>
      </c>
      <c r="BI26" s="139">
        <f t="shared" si="3"/>
        <v>0</v>
      </c>
      <c r="BJ26" s="139">
        <f t="shared" si="3"/>
        <v>0</v>
      </c>
      <c r="BK26" s="139">
        <f t="shared" si="3"/>
        <v>0</v>
      </c>
      <c r="BL26" s="139">
        <f t="shared" si="3"/>
        <v>0</v>
      </c>
      <c r="BM26" s="139">
        <f t="shared" si="3"/>
        <v>0</v>
      </c>
      <c r="BN26" s="139">
        <f t="shared" si="3"/>
        <v>0</v>
      </c>
      <c r="BO26" s="139">
        <f t="shared" si="3"/>
        <v>0</v>
      </c>
      <c r="BP26" s="139">
        <f t="shared" si="3"/>
        <v>0</v>
      </c>
      <c r="BQ26" s="139">
        <f t="shared" si="3"/>
        <v>0</v>
      </c>
      <c r="BR26" s="139">
        <f t="shared" si="3"/>
        <v>0</v>
      </c>
      <c r="BS26" s="139">
        <f t="shared" si="3"/>
        <v>0</v>
      </c>
      <c r="BT26" s="139">
        <f t="shared" si="3"/>
        <v>0</v>
      </c>
      <c r="BU26" s="139">
        <f t="shared" si="3"/>
        <v>0</v>
      </c>
      <c r="BV26" s="140"/>
      <c r="BW26" s="141"/>
      <c r="BX26" s="141"/>
      <c r="BY26" s="141"/>
      <c r="BZ26" s="141"/>
      <c r="CA26" s="141"/>
      <c r="CB26" s="141"/>
      <c r="CC26" s="141"/>
      <c r="CD26" s="141"/>
      <c r="CE26" s="141"/>
      <c r="CF26" s="142"/>
    </row>
    <row r="27" spans="1:84" s="125" customFormat="1">
      <c r="A27" s="137">
        <v>1</v>
      </c>
      <c r="B27" s="137" t="s">
        <v>261</v>
      </c>
      <c r="C27" s="137" t="s">
        <v>34</v>
      </c>
      <c r="D27" s="138">
        <f t="shared" ref="D27:D28" si="4">K27+R27+Y27+AF27</f>
        <v>0</v>
      </c>
      <c r="E27" s="138">
        <f t="shared" si="0"/>
        <v>121.72</v>
      </c>
      <c r="F27" s="138">
        <f t="shared" si="0"/>
        <v>3.36</v>
      </c>
      <c r="G27" s="138">
        <f t="shared" si="0"/>
        <v>38.148000000000003</v>
      </c>
      <c r="H27" s="138">
        <f t="shared" si="0"/>
        <v>28.59</v>
      </c>
      <c r="I27" s="138">
        <f t="shared" si="0"/>
        <v>0</v>
      </c>
      <c r="J27" s="138">
        <f t="shared" si="0"/>
        <v>0</v>
      </c>
      <c r="K27" s="138">
        <f t="shared" ref="K27:AL27" si="5">K28+K41+K45+K49+K50+K140+K141</f>
        <v>0</v>
      </c>
      <c r="L27" s="138">
        <f t="shared" si="5"/>
        <v>1.4000000000000001</v>
      </c>
      <c r="M27" s="138">
        <f t="shared" si="5"/>
        <v>0</v>
      </c>
      <c r="N27" s="138">
        <f t="shared" si="5"/>
        <v>3.2759999999999998</v>
      </c>
      <c r="O27" s="138">
        <f t="shared" si="5"/>
        <v>0</v>
      </c>
      <c r="P27" s="138">
        <f t="shared" si="5"/>
        <v>0</v>
      </c>
      <c r="Q27" s="138">
        <f t="shared" si="5"/>
        <v>0</v>
      </c>
      <c r="R27" s="138">
        <f t="shared" si="5"/>
        <v>0</v>
      </c>
      <c r="S27" s="138">
        <f t="shared" si="5"/>
        <v>48.47</v>
      </c>
      <c r="T27" s="138">
        <f t="shared" si="5"/>
        <v>0</v>
      </c>
      <c r="U27" s="138">
        <f t="shared" si="5"/>
        <v>1.6379999999999999</v>
      </c>
      <c r="V27" s="138">
        <f t="shared" si="5"/>
        <v>15.22</v>
      </c>
      <c r="W27" s="138">
        <f t="shared" si="5"/>
        <v>0</v>
      </c>
      <c r="X27" s="138">
        <f t="shared" si="5"/>
        <v>0</v>
      </c>
      <c r="Y27" s="138">
        <f t="shared" si="5"/>
        <v>0</v>
      </c>
      <c r="Z27" s="138">
        <f t="shared" si="5"/>
        <v>0.4</v>
      </c>
      <c r="AA27" s="138">
        <f t="shared" si="5"/>
        <v>0</v>
      </c>
      <c r="AB27" s="138">
        <f t="shared" si="5"/>
        <v>0.93599999999999994</v>
      </c>
      <c r="AC27" s="138">
        <f t="shared" si="5"/>
        <v>0</v>
      </c>
      <c r="AD27" s="138">
        <f t="shared" si="5"/>
        <v>0</v>
      </c>
      <c r="AE27" s="138">
        <f t="shared" si="5"/>
        <v>0</v>
      </c>
      <c r="AF27" s="138">
        <f t="shared" si="5"/>
        <v>0</v>
      </c>
      <c r="AG27" s="138">
        <f t="shared" si="5"/>
        <v>71.45</v>
      </c>
      <c r="AH27" s="138">
        <f t="shared" si="5"/>
        <v>3.36</v>
      </c>
      <c r="AI27" s="138">
        <f t="shared" si="5"/>
        <v>32.298000000000002</v>
      </c>
      <c r="AJ27" s="138">
        <f t="shared" si="5"/>
        <v>13.37</v>
      </c>
      <c r="AK27" s="138">
        <f t="shared" si="5"/>
        <v>0</v>
      </c>
      <c r="AL27" s="138">
        <f t="shared" si="5"/>
        <v>0</v>
      </c>
      <c r="AM27" s="138">
        <f t="shared" ref="AM27:AM40" si="6">AT27+BA27+BH27+BO27</f>
        <v>0</v>
      </c>
      <c r="AN27" s="138">
        <f t="shared" si="2"/>
        <v>51.929000000000002</v>
      </c>
      <c r="AO27" s="138">
        <f t="shared" si="2"/>
        <v>0</v>
      </c>
      <c r="AP27" s="138">
        <f t="shared" si="2"/>
        <v>163.98400000000004</v>
      </c>
      <c r="AQ27" s="138">
        <f t="shared" si="2"/>
        <v>0</v>
      </c>
      <c r="AR27" s="138">
        <f t="shared" si="2"/>
        <v>0</v>
      </c>
      <c r="AS27" s="138">
        <f t="shared" si="2"/>
        <v>0</v>
      </c>
      <c r="AT27" s="139">
        <f t="shared" ref="AT27:BU27" si="7">AT28+AT41+AT45+AT49+AT50+AT140+AT141</f>
        <v>0</v>
      </c>
      <c r="AU27" s="139">
        <f t="shared" si="7"/>
        <v>9.2460000000000022</v>
      </c>
      <c r="AV27" s="139">
        <f t="shared" si="7"/>
        <v>0</v>
      </c>
      <c r="AW27" s="139">
        <f t="shared" si="7"/>
        <v>66.408000000000015</v>
      </c>
      <c r="AX27" s="139">
        <f t="shared" si="7"/>
        <v>0</v>
      </c>
      <c r="AY27" s="139">
        <f t="shared" si="7"/>
        <v>0</v>
      </c>
      <c r="AZ27" s="139">
        <f t="shared" si="7"/>
        <v>0</v>
      </c>
      <c r="BA27" s="139">
        <f t="shared" si="7"/>
        <v>0</v>
      </c>
      <c r="BB27" s="139">
        <f t="shared" si="7"/>
        <v>42.683</v>
      </c>
      <c r="BC27" s="139">
        <f t="shared" si="7"/>
        <v>0</v>
      </c>
      <c r="BD27" s="139">
        <f t="shared" si="7"/>
        <v>97.576000000000022</v>
      </c>
      <c r="BE27" s="139">
        <f t="shared" si="7"/>
        <v>0</v>
      </c>
      <c r="BF27" s="139">
        <f t="shared" si="7"/>
        <v>0</v>
      </c>
      <c r="BG27" s="139">
        <f t="shared" si="7"/>
        <v>0</v>
      </c>
      <c r="BH27" s="139">
        <f t="shared" si="7"/>
        <v>0</v>
      </c>
      <c r="BI27" s="139">
        <f t="shared" si="7"/>
        <v>0</v>
      </c>
      <c r="BJ27" s="139">
        <f t="shared" si="7"/>
        <v>0</v>
      </c>
      <c r="BK27" s="139">
        <f t="shared" si="7"/>
        <v>0</v>
      </c>
      <c r="BL27" s="139">
        <f t="shared" si="7"/>
        <v>0</v>
      </c>
      <c r="BM27" s="139">
        <f t="shared" si="7"/>
        <v>0</v>
      </c>
      <c r="BN27" s="139">
        <f t="shared" si="7"/>
        <v>0</v>
      </c>
      <c r="BO27" s="139">
        <f t="shared" si="7"/>
        <v>0</v>
      </c>
      <c r="BP27" s="139">
        <f t="shared" si="7"/>
        <v>0</v>
      </c>
      <c r="BQ27" s="139">
        <f t="shared" si="7"/>
        <v>0</v>
      </c>
      <c r="BR27" s="139">
        <f t="shared" si="7"/>
        <v>0</v>
      </c>
      <c r="BS27" s="139">
        <f t="shared" si="7"/>
        <v>0</v>
      </c>
      <c r="BT27" s="139">
        <f t="shared" si="7"/>
        <v>0</v>
      </c>
      <c r="BU27" s="139">
        <f t="shared" si="7"/>
        <v>0</v>
      </c>
      <c r="BV27" s="140"/>
      <c r="BW27" s="141"/>
      <c r="BX27" s="141"/>
      <c r="BY27" s="141"/>
      <c r="BZ27" s="141"/>
      <c r="CA27" s="141"/>
      <c r="CB27" s="141"/>
      <c r="CC27" s="141"/>
      <c r="CD27" s="141"/>
      <c r="CE27" s="141"/>
      <c r="CF27" s="142"/>
    </row>
    <row r="28" spans="1:84" s="125" customFormat="1" ht="31.5">
      <c r="A28" s="143" t="s">
        <v>36</v>
      </c>
      <c r="B28" s="137" t="s">
        <v>262</v>
      </c>
      <c r="C28" s="137" t="s">
        <v>34</v>
      </c>
      <c r="D28" s="138">
        <f t="shared" si="4"/>
        <v>0</v>
      </c>
      <c r="E28" s="138">
        <f t="shared" si="0"/>
        <v>44.370000000000005</v>
      </c>
      <c r="F28" s="138">
        <f t="shared" si="0"/>
        <v>0</v>
      </c>
      <c r="G28" s="138">
        <f t="shared" si="0"/>
        <v>9.92</v>
      </c>
      <c r="H28" s="138">
        <f t="shared" si="0"/>
        <v>13.37</v>
      </c>
      <c r="I28" s="138">
        <f t="shared" si="0"/>
        <v>0</v>
      </c>
      <c r="J28" s="138">
        <v>0</v>
      </c>
      <c r="K28" s="138">
        <f>SUM(K29:K40)</f>
        <v>0</v>
      </c>
      <c r="L28" s="138">
        <f t="shared" ref="L28:AL28" si="8">SUM(L29:L40)</f>
        <v>0</v>
      </c>
      <c r="M28" s="138">
        <f t="shared" si="8"/>
        <v>0</v>
      </c>
      <c r="N28" s="138">
        <f t="shared" si="8"/>
        <v>0</v>
      </c>
      <c r="O28" s="138">
        <f t="shared" si="8"/>
        <v>0</v>
      </c>
      <c r="P28" s="138">
        <f t="shared" si="8"/>
        <v>0</v>
      </c>
      <c r="Q28" s="138">
        <f t="shared" si="8"/>
        <v>0</v>
      </c>
      <c r="R28" s="138">
        <f t="shared" si="8"/>
        <v>0</v>
      </c>
      <c r="S28" s="138">
        <f t="shared" si="8"/>
        <v>19.37</v>
      </c>
      <c r="T28" s="138">
        <f t="shared" si="8"/>
        <v>0</v>
      </c>
      <c r="U28" s="138">
        <f t="shared" si="8"/>
        <v>0</v>
      </c>
      <c r="V28" s="138">
        <f t="shared" si="8"/>
        <v>0</v>
      </c>
      <c r="W28" s="138">
        <f t="shared" si="8"/>
        <v>0</v>
      </c>
      <c r="X28" s="138">
        <f t="shared" si="8"/>
        <v>0</v>
      </c>
      <c r="Y28" s="138">
        <f t="shared" si="8"/>
        <v>0</v>
      </c>
      <c r="Z28" s="138">
        <f t="shared" si="8"/>
        <v>0</v>
      </c>
      <c r="AA28" s="138">
        <f t="shared" si="8"/>
        <v>0</v>
      </c>
      <c r="AB28" s="138">
        <f t="shared" si="8"/>
        <v>0</v>
      </c>
      <c r="AC28" s="138">
        <f t="shared" si="8"/>
        <v>0</v>
      </c>
      <c r="AD28" s="138">
        <f t="shared" si="8"/>
        <v>0</v>
      </c>
      <c r="AE28" s="138">
        <f t="shared" si="8"/>
        <v>0</v>
      </c>
      <c r="AF28" s="138">
        <f t="shared" si="8"/>
        <v>0</v>
      </c>
      <c r="AG28" s="138">
        <f t="shared" si="8"/>
        <v>25</v>
      </c>
      <c r="AH28" s="138">
        <f t="shared" si="8"/>
        <v>0</v>
      </c>
      <c r="AI28" s="138">
        <f t="shared" si="8"/>
        <v>9.92</v>
      </c>
      <c r="AJ28" s="138">
        <f t="shared" si="8"/>
        <v>13.37</v>
      </c>
      <c r="AK28" s="138">
        <f t="shared" si="8"/>
        <v>0</v>
      </c>
      <c r="AL28" s="138">
        <f t="shared" si="8"/>
        <v>0</v>
      </c>
      <c r="AM28" s="138">
        <f t="shared" si="6"/>
        <v>0</v>
      </c>
      <c r="AN28" s="138">
        <f t="shared" si="2"/>
        <v>17.309999999999999</v>
      </c>
      <c r="AO28" s="138">
        <f t="shared" si="2"/>
        <v>0</v>
      </c>
      <c r="AP28" s="138">
        <f t="shared" si="2"/>
        <v>0</v>
      </c>
      <c r="AQ28" s="138">
        <f t="shared" si="2"/>
        <v>0</v>
      </c>
      <c r="AR28" s="138">
        <f t="shared" si="2"/>
        <v>0</v>
      </c>
      <c r="AS28" s="138">
        <f t="shared" si="2"/>
        <v>0</v>
      </c>
      <c r="AT28" s="139">
        <f>SUM(AT29:AT40)</f>
        <v>0</v>
      </c>
      <c r="AU28" s="139">
        <f t="shared" ref="AU28:BU28" si="9">SUM(AU29:AU40)</f>
        <v>0</v>
      </c>
      <c r="AV28" s="139">
        <f t="shared" si="9"/>
        <v>0</v>
      </c>
      <c r="AW28" s="139">
        <f t="shared" si="9"/>
        <v>0</v>
      </c>
      <c r="AX28" s="139">
        <f t="shared" si="9"/>
        <v>0</v>
      </c>
      <c r="AY28" s="139">
        <f t="shared" si="9"/>
        <v>0</v>
      </c>
      <c r="AZ28" s="139">
        <f t="shared" si="9"/>
        <v>0</v>
      </c>
      <c r="BA28" s="139">
        <f t="shared" si="9"/>
        <v>0</v>
      </c>
      <c r="BB28" s="139">
        <f t="shared" si="9"/>
        <v>17.309999999999999</v>
      </c>
      <c r="BC28" s="139">
        <f t="shared" si="9"/>
        <v>0</v>
      </c>
      <c r="BD28" s="139">
        <f t="shared" si="9"/>
        <v>0</v>
      </c>
      <c r="BE28" s="139">
        <f t="shared" si="9"/>
        <v>0</v>
      </c>
      <c r="BF28" s="139">
        <f t="shared" si="9"/>
        <v>0</v>
      </c>
      <c r="BG28" s="139">
        <f t="shared" si="9"/>
        <v>0</v>
      </c>
      <c r="BH28" s="139">
        <f t="shared" si="9"/>
        <v>0</v>
      </c>
      <c r="BI28" s="139">
        <f t="shared" si="9"/>
        <v>0</v>
      </c>
      <c r="BJ28" s="139">
        <f t="shared" si="9"/>
        <v>0</v>
      </c>
      <c r="BK28" s="139">
        <f t="shared" si="9"/>
        <v>0</v>
      </c>
      <c r="BL28" s="139">
        <f t="shared" si="9"/>
        <v>0</v>
      </c>
      <c r="BM28" s="139">
        <f t="shared" si="9"/>
        <v>0</v>
      </c>
      <c r="BN28" s="139">
        <f t="shared" si="9"/>
        <v>0</v>
      </c>
      <c r="BO28" s="139">
        <f t="shared" si="9"/>
        <v>0</v>
      </c>
      <c r="BP28" s="139">
        <f t="shared" si="9"/>
        <v>0</v>
      </c>
      <c r="BQ28" s="139">
        <f t="shared" si="9"/>
        <v>0</v>
      </c>
      <c r="BR28" s="139">
        <f t="shared" si="9"/>
        <v>0</v>
      </c>
      <c r="BS28" s="139">
        <f t="shared" si="9"/>
        <v>0</v>
      </c>
      <c r="BT28" s="139">
        <f t="shared" si="9"/>
        <v>0</v>
      </c>
      <c r="BU28" s="139">
        <f t="shared" si="9"/>
        <v>0</v>
      </c>
      <c r="BV28" s="140"/>
      <c r="BW28" s="141"/>
      <c r="BX28" s="141"/>
      <c r="BY28" s="141"/>
      <c r="BZ28" s="141"/>
      <c r="CA28" s="141"/>
      <c r="CB28" s="141"/>
      <c r="CC28" s="141"/>
      <c r="CD28" s="141"/>
      <c r="CE28" s="141"/>
      <c r="CF28" s="142"/>
    </row>
    <row r="29" spans="1:84" s="125" customFormat="1" ht="47.25">
      <c r="A29" s="144" t="s">
        <v>573</v>
      </c>
      <c r="B29" s="145" t="s">
        <v>52</v>
      </c>
      <c r="C29" s="48" t="s">
        <v>397</v>
      </c>
      <c r="D29" s="48">
        <v>0</v>
      </c>
      <c r="E29" s="48">
        <v>0</v>
      </c>
      <c r="F29" s="48">
        <v>0</v>
      </c>
      <c r="G29" s="48">
        <v>0</v>
      </c>
      <c r="H29" s="48">
        <v>13.37</v>
      </c>
      <c r="I29" s="48">
        <v>0</v>
      </c>
      <c r="J29" s="48">
        <v>0</v>
      </c>
      <c r="K29" s="48">
        <v>0</v>
      </c>
      <c r="L29" s="48">
        <v>0</v>
      </c>
      <c r="M29" s="48">
        <v>0</v>
      </c>
      <c r="N29" s="48">
        <v>0</v>
      </c>
      <c r="O29" s="48">
        <v>0</v>
      </c>
      <c r="P29" s="48">
        <v>0</v>
      </c>
      <c r="Q29" s="48">
        <v>0</v>
      </c>
      <c r="R29" s="48">
        <v>0</v>
      </c>
      <c r="S29" s="48">
        <v>0</v>
      </c>
      <c r="T29" s="48">
        <v>0</v>
      </c>
      <c r="U29" s="48">
        <v>0</v>
      </c>
      <c r="V29" s="48">
        <v>0</v>
      </c>
      <c r="W29" s="48">
        <v>0</v>
      </c>
      <c r="X29" s="48">
        <v>0</v>
      </c>
      <c r="Y29" s="48">
        <v>0</v>
      </c>
      <c r="Z29" s="48">
        <v>0</v>
      </c>
      <c r="AA29" s="48">
        <v>0</v>
      </c>
      <c r="AB29" s="48">
        <v>0</v>
      </c>
      <c r="AC29" s="48">
        <v>0</v>
      </c>
      <c r="AD29" s="48">
        <v>0</v>
      </c>
      <c r="AE29" s="48">
        <v>0</v>
      </c>
      <c r="AF29" s="48">
        <v>0</v>
      </c>
      <c r="AG29" s="48">
        <v>0</v>
      </c>
      <c r="AH29" s="48">
        <v>0</v>
      </c>
      <c r="AI29" s="48">
        <v>0</v>
      </c>
      <c r="AJ29" s="48">
        <v>13.37</v>
      </c>
      <c r="AK29" s="48">
        <v>0</v>
      </c>
      <c r="AL29" s="48">
        <v>0</v>
      </c>
      <c r="AM29" s="48">
        <f t="shared" si="6"/>
        <v>0</v>
      </c>
      <c r="AN29" s="48">
        <f t="shared" si="2"/>
        <v>0</v>
      </c>
      <c r="AO29" s="48">
        <f t="shared" si="2"/>
        <v>0</v>
      </c>
      <c r="AP29" s="48">
        <f t="shared" si="2"/>
        <v>0</v>
      </c>
      <c r="AQ29" s="48">
        <f t="shared" si="2"/>
        <v>0</v>
      </c>
      <c r="AR29" s="48">
        <f t="shared" si="2"/>
        <v>0</v>
      </c>
      <c r="AS29" s="48">
        <f t="shared" si="2"/>
        <v>0</v>
      </c>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0"/>
      <c r="BW29" s="141"/>
      <c r="BX29" s="141"/>
      <c r="BY29" s="141"/>
      <c r="BZ29" s="141"/>
      <c r="CA29" s="141"/>
      <c r="CB29" s="141"/>
      <c r="CC29" s="141"/>
      <c r="CD29" s="141"/>
      <c r="CE29" s="141"/>
      <c r="CF29" s="142"/>
    </row>
    <row r="30" spans="1:84" s="125" customFormat="1" ht="47.25">
      <c r="A30" s="144" t="s">
        <v>574</v>
      </c>
      <c r="B30" s="145" t="s">
        <v>66</v>
      </c>
      <c r="C30" s="48" t="s">
        <v>399</v>
      </c>
      <c r="D30" s="48">
        <v>0</v>
      </c>
      <c r="E30" s="48">
        <v>0</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v>0</v>
      </c>
      <c r="AC30" s="48">
        <v>0</v>
      </c>
      <c r="AD30" s="48">
        <v>0</v>
      </c>
      <c r="AE30" s="48">
        <v>0</v>
      </c>
      <c r="AF30" s="48">
        <v>0</v>
      </c>
      <c r="AG30" s="48">
        <v>0</v>
      </c>
      <c r="AH30" s="48">
        <v>0</v>
      </c>
      <c r="AI30" s="48">
        <v>0</v>
      </c>
      <c r="AJ30" s="48">
        <v>0</v>
      </c>
      <c r="AK30" s="48">
        <v>0</v>
      </c>
      <c r="AL30" s="48">
        <v>0</v>
      </c>
      <c r="AM30" s="48">
        <f t="shared" si="6"/>
        <v>0</v>
      </c>
      <c r="AN30" s="48">
        <f t="shared" si="2"/>
        <v>0</v>
      </c>
      <c r="AO30" s="48">
        <f t="shared" si="2"/>
        <v>0</v>
      </c>
      <c r="AP30" s="48">
        <f t="shared" si="2"/>
        <v>0</v>
      </c>
      <c r="AQ30" s="48">
        <f t="shared" si="2"/>
        <v>0</v>
      </c>
      <c r="AR30" s="48">
        <f t="shared" si="2"/>
        <v>0</v>
      </c>
      <c r="AS30" s="48">
        <f t="shared" si="2"/>
        <v>0</v>
      </c>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0"/>
      <c r="BW30" s="141"/>
      <c r="BX30" s="141"/>
      <c r="BY30" s="141"/>
      <c r="BZ30" s="141"/>
      <c r="CA30" s="141"/>
      <c r="CB30" s="141"/>
      <c r="CC30" s="141"/>
      <c r="CD30" s="141"/>
      <c r="CE30" s="141"/>
      <c r="CF30" s="142"/>
    </row>
    <row r="31" spans="1:84" s="125" customFormat="1" ht="31.5">
      <c r="A31" s="144" t="s">
        <v>577</v>
      </c>
      <c r="B31" s="145" t="s">
        <v>76</v>
      </c>
      <c r="C31" s="48" t="s">
        <v>400</v>
      </c>
      <c r="D31" s="48">
        <v>0</v>
      </c>
      <c r="E31" s="48">
        <v>0</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v>0</v>
      </c>
      <c r="AA31" s="48">
        <v>0</v>
      </c>
      <c r="AB31" s="48">
        <v>0</v>
      </c>
      <c r="AC31" s="48">
        <v>0</v>
      </c>
      <c r="AD31" s="48">
        <v>0</v>
      </c>
      <c r="AE31" s="48">
        <v>0</v>
      </c>
      <c r="AF31" s="48">
        <v>0</v>
      </c>
      <c r="AG31" s="48">
        <v>0</v>
      </c>
      <c r="AH31" s="48">
        <v>0</v>
      </c>
      <c r="AI31" s="48">
        <v>0</v>
      </c>
      <c r="AJ31" s="48">
        <v>0</v>
      </c>
      <c r="AK31" s="48">
        <v>0</v>
      </c>
      <c r="AL31" s="48">
        <v>0</v>
      </c>
      <c r="AM31" s="48">
        <f t="shared" si="6"/>
        <v>0</v>
      </c>
      <c r="AN31" s="48">
        <f t="shared" si="2"/>
        <v>0</v>
      </c>
      <c r="AO31" s="48">
        <f t="shared" si="2"/>
        <v>0</v>
      </c>
      <c r="AP31" s="48">
        <f t="shared" si="2"/>
        <v>0</v>
      </c>
      <c r="AQ31" s="48">
        <f t="shared" si="2"/>
        <v>0</v>
      </c>
      <c r="AR31" s="48">
        <f t="shared" si="2"/>
        <v>0</v>
      </c>
      <c r="AS31" s="48">
        <f t="shared" si="2"/>
        <v>0</v>
      </c>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0"/>
      <c r="BW31" s="141"/>
      <c r="BX31" s="141"/>
      <c r="BY31" s="141"/>
      <c r="BZ31" s="141"/>
      <c r="CA31" s="141"/>
      <c r="CB31" s="141"/>
      <c r="CC31" s="141"/>
      <c r="CD31" s="141"/>
      <c r="CE31" s="141"/>
      <c r="CF31" s="142"/>
    </row>
    <row r="32" spans="1:84" s="125" customFormat="1" ht="31.5">
      <c r="A32" s="144" t="s">
        <v>578</v>
      </c>
      <c r="B32" s="145" t="s">
        <v>77</v>
      </c>
      <c r="C32" s="48" t="s">
        <v>401</v>
      </c>
      <c r="D32" s="48">
        <v>0</v>
      </c>
      <c r="E32" s="48">
        <v>0</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f t="shared" si="6"/>
        <v>0</v>
      </c>
      <c r="AN32" s="48">
        <f t="shared" si="2"/>
        <v>0</v>
      </c>
      <c r="AO32" s="48">
        <f t="shared" si="2"/>
        <v>0</v>
      </c>
      <c r="AP32" s="48">
        <f t="shared" si="2"/>
        <v>0</v>
      </c>
      <c r="AQ32" s="48">
        <f t="shared" si="2"/>
        <v>0</v>
      </c>
      <c r="AR32" s="48">
        <f t="shared" si="2"/>
        <v>0</v>
      </c>
      <c r="AS32" s="48">
        <f t="shared" si="2"/>
        <v>0</v>
      </c>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0"/>
      <c r="BW32" s="141"/>
      <c r="BX32" s="141"/>
      <c r="BY32" s="141"/>
      <c r="BZ32" s="141"/>
      <c r="CA32" s="141"/>
      <c r="CB32" s="141"/>
      <c r="CC32" s="141"/>
      <c r="CD32" s="141"/>
      <c r="CE32" s="141"/>
      <c r="CF32" s="142"/>
    </row>
    <row r="33" spans="1:86" s="125" customFormat="1" ht="36" customHeight="1">
      <c r="A33" s="144" t="s">
        <v>579</v>
      </c>
      <c r="B33" s="145" t="s">
        <v>78</v>
      </c>
      <c r="C33" s="48" t="s">
        <v>402</v>
      </c>
      <c r="D33" s="48">
        <v>0</v>
      </c>
      <c r="E33" s="48">
        <v>0</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f t="shared" si="6"/>
        <v>0</v>
      </c>
      <c r="AN33" s="48">
        <f t="shared" si="2"/>
        <v>0</v>
      </c>
      <c r="AO33" s="48">
        <f t="shared" si="2"/>
        <v>0</v>
      </c>
      <c r="AP33" s="48">
        <f t="shared" si="2"/>
        <v>0</v>
      </c>
      <c r="AQ33" s="48">
        <f t="shared" si="2"/>
        <v>0</v>
      </c>
      <c r="AR33" s="48">
        <f t="shared" si="2"/>
        <v>0</v>
      </c>
      <c r="AS33" s="48">
        <f t="shared" si="2"/>
        <v>0</v>
      </c>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0"/>
      <c r="BW33" s="141"/>
      <c r="BX33" s="141"/>
      <c r="BY33" s="141"/>
      <c r="BZ33" s="141"/>
      <c r="CA33" s="141"/>
      <c r="CB33" s="141"/>
      <c r="CC33" s="141"/>
      <c r="CD33" s="141"/>
      <c r="CE33" s="141"/>
      <c r="CF33" s="142"/>
    </row>
    <row r="34" spans="1:86" s="125" customFormat="1">
      <c r="A34" s="144" t="s">
        <v>581</v>
      </c>
      <c r="B34" s="145" t="s">
        <v>37</v>
      </c>
      <c r="C34" s="48" t="s">
        <v>396</v>
      </c>
      <c r="D34" s="48">
        <v>0</v>
      </c>
      <c r="E34" s="48">
        <v>25</v>
      </c>
      <c r="F34" s="48">
        <v>0</v>
      </c>
      <c r="G34" s="48">
        <v>0</v>
      </c>
      <c r="H34" s="48">
        <v>0</v>
      </c>
      <c r="I34" s="48">
        <v>0</v>
      </c>
      <c r="J34" s="48">
        <v>0</v>
      </c>
      <c r="K34" s="48">
        <v>0</v>
      </c>
      <c r="L34" s="48">
        <v>0</v>
      </c>
      <c r="M34" s="48">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25</v>
      </c>
      <c r="AH34" s="48">
        <v>0</v>
      </c>
      <c r="AI34" s="48">
        <v>0</v>
      </c>
      <c r="AJ34" s="48">
        <v>0</v>
      </c>
      <c r="AK34" s="48">
        <v>0</v>
      </c>
      <c r="AL34" s="48">
        <v>0</v>
      </c>
      <c r="AM34" s="48">
        <f t="shared" si="6"/>
        <v>0</v>
      </c>
      <c r="AN34" s="48">
        <f t="shared" si="2"/>
        <v>0</v>
      </c>
      <c r="AO34" s="48">
        <f t="shared" si="2"/>
        <v>0</v>
      </c>
      <c r="AP34" s="48">
        <f t="shared" si="2"/>
        <v>0</v>
      </c>
      <c r="AQ34" s="48">
        <f t="shared" si="2"/>
        <v>0</v>
      </c>
      <c r="AR34" s="48">
        <f t="shared" si="2"/>
        <v>0</v>
      </c>
      <c r="AS34" s="48">
        <f t="shared" si="2"/>
        <v>0</v>
      </c>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0"/>
      <c r="BW34" s="141"/>
      <c r="BX34" s="141"/>
      <c r="BY34" s="141"/>
      <c r="BZ34" s="141"/>
      <c r="CA34" s="141"/>
      <c r="CB34" s="141"/>
      <c r="CC34" s="141"/>
      <c r="CD34" s="141"/>
      <c r="CE34" s="141"/>
      <c r="CF34" s="142"/>
    </row>
    <row r="35" spans="1:86" s="125" customFormat="1" ht="47.25">
      <c r="A35" s="144" t="s">
        <v>582</v>
      </c>
      <c r="B35" s="145" t="s">
        <v>64</v>
      </c>
      <c r="C35" s="48" t="s">
        <v>398</v>
      </c>
      <c r="D35" s="48">
        <v>0</v>
      </c>
      <c r="E35" s="48">
        <v>0</v>
      </c>
      <c r="F35" s="48">
        <v>0</v>
      </c>
      <c r="G35" s="48">
        <v>0</v>
      </c>
      <c r="H35" s="48">
        <v>0</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f t="shared" si="6"/>
        <v>0</v>
      </c>
      <c r="AN35" s="48">
        <f t="shared" si="2"/>
        <v>0</v>
      </c>
      <c r="AO35" s="48">
        <f t="shared" si="2"/>
        <v>0</v>
      </c>
      <c r="AP35" s="48">
        <f t="shared" si="2"/>
        <v>0</v>
      </c>
      <c r="AQ35" s="48">
        <f t="shared" si="2"/>
        <v>0</v>
      </c>
      <c r="AR35" s="48">
        <f t="shared" si="2"/>
        <v>0</v>
      </c>
      <c r="AS35" s="48">
        <f t="shared" si="2"/>
        <v>0</v>
      </c>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0"/>
      <c r="BW35" s="141"/>
      <c r="BX35" s="141"/>
      <c r="BY35" s="141"/>
      <c r="BZ35" s="141"/>
      <c r="CA35" s="141"/>
      <c r="CB35" s="141"/>
      <c r="CC35" s="141"/>
      <c r="CD35" s="141"/>
      <c r="CE35" s="141"/>
      <c r="CF35" s="142"/>
    </row>
    <row r="36" spans="1:86" s="125" customFormat="1">
      <c r="A36" s="144" t="s">
        <v>583</v>
      </c>
      <c r="B36" s="145" t="s">
        <v>100</v>
      </c>
      <c r="C36" s="48" t="s">
        <v>403</v>
      </c>
      <c r="D36" s="48">
        <v>0</v>
      </c>
      <c r="E36" s="48">
        <v>0</v>
      </c>
      <c r="F36" s="48">
        <v>0</v>
      </c>
      <c r="G36" s="48">
        <v>0</v>
      </c>
      <c r="H36" s="48">
        <v>0</v>
      </c>
      <c r="I36" s="48">
        <v>0</v>
      </c>
      <c r="J36" s="48">
        <v>0</v>
      </c>
      <c r="K36" s="48">
        <v>0</v>
      </c>
      <c r="L36" s="48">
        <v>0</v>
      </c>
      <c r="M36" s="48">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f t="shared" si="6"/>
        <v>0</v>
      </c>
      <c r="AN36" s="48">
        <f t="shared" si="2"/>
        <v>0</v>
      </c>
      <c r="AO36" s="48">
        <f t="shared" si="2"/>
        <v>0</v>
      </c>
      <c r="AP36" s="48">
        <f t="shared" si="2"/>
        <v>0</v>
      </c>
      <c r="AQ36" s="48">
        <f t="shared" si="2"/>
        <v>0</v>
      </c>
      <c r="AR36" s="48">
        <f t="shared" si="2"/>
        <v>0</v>
      </c>
      <c r="AS36" s="48">
        <f t="shared" si="2"/>
        <v>0</v>
      </c>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0"/>
      <c r="BW36" s="141"/>
      <c r="BX36" s="141"/>
      <c r="BY36" s="141"/>
      <c r="BZ36" s="141"/>
      <c r="CA36" s="141"/>
      <c r="CB36" s="141"/>
      <c r="CC36" s="141"/>
      <c r="CD36" s="141"/>
      <c r="CE36" s="141"/>
      <c r="CF36" s="142"/>
    </row>
    <row r="37" spans="1:86" s="125" customFormat="1" ht="31.5">
      <c r="A37" s="144" t="s">
        <v>584</v>
      </c>
      <c r="B37" s="145" t="s">
        <v>106</v>
      </c>
      <c r="C37" s="48" t="s">
        <v>404</v>
      </c>
      <c r="D37" s="48">
        <v>0</v>
      </c>
      <c r="E37" s="48">
        <v>0</v>
      </c>
      <c r="F37" s="48">
        <v>0</v>
      </c>
      <c r="G37" s="48">
        <v>4.8</v>
      </c>
      <c r="H37" s="48">
        <v>0</v>
      </c>
      <c r="I37" s="48">
        <v>0</v>
      </c>
      <c r="J37" s="48">
        <v>0</v>
      </c>
      <c r="K37" s="48">
        <v>0</v>
      </c>
      <c r="L37" s="48">
        <v>0</v>
      </c>
      <c r="M37" s="48">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4.8</v>
      </c>
      <c r="AJ37" s="48">
        <v>0</v>
      </c>
      <c r="AK37" s="48">
        <v>0</v>
      </c>
      <c r="AL37" s="48">
        <v>0</v>
      </c>
      <c r="AM37" s="48">
        <f t="shared" si="6"/>
        <v>0</v>
      </c>
      <c r="AN37" s="48">
        <f t="shared" si="2"/>
        <v>0</v>
      </c>
      <c r="AO37" s="48">
        <f t="shared" si="2"/>
        <v>0</v>
      </c>
      <c r="AP37" s="48">
        <f t="shared" si="2"/>
        <v>0</v>
      </c>
      <c r="AQ37" s="48">
        <f t="shared" si="2"/>
        <v>0</v>
      </c>
      <c r="AR37" s="48">
        <f t="shared" si="2"/>
        <v>0</v>
      </c>
      <c r="AS37" s="48">
        <f t="shared" si="2"/>
        <v>0</v>
      </c>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0"/>
      <c r="BW37" s="141"/>
      <c r="BX37" s="141"/>
      <c r="BY37" s="141"/>
      <c r="BZ37" s="141"/>
      <c r="CA37" s="141"/>
      <c r="CB37" s="141"/>
      <c r="CC37" s="141"/>
      <c r="CD37" s="141"/>
      <c r="CE37" s="141"/>
      <c r="CF37" s="142"/>
    </row>
    <row r="38" spans="1:86" s="125" customFormat="1" ht="47.25">
      <c r="A38" s="144" t="s">
        <v>874</v>
      </c>
      <c r="B38" s="145" t="s">
        <v>11</v>
      </c>
      <c r="C38" s="48" t="s">
        <v>405</v>
      </c>
      <c r="D38" s="48">
        <v>0</v>
      </c>
      <c r="E38" s="48">
        <v>0</v>
      </c>
      <c r="F38" s="48">
        <v>0</v>
      </c>
      <c r="G38" s="48">
        <v>5.12</v>
      </c>
      <c r="H38" s="48">
        <v>0</v>
      </c>
      <c r="I38" s="48">
        <v>0</v>
      </c>
      <c r="J38" s="48">
        <v>0</v>
      </c>
      <c r="K38" s="48">
        <v>0</v>
      </c>
      <c r="L38" s="48">
        <v>0</v>
      </c>
      <c r="M38" s="48">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5.12</v>
      </c>
      <c r="AJ38" s="48">
        <v>0</v>
      </c>
      <c r="AK38" s="48">
        <v>0</v>
      </c>
      <c r="AL38" s="48">
        <v>0</v>
      </c>
      <c r="AM38" s="48">
        <f t="shared" si="6"/>
        <v>0</v>
      </c>
      <c r="AN38" s="48">
        <f t="shared" si="2"/>
        <v>0</v>
      </c>
      <c r="AO38" s="48">
        <f t="shared" si="2"/>
        <v>0</v>
      </c>
      <c r="AP38" s="48">
        <f t="shared" si="2"/>
        <v>0</v>
      </c>
      <c r="AQ38" s="48">
        <f t="shared" si="2"/>
        <v>0</v>
      </c>
      <c r="AR38" s="48">
        <f t="shared" si="2"/>
        <v>0</v>
      </c>
      <c r="AS38" s="48">
        <f t="shared" si="2"/>
        <v>0</v>
      </c>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0"/>
      <c r="BW38" s="141"/>
      <c r="BX38" s="141"/>
      <c r="BY38" s="141"/>
      <c r="BZ38" s="141"/>
      <c r="CA38" s="141"/>
      <c r="CB38" s="141"/>
      <c r="CC38" s="141"/>
      <c r="CD38" s="141"/>
      <c r="CE38" s="141"/>
      <c r="CF38" s="142"/>
    </row>
    <row r="39" spans="1:86" s="125" customFormat="1" ht="47.25">
      <c r="A39" s="144" t="s">
        <v>875</v>
      </c>
      <c r="B39" s="145" t="s">
        <v>138</v>
      </c>
      <c r="C39" s="48" t="s">
        <v>406</v>
      </c>
      <c r="D39" s="48">
        <v>0</v>
      </c>
      <c r="E39" s="48">
        <v>6.97</v>
      </c>
      <c r="F39" s="48">
        <v>0</v>
      </c>
      <c r="G39" s="48">
        <v>0</v>
      </c>
      <c r="H39" s="48">
        <v>0</v>
      </c>
      <c r="I39" s="48">
        <v>0</v>
      </c>
      <c r="J39" s="48">
        <v>0</v>
      </c>
      <c r="K39" s="48">
        <v>0</v>
      </c>
      <c r="L39" s="48">
        <v>0</v>
      </c>
      <c r="M39" s="48">
        <v>0</v>
      </c>
      <c r="N39" s="48">
        <v>0</v>
      </c>
      <c r="O39" s="48">
        <v>0</v>
      </c>
      <c r="P39" s="48">
        <v>0</v>
      </c>
      <c r="Q39" s="48">
        <v>0</v>
      </c>
      <c r="R39" s="48">
        <v>0</v>
      </c>
      <c r="S39" s="48">
        <v>6.97</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f t="shared" si="6"/>
        <v>0</v>
      </c>
      <c r="AN39" s="48">
        <f t="shared" si="2"/>
        <v>6.97</v>
      </c>
      <c r="AO39" s="48">
        <f t="shared" si="2"/>
        <v>0</v>
      </c>
      <c r="AP39" s="48">
        <f t="shared" si="2"/>
        <v>0</v>
      </c>
      <c r="AQ39" s="48">
        <f t="shared" si="2"/>
        <v>0</v>
      </c>
      <c r="AR39" s="48">
        <f t="shared" si="2"/>
        <v>0</v>
      </c>
      <c r="AS39" s="48">
        <f t="shared" si="2"/>
        <v>0</v>
      </c>
      <c r="AT39" s="146"/>
      <c r="AU39" s="146"/>
      <c r="AV39" s="146"/>
      <c r="AW39" s="146"/>
      <c r="AX39" s="146"/>
      <c r="AY39" s="146"/>
      <c r="AZ39" s="146"/>
      <c r="BA39" s="146"/>
      <c r="BB39" s="146">
        <v>6.97</v>
      </c>
      <c r="BC39" s="146"/>
      <c r="BD39" s="146"/>
      <c r="BE39" s="146"/>
      <c r="BF39" s="146"/>
      <c r="BG39" s="146"/>
      <c r="BH39" s="146"/>
      <c r="BI39" s="146"/>
      <c r="BJ39" s="146"/>
      <c r="BK39" s="146"/>
      <c r="BL39" s="146"/>
      <c r="BM39" s="146"/>
      <c r="BN39" s="146"/>
      <c r="BO39" s="146"/>
      <c r="BP39" s="146"/>
      <c r="BQ39" s="146"/>
      <c r="BR39" s="146"/>
      <c r="BS39" s="146"/>
      <c r="BT39" s="146"/>
      <c r="BU39" s="146"/>
      <c r="BV39" s="140"/>
      <c r="BW39" s="141"/>
      <c r="BX39" s="141"/>
      <c r="BY39" s="141"/>
      <c r="BZ39" s="141"/>
      <c r="CA39" s="141"/>
      <c r="CB39" s="141"/>
      <c r="CC39" s="141"/>
      <c r="CD39" s="141"/>
      <c r="CE39" s="141"/>
      <c r="CF39" s="142"/>
    </row>
    <row r="40" spans="1:86" s="125" customFormat="1" ht="47.25">
      <c r="A40" s="144" t="s">
        <v>876</v>
      </c>
      <c r="B40" s="145" t="s">
        <v>139</v>
      </c>
      <c r="C40" s="48" t="s">
        <v>407</v>
      </c>
      <c r="D40" s="48">
        <v>0</v>
      </c>
      <c r="E40" s="48">
        <v>12.4</v>
      </c>
      <c r="F40" s="48">
        <v>0</v>
      </c>
      <c r="G40" s="48">
        <v>0</v>
      </c>
      <c r="H40" s="48">
        <v>0</v>
      </c>
      <c r="I40" s="48">
        <v>0</v>
      </c>
      <c r="J40" s="48">
        <v>0</v>
      </c>
      <c r="K40" s="48">
        <v>0</v>
      </c>
      <c r="L40" s="48">
        <v>0</v>
      </c>
      <c r="M40" s="48">
        <v>0</v>
      </c>
      <c r="N40" s="48">
        <v>0</v>
      </c>
      <c r="O40" s="48">
        <v>0</v>
      </c>
      <c r="P40" s="48">
        <v>0</v>
      </c>
      <c r="Q40" s="48">
        <v>0</v>
      </c>
      <c r="R40" s="48">
        <v>0</v>
      </c>
      <c r="S40" s="48">
        <v>12.4</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f t="shared" si="6"/>
        <v>0</v>
      </c>
      <c r="AN40" s="48">
        <f t="shared" si="2"/>
        <v>10.34</v>
      </c>
      <c r="AO40" s="48">
        <f t="shared" si="2"/>
        <v>0</v>
      </c>
      <c r="AP40" s="48">
        <f t="shared" si="2"/>
        <v>0</v>
      </c>
      <c r="AQ40" s="48">
        <f t="shared" si="2"/>
        <v>0</v>
      </c>
      <c r="AR40" s="48">
        <f t="shared" si="2"/>
        <v>0</v>
      </c>
      <c r="AS40" s="48">
        <f t="shared" si="2"/>
        <v>0</v>
      </c>
      <c r="AT40" s="146"/>
      <c r="AU40" s="146"/>
      <c r="AV40" s="146"/>
      <c r="AW40" s="146"/>
      <c r="AX40" s="146"/>
      <c r="AY40" s="146"/>
      <c r="AZ40" s="146"/>
      <c r="BA40" s="146"/>
      <c r="BB40" s="146">
        <v>10.34</v>
      </c>
      <c r="BC40" s="146"/>
      <c r="BD40" s="146"/>
      <c r="BE40" s="146"/>
      <c r="BF40" s="146"/>
      <c r="BG40" s="146"/>
      <c r="BH40" s="146"/>
      <c r="BI40" s="146"/>
      <c r="BJ40" s="146"/>
      <c r="BK40" s="146"/>
      <c r="BL40" s="146"/>
      <c r="BM40" s="146"/>
      <c r="BN40" s="146"/>
      <c r="BO40" s="146"/>
      <c r="BP40" s="146"/>
      <c r="BQ40" s="146"/>
      <c r="BR40" s="146"/>
      <c r="BS40" s="146"/>
      <c r="BT40" s="146"/>
      <c r="BU40" s="146"/>
      <c r="BV40" s="140" t="s">
        <v>877</v>
      </c>
      <c r="BW40" s="141"/>
      <c r="BX40" s="141"/>
      <c r="BY40" s="141"/>
      <c r="BZ40" s="141"/>
      <c r="CA40" s="141"/>
      <c r="CB40" s="141"/>
      <c r="CC40" s="141"/>
      <c r="CD40" s="141"/>
      <c r="CE40" s="141"/>
      <c r="CF40" s="142"/>
    </row>
    <row r="41" spans="1:86" s="142" customFormat="1" ht="31.5">
      <c r="A41" s="147" t="s">
        <v>45</v>
      </c>
      <c r="B41" s="137" t="s">
        <v>263</v>
      </c>
      <c r="C41" s="138" t="s">
        <v>34</v>
      </c>
      <c r="D41" s="138">
        <f t="shared" ref="D41:I41" si="10">K41+R41+Y41+AF41</f>
        <v>0</v>
      </c>
      <c r="E41" s="138">
        <f t="shared" si="10"/>
        <v>0</v>
      </c>
      <c r="F41" s="138">
        <f t="shared" si="10"/>
        <v>0</v>
      </c>
      <c r="G41" s="138">
        <f t="shared" si="10"/>
        <v>0</v>
      </c>
      <c r="H41" s="138">
        <f t="shared" si="10"/>
        <v>0</v>
      </c>
      <c r="I41" s="138">
        <f t="shared" si="10"/>
        <v>0</v>
      </c>
      <c r="J41" s="138">
        <v>0</v>
      </c>
      <c r="K41" s="138">
        <f>SUM(K42:K44)</f>
        <v>0</v>
      </c>
      <c r="L41" s="138">
        <f t="shared" ref="L41:AL41" si="11">SUM(L42:L44)</f>
        <v>0</v>
      </c>
      <c r="M41" s="138">
        <f t="shared" si="11"/>
        <v>0</v>
      </c>
      <c r="N41" s="138">
        <f t="shared" si="11"/>
        <v>0</v>
      </c>
      <c r="O41" s="138">
        <f t="shared" si="11"/>
        <v>0</v>
      </c>
      <c r="P41" s="138">
        <f t="shared" si="11"/>
        <v>0</v>
      </c>
      <c r="Q41" s="138">
        <f t="shared" si="11"/>
        <v>0</v>
      </c>
      <c r="R41" s="138">
        <f t="shared" si="11"/>
        <v>0</v>
      </c>
      <c r="S41" s="138">
        <f t="shared" si="11"/>
        <v>0</v>
      </c>
      <c r="T41" s="138">
        <f t="shared" si="11"/>
        <v>0</v>
      </c>
      <c r="U41" s="138">
        <f t="shared" si="11"/>
        <v>0</v>
      </c>
      <c r="V41" s="138">
        <f t="shared" si="11"/>
        <v>0</v>
      </c>
      <c r="W41" s="138">
        <f t="shared" si="11"/>
        <v>0</v>
      </c>
      <c r="X41" s="138">
        <f t="shared" si="11"/>
        <v>0</v>
      </c>
      <c r="Y41" s="138">
        <f t="shared" si="11"/>
        <v>0</v>
      </c>
      <c r="Z41" s="138">
        <f t="shared" si="11"/>
        <v>0</v>
      </c>
      <c r="AA41" s="138">
        <f t="shared" si="11"/>
        <v>0</v>
      </c>
      <c r="AB41" s="138">
        <f t="shared" si="11"/>
        <v>0</v>
      </c>
      <c r="AC41" s="138">
        <f t="shared" si="11"/>
        <v>0</v>
      </c>
      <c r="AD41" s="138">
        <f t="shared" si="11"/>
        <v>0</v>
      </c>
      <c r="AE41" s="138">
        <f t="shared" si="11"/>
        <v>0</v>
      </c>
      <c r="AF41" s="138">
        <f t="shared" si="11"/>
        <v>0</v>
      </c>
      <c r="AG41" s="138">
        <f t="shared" si="11"/>
        <v>0</v>
      </c>
      <c r="AH41" s="138">
        <f t="shared" si="11"/>
        <v>0</v>
      </c>
      <c r="AI41" s="138">
        <f t="shared" si="11"/>
        <v>0</v>
      </c>
      <c r="AJ41" s="138">
        <f t="shared" si="11"/>
        <v>0</v>
      </c>
      <c r="AK41" s="138">
        <f t="shared" si="11"/>
        <v>0</v>
      </c>
      <c r="AL41" s="138">
        <f t="shared" si="11"/>
        <v>0</v>
      </c>
      <c r="AM41" s="138">
        <f>AT41+BA41+BH41+BO41</f>
        <v>0</v>
      </c>
      <c r="AN41" s="138">
        <f t="shared" si="2"/>
        <v>0</v>
      </c>
      <c r="AO41" s="138">
        <f t="shared" si="2"/>
        <v>0</v>
      </c>
      <c r="AP41" s="138">
        <f t="shared" si="2"/>
        <v>0</v>
      </c>
      <c r="AQ41" s="138">
        <f t="shared" si="2"/>
        <v>0</v>
      </c>
      <c r="AR41" s="138">
        <f t="shared" si="2"/>
        <v>0</v>
      </c>
      <c r="AS41" s="138">
        <f t="shared" si="2"/>
        <v>0</v>
      </c>
      <c r="AT41" s="139">
        <f>SUM(AT42:AT44)</f>
        <v>0</v>
      </c>
      <c r="AU41" s="139">
        <f t="shared" ref="AU41:BU41" si="12">SUM(AU42:AU44)</f>
        <v>0</v>
      </c>
      <c r="AV41" s="139">
        <f t="shared" si="12"/>
        <v>0</v>
      </c>
      <c r="AW41" s="139">
        <f t="shared" si="12"/>
        <v>0</v>
      </c>
      <c r="AX41" s="139">
        <f t="shared" si="12"/>
        <v>0</v>
      </c>
      <c r="AY41" s="139">
        <f t="shared" si="12"/>
        <v>0</v>
      </c>
      <c r="AZ41" s="139">
        <f t="shared" si="12"/>
        <v>0</v>
      </c>
      <c r="BA41" s="139">
        <f t="shared" si="12"/>
        <v>0</v>
      </c>
      <c r="BB41" s="139">
        <f t="shared" si="12"/>
        <v>0</v>
      </c>
      <c r="BC41" s="139">
        <f t="shared" si="12"/>
        <v>0</v>
      </c>
      <c r="BD41" s="139">
        <f t="shared" si="12"/>
        <v>0</v>
      </c>
      <c r="BE41" s="139">
        <f t="shared" si="12"/>
        <v>0</v>
      </c>
      <c r="BF41" s="139">
        <f t="shared" si="12"/>
        <v>0</v>
      </c>
      <c r="BG41" s="139">
        <f t="shared" si="12"/>
        <v>0</v>
      </c>
      <c r="BH41" s="139">
        <f t="shared" si="12"/>
        <v>0</v>
      </c>
      <c r="BI41" s="139">
        <f t="shared" si="12"/>
        <v>0</v>
      </c>
      <c r="BJ41" s="139">
        <f t="shared" si="12"/>
        <v>0</v>
      </c>
      <c r="BK41" s="139">
        <f t="shared" si="12"/>
        <v>0</v>
      </c>
      <c r="BL41" s="139">
        <f t="shared" si="12"/>
        <v>0</v>
      </c>
      <c r="BM41" s="139">
        <f t="shared" si="12"/>
        <v>0</v>
      </c>
      <c r="BN41" s="139">
        <f t="shared" si="12"/>
        <v>0</v>
      </c>
      <c r="BO41" s="139">
        <f t="shared" si="12"/>
        <v>0</v>
      </c>
      <c r="BP41" s="139">
        <f t="shared" si="12"/>
        <v>0</v>
      </c>
      <c r="BQ41" s="139">
        <f t="shared" si="12"/>
        <v>0</v>
      </c>
      <c r="BR41" s="139">
        <f t="shared" si="12"/>
        <v>0</v>
      </c>
      <c r="BS41" s="139">
        <f t="shared" si="12"/>
        <v>0</v>
      </c>
      <c r="BT41" s="139">
        <f t="shared" si="12"/>
        <v>0</v>
      </c>
      <c r="BU41" s="139">
        <f t="shared" si="12"/>
        <v>0</v>
      </c>
      <c r="BV41" s="137"/>
      <c r="BW41" s="141"/>
      <c r="BX41" s="141"/>
      <c r="BY41" s="141"/>
      <c r="BZ41" s="141"/>
      <c r="CA41" s="141"/>
      <c r="CB41" s="141"/>
      <c r="CC41" s="141"/>
      <c r="CD41" s="141"/>
      <c r="CE41" s="141"/>
    </row>
    <row r="42" spans="1:86" s="125" customFormat="1" ht="24" customHeight="1">
      <c r="A42" s="144" t="s">
        <v>585</v>
      </c>
      <c r="B42" s="145" t="s">
        <v>140</v>
      </c>
      <c r="C42" s="48" t="s">
        <v>408</v>
      </c>
      <c r="D42" s="48">
        <v>0</v>
      </c>
      <c r="E42" s="48">
        <v>0</v>
      </c>
      <c r="F42" s="48">
        <v>0</v>
      </c>
      <c r="G42" s="48">
        <v>0</v>
      </c>
      <c r="H42" s="48">
        <v>0</v>
      </c>
      <c r="I42" s="48">
        <v>0</v>
      </c>
      <c r="J42" s="48">
        <v>0</v>
      </c>
      <c r="K42" s="48">
        <v>0</v>
      </c>
      <c r="L42" s="48">
        <v>0</v>
      </c>
      <c r="M42" s="48">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f t="shared" ref="AM42:BB57" si="13">AT42+BA42+BH42+BO42</f>
        <v>0</v>
      </c>
      <c r="AN42" s="48">
        <f t="shared" si="13"/>
        <v>0</v>
      </c>
      <c r="AO42" s="48">
        <f t="shared" si="13"/>
        <v>0</v>
      </c>
      <c r="AP42" s="48">
        <f t="shared" si="13"/>
        <v>0</v>
      </c>
      <c r="AQ42" s="48">
        <f t="shared" si="13"/>
        <v>0</v>
      </c>
      <c r="AR42" s="48">
        <f t="shared" si="13"/>
        <v>0</v>
      </c>
      <c r="AS42" s="48">
        <f t="shared" si="13"/>
        <v>0</v>
      </c>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0"/>
      <c r="BW42" s="141"/>
      <c r="BX42" s="141"/>
      <c r="BY42" s="141"/>
      <c r="BZ42" s="141"/>
      <c r="CA42" s="141"/>
      <c r="CB42" s="141"/>
      <c r="CC42" s="141"/>
      <c r="CD42" s="141"/>
      <c r="CE42" s="141"/>
      <c r="CF42" s="142"/>
    </row>
    <row r="43" spans="1:86" s="125" customFormat="1" ht="52.5" customHeight="1">
      <c r="A43" s="144" t="s">
        <v>586</v>
      </c>
      <c r="B43" s="145" t="s">
        <v>141</v>
      </c>
      <c r="C43" s="48" t="s">
        <v>409</v>
      </c>
      <c r="D43" s="48">
        <v>0</v>
      </c>
      <c r="E43" s="48">
        <v>0</v>
      </c>
      <c r="F43" s="48">
        <v>0</v>
      </c>
      <c r="G43" s="48">
        <v>0</v>
      </c>
      <c r="H43" s="48">
        <v>0</v>
      </c>
      <c r="I43" s="48">
        <v>0</v>
      </c>
      <c r="J43" s="48">
        <v>0</v>
      </c>
      <c r="K43" s="48">
        <v>0</v>
      </c>
      <c r="L43" s="48">
        <v>0</v>
      </c>
      <c r="M43" s="48">
        <v>0</v>
      </c>
      <c r="N43" s="48">
        <v>0</v>
      </c>
      <c r="O43" s="48">
        <v>0</v>
      </c>
      <c r="P43" s="48">
        <v>0</v>
      </c>
      <c r="Q43" s="48">
        <v>0</v>
      </c>
      <c r="R43" s="48">
        <v>0</v>
      </c>
      <c r="S43" s="48">
        <v>0</v>
      </c>
      <c r="T43" s="48">
        <v>0</v>
      </c>
      <c r="U43" s="48">
        <v>0</v>
      </c>
      <c r="V43" s="48">
        <v>0</v>
      </c>
      <c r="W43" s="48">
        <v>0</v>
      </c>
      <c r="X43" s="48">
        <v>0</v>
      </c>
      <c r="Y43" s="48">
        <v>0</v>
      </c>
      <c r="Z43" s="48">
        <v>0</v>
      </c>
      <c r="AA43" s="48">
        <v>0</v>
      </c>
      <c r="AB43" s="48">
        <v>0</v>
      </c>
      <c r="AC43" s="48">
        <v>0</v>
      </c>
      <c r="AD43" s="48">
        <v>0</v>
      </c>
      <c r="AE43" s="48">
        <v>0</v>
      </c>
      <c r="AF43" s="48">
        <v>0</v>
      </c>
      <c r="AG43" s="48">
        <v>0</v>
      </c>
      <c r="AH43" s="48">
        <v>0</v>
      </c>
      <c r="AI43" s="48">
        <v>0</v>
      </c>
      <c r="AJ43" s="48">
        <v>0</v>
      </c>
      <c r="AK43" s="48">
        <v>0</v>
      </c>
      <c r="AL43" s="48">
        <v>0</v>
      </c>
      <c r="AM43" s="48">
        <f t="shared" si="13"/>
        <v>0</v>
      </c>
      <c r="AN43" s="48">
        <f t="shared" si="13"/>
        <v>0</v>
      </c>
      <c r="AO43" s="48">
        <f t="shared" si="13"/>
        <v>0</v>
      </c>
      <c r="AP43" s="48">
        <f t="shared" si="13"/>
        <v>0</v>
      </c>
      <c r="AQ43" s="48">
        <f t="shared" si="13"/>
        <v>0</v>
      </c>
      <c r="AR43" s="48">
        <f t="shared" si="13"/>
        <v>0</v>
      </c>
      <c r="AS43" s="48">
        <f t="shared" si="13"/>
        <v>0</v>
      </c>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0"/>
      <c r="BW43" s="141"/>
      <c r="BX43" s="141"/>
      <c r="BY43" s="141"/>
      <c r="BZ43" s="141"/>
      <c r="CA43" s="141"/>
      <c r="CB43" s="141"/>
      <c r="CC43" s="141"/>
      <c r="CD43" s="141"/>
      <c r="CE43" s="141"/>
      <c r="CF43" s="142"/>
    </row>
    <row r="44" spans="1:86" s="125" customFormat="1" ht="52.5" customHeight="1">
      <c r="A44" s="144" t="s">
        <v>587</v>
      </c>
      <c r="B44" s="145" t="s">
        <v>142</v>
      </c>
      <c r="C44" s="48" t="s">
        <v>410</v>
      </c>
      <c r="D44" s="48">
        <v>0</v>
      </c>
      <c r="E44" s="48">
        <v>0</v>
      </c>
      <c r="F44" s="48">
        <v>0</v>
      </c>
      <c r="G44" s="48">
        <v>0</v>
      </c>
      <c r="H44" s="48">
        <v>0</v>
      </c>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48">
        <v>0</v>
      </c>
      <c r="AA44" s="48">
        <v>0</v>
      </c>
      <c r="AB44" s="48">
        <v>0</v>
      </c>
      <c r="AC44" s="48">
        <v>0</v>
      </c>
      <c r="AD44" s="48">
        <v>0</v>
      </c>
      <c r="AE44" s="48">
        <v>0</v>
      </c>
      <c r="AF44" s="48">
        <v>0</v>
      </c>
      <c r="AG44" s="48">
        <v>0</v>
      </c>
      <c r="AH44" s="48">
        <v>0</v>
      </c>
      <c r="AI44" s="48">
        <v>0</v>
      </c>
      <c r="AJ44" s="48">
        <v>0</v>
      </c>
      <c r="AK44" s="48">
        <v>0</v>
      </c>
      <c r="AL44" s="48">
        <v>0</v>
      </c>
      <c r="AM44" s="48">
        <f t="shared" si="13"/>
        <v>0</v>
      </c>
      <c r="AN44" s="48">
        <f t="shared" si="13"/>
        <v>0</v>
      </c>
      <c r="AO44" s="48">
        <f t="shared" si="13"/>
        <v>0</v>
      </c>
      <c r="AP44" s="48">
        <f t="shared" si="13"/>
        <v>0</v>
      </c>
      <c r="AQ44" s="48">
        <f t="shared" si="13"/>
        <v>0</v>
      </c>
      <c r="AR44" s="48">
        <f t="shared" si="13"/>
        <v>0</v>
      </c>
      <c r="AS44" s="48">
        <f t="shared" si="13"/>
        <v>0</v>
      </c>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0"/>
      <c r="BW44" s="141"/>
      <c r="BX44" s="141"/>
      <c r="BY44" s="141"/>
      <c r="BZ44" s="141"/>
      <c r="CA44" s="141"/>
      <c r="CB44" s="141"/>
      <c r="CC44" s="141"/>
      <c r="CD44" s="141"/>
      <c r="CE44" s="141"/>
      <c r="CF44" s="142"/>
    </row>
    <row r="45" spans="1:86" s="142" customFormat="1">
      <c r="A45" s="147" t="s">
        <v>264</v>
      </c>
      <c r="B45" s="137" t="s">
        <v>166</v>
      </c>
      <c r="C45" s="138" t="s">
        <v>34</v>
      </c>
      <c r="D45" s="138">
        <f t="shared" ref="D45:I45" si="14">K45+R45+Y45+AF45</f>
        <v>0</v>
      </c>
      <c r="E45" s="138">
        <f t="shared" si="14"/>
        <v>0</v>
      </c>
      <c r="F45" s="138">
        <f t="shared" si="14"/>
        <v>0</v>
      </c>
      <c r="G45" s="138">
        <f t="shared" si="14"/>
        <v>0</v>
      </c>
      <c r="H45" s="138">
        <f t="shared" si="14"/>
        <v>0</v>
      </c>
      <c r="I45" s="138">
        <f t="shared" si="14"/>
        <v>0</v>
      </c>
      <c r="J45" s="138">
        <v>0</v>
      </c>
      <c r="K45" s="138">
        <f>SUM(K46:K48)</f>
        <v>0</v>
      </c>
      <c r="L45" s="138">
        <f t="shared" ref="L45:AL45" si="15">SUM(L46:L48)</f>
        <v>0</v>
      </c>
      <c r="M45" s="138">
        <f t="shared" si="15"/>
        <v>0</v>
      </c>
      <c r="N45" s="138">
        <f t="shared" si="15"/>
        <v>0</v>
      </c>
      <c r="O45" s="138">
        <f t="shared" si="15"/>
        <v>0</v>
      </c>
      <c r="P45" s="138">
        <f t="shared" si="15"/>
        <v>0</v>
      </c>
      <c r="Q45" s="138">
        <f t="shared" si="15"/>
        <v>0</v>
      </c>
      <c r="R45" s="138">
        <f t="shared" si="15"/>
        <v>0</v>
      </c>
      <c r="S45" s="138">
        <f t="shared" si="15"/>
        <v>0</v>
      </c>
      <c r="T45" s="138">
        <f t="shared" si="15"/>
        <v>0</v>
      </c>
      <c r="U45" s="138">
        <f t="shared" si="15"/>
        <v>0</v>
      </c>
      <c r="V45" s="138">
        <f t="shared" si="15"/>
        <v>0</v>
      </c>
      <c r="W45" s="138">
        <f t="shared" si="15"/>
        <v>0</v>
      </c>
      <c r="X45" s="138">
        <f t="shared" si="15"/>
        <v>0</v>
      </c>
      <c r="Y45" s="138">
        <f t="shared" si="15"/>
        <v>0</v>
      </c>
      <c r="Z45" s="138">
        <f t="shared" si="15"/>
        <v>0</v>
      </c>
      <c r="AA45" s="138">
        <f t="shared" si="15"/>
        <v>0</v>
      </c>
      <c r="AB45" s="138">
        <f t="shared" si="15"/>
        <v>0</v>
      </c>
      <c r="AC45" s="138">
        <f t="shared" si="15"/>
        <v>0</v>
      </c>
      <c r="AD45" s="138">
        <f t="shared" si="15"/>
        <v>0</v>
      </c>
      <c r="AE45" s="138">
        <f t="shared" si="15"/>
        <v>0</v>
      </c>
      <c r="AF45" s="138">
        <f t="shared" si="15"/>
        <v>0</v>
      </c>
      <c r="AG45" s="138">
        <f t="shared" si="15"/>
        <v>0</v>
      </c>
      <c r="AH45" s="138">
        <f t="shared" si="15"/>
        <v>0</v>
      </c>
      <c r="AI45" s="138">
        <f t="shared" si="15"/>
        <v>0</v>
      </c>
      <c r="AJ45" s="138">
        <f t="shared" si="15"/>
        <v>0</v>
      </c>
      <c r="AK45" s="138">
        <f t="shared" si="15"/>
        <v>0</v>
      </c>
      <c r="AL45" s="138">
        <f t="shared" si="15"/>
        <v>0</v>
      </c>
      <c r="AM45" s="138">
        <f>AT45+BA45+BH45+BO45</f>
        <v>0</v>
      </c>
      <c r="AN45" s="138">
        <f t="shared" si="13"/>
        <v>0</v>
      </c>
      <c r="AO45" s="138">
        <f t="shared" si="13"/>
        <v>0</v>
      </c>
      <c r="AP45" s="138">
        <f t="shared" si="13"/>
        <v>0</v>
      </c>
      <c r="AQ45" s="138">
        <f t="shared" si="13"/>
        <v>0</v>
      </c>
      <c r="AR45" s="138">
        <f t="shared" si="13"/>
        <v>0</v>
      </c>
      <c r="AS45" s="138">
        <f t="shared" si="13"/>
        <v>0</v>
      </c>
      <c r="AT45" s="139">
        <f>SUM(AT46:AT48)</f>
        <v>0</v>
      </c>
      <c r="AU45" s="139">
        <f t="shared" ref="AU45:BU45" si="16">SUM(AU46:AU48)</f>
        <v>0</v>
      </c>
      <c r="AV45" s="139">
        <f t="shared" si="16"/>
        <v>0</v>
      </c>
      <c r="AW45" s="139">
        <f t="shared" si="16"/>
        <v>0</v>
      </c>
      <c r="AX45" s="139">
        <f t="shared" si="16"/>
        <v>0</v>
      </c>
      <c r="AY45" s="139">
        <f t="shared" si="16"/>
        <v>0</v>
      </c>
      <c r="AZ45" s="139">
        <f t="shared" si="16"/>
        <v>0</v>
      </c>
      <c r="BA45" s="139">
        <f t="shared" si="16"/>
        <v>0</v>
      </c>
      <c r="BB45" s="139">
        <f t="shared" si="16"/>
        <v>0</v>
      </c>
      <c r="BC45" s="139">
        <f t="shared" si="16"/>
        <v>0</v>
      </c>
      <c r="BD45" s="139">
        <f t="shared" si="16"/>
        <v>0</v>
      </c>
      <c r="BE45" s="139">
        <f t="shared" si="16"/>
        <v>0</v>
      </c>
      <c r="BF45" s="139">
        <f t="shared" si="16"/>
        <v>0</v>
      </c>
      <c r="BG45" s="139">
        <f t="shared" si="16"/>
        <v>0</v>
      </c>
      <c r="BH45" s="139">
        <f t="shared" si="16"/>
        <v>0</v>
      </c>
      <c r="BI45" s="139">
        <f t="shared" si="16"/>
        <v>0</v>
      </c>
      <c r="BJ45" s="139">
        <f t="shared" si="16"/>
        <v>0</v>
      </c>
      <c r="BK45" s="139">
        <f t="shared" si="16"/>
        <v>0</v>
      </c>
      <c r="BL45" s="139">
        <f t="shared" si="16"/>
        <v>0</v>
      </c>
      <c r="BM45" s="139">
        <f t="shared" si="16"/>
        <v>0</v>
      </c>
      <c r="BN45" s="139">
        <f t="shared" si="16"/>
        <v>0</v>
      </c>
      <c r="BO45" s="139">
        <f t="shared" si="16"/>
        <v>0</v>
      </c>
      <c r="BP45" s="139">
        <f t="shared" si="16"/>
        <v>0</v>
      </c>
      <c r="BQ45" s="139">
        <f t="shared" si="16"/>
        <v>0</v>
      </c>
      <c r="BR45" s="139">
        <f t="shared" si="16"/>
        <v>0</v>
      </c>
      <c r="BS45" s="139">
        <f t="shared" si="16"/>
        <v>0</v>
      </c>
      <c r="BT45" s="139">
        <f t="shared" si="16"/>
        <v>0</v>
      </c>
      <c r="BU45" s="139">
        <f t="shared" si="16"/>
        <v>0</v>
      </c>
      <c r="BV45" s="137"/>
      <c r="BW45" s="141"/>
      <c r="BX45" s="141"/>
      <c r="BY45" s="141"/>
      <c r="BZ45" s="141"/>
      <c r="CA45" s="141"/>
      <c r="CB45" s="141"/>
      <c r="CC45" s="141"/>
      <c r="CD45" s="141"/>
      <c r="CE45" s="141"/>
    </row>
    <row r="46" spans="1:86" s="125" customFormat="1" ht="99.75" customHeight="1">
      <c r="A46" s="144" t="s">
        <v>589</v>
      </c>
      <c r="B46" s="145" t="s">
        <v>143</v>
      </c>
      <c r="C46" s="48" t="s">
        <v>411</v>
      </c>
      <c r="D46" s="48">
        <v>0</v>
      </c>
      <c r="E46" s="48">
        <v>0</v>
      </c>
      <c r="F46" s="48">
        <v>0</v>
      </c>
      <c r="G46" s="48">
        <v>0</v>
      </c>
      <c r="H46" s="48">
        <v>0</v>
      </c>
      <c r="I46" s="48">
        <v>0</v>
      </c>
      <c r="J46" s="48">
        <v>0</v>
      </c>
      <c r="K46" s="48">
        <v>0</v>
      </c>
      <c r="L46" s="48">
        <v>0</v>
      </c>
      <c r="M46" s="48">
        <v>0</v>
      </c>
      <c r="N46" s="48">
        <v>0</v>
      </c>
      <c r="O46" s="48">
        <v>0</v>
      </c>
      <c r="P46" s="48">
        <v>0</v>
      </c>
      <c r="Q46" s="48">
        <v>0</v>
      </c>
      <c r="R46" s="48">
        <v>0</v>
      </c>
      <c r="S46" s="48">
        <v>0</v>
      </c>
      <c r="T46" s="48">
        <v>0</v>
      </c>
      <c r="U46" s="48">
        <v>0</v>
      </c>
      <c r="V46" s="48">
        <v>0</v>
      </c>
      <c r="W46" s="48">
        <v>0</v>
      </c>
      <c r="X46" s="48">
        <v>0</v>
      </c>
      <c r="Y46" s="48">
        <v>0</v>
      </c>
      <c r="Z46" s="48">
        <v>0</v>
      </c>
      <c r="AA46" s="48">
        <v>0</v>
      </c>
      <c r="AB46" s="48">
        <v>0</v>
      </c>
      <c r="AC46" s="48">
        <v>0</v>
      </c>
      <c r="AD46" s="48">
        <v>0</v>
      </c>
      <c r="AE46" s="48">
        <v>0</v>
      </c>
      <c r="AF46" s="48">
        <v>0</v>
      </c>
      <c r="AG46" s="48">
        <v>0</v>
      </c>
      <c r="AH46" s="48">
        <v>0</v>
      </c>
      <c r="AI46" s="48">
        <v>0</v>
      </c>
      <c r="AJ46" s="48">
        <v>0</v>
      </c>
      <c r="AK46" s="48">
        <v>0</v>
      </c>
      <c r="AL46" s="48">
        <v>0</v>
      </c>
      <c r="AM46" s="48">
        <f t="shared" ref="AM46:AS61" si="17">AT46+BA46+BH46+BO46</f>
        <v>0</v>
      </c>
      <c r="AN46" s="48">
        <f t="shared" si="13"/>
        <v>0</v>
      </c>
      <c r="AO46" s="48">
        <f t="shared" si="13"/>
        <v>0</v>
      </c>
      <c r="AP46" s="48">
        <f t="shared" si="13"/>
        <v>0</v>
      </c>
      <c r="AQ46" s="48">
        <f t="shared" si="13"/>
        <v>0</v>
      </c>
      <c r="AR46" s="48">
        <f t="shared" si="13"/>
        <v>0</v>
      </c>
      <c r="AS46" s="48">
        <f t="shared" si="13"/>
        <v>0</v>
      </c>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0"/>
      <c r="BW46" s="141"/>
      <c r="BX46" s="141"/>
      <c r="BY46" s="141"/>
      <c r="BZ46" s="141"/>
      <c r="CA46" s="141"/>
      <c r="CB46" s="141"/>
      <c r="CC46" s="141"/>
      <c r="CD46" s="141"/>
      <c r="CE46" s="141"/>
      <c r="CF46" s="142"/>
    </row>
    <row r="47" spans="1:86" s="125" customFormat="1" ht="82.5" customHeight="1">
      <c r="A47" s="144" t="s">
        <v>590</v>
      </c>
      <c r="B47" s="145" t="s">
        <v>144</v>
      </c>
      <c r="C47" s="48" t="s">
        <v>412</v>
      </c>
      <c r="D47" s="48">
        <v>0</v>
      </c>
      <c r="E47" s="48">
        <v>0</v>
      </c>
      <c r="F47" s="48">
        <v>0</v>
      </c>
      <c r="G47" s="48">
        <v>0</v>
      </c>
      <c r="H47" s="48">
        <v>0</v>
      </c>
      <c r="I47" s="48">
        <v>0</v>
      </c>
      <c r="J47" s="48">
        <v>0</v>
      </c>
      <c r="K47" s="48">
        <v>0</v>
      </c>
      <c r="L47" s="48">
        <v>0</v>
      </c>
      <c r="M47" s="48">
        <v>0</v>
      </c>
      <c r="N47" s="48">
        <v>0</v>
      </c>
      <c r="O47" s="48">
        <v>0</v>
      </c>
      <c r="P47" s="48">
        <v>0</v>
      </c>
      <c r="Q47" s="48">
        <v>0</v>
      </c>
      <c r="R47" s="48">
        <v>0</v>
      </c>
      <c r="S47" s="48">
        <v>0</v>
      </c>
      <c r="T47" s="48">
        <v>0</v>
      </c>
      <c r="U47" s="48">
        <v>0</v>
      </c>
      <c r="V47" s="48">
        <v>0</v>
      </c>
      <c r="W47" s="48">
        <v>0</v>
      </c>
      <c r="X47" s="48">
        <v>0</v>
      </c>
      <c r="Y47" s="48">
        <v>0</v>
      </c>
      <c r="Z47" s="48">
        <v>0</v>
      </c>
      <c r="AA47" s="48">
        <v>0</v>
      </c>
      <c r="AB47" s="48">
        <v>0</v>
      </c>
      <c r="AC47" s="48">
        <v>0</v>
      </c>
      <c r="AD47" s="48">
        <v>0</v>
      </c>
      <c r="AE47" s="48">
        <v>0</v>
      </c>
      <c r="AF47" s="48">
        <v>0</v>
      </c>
      <c r="AG47" s="48">
        <v>0</v>
      </c>
      <c r="AH47" s="48">
        <v>0</v>
      </c>
      <c r="AI47" s="48">
        <v>0</v>
      </c>
      <c r="AJ47" s="48">
        <v>0</v>
      </c>
      <c r="AK47" s="48">
        <v>0</v>
      </c>
      <c r="AL47" s="48">
        <v>0</v>
      </c>
      <c r="AM47" s="48">
        <f t="shared" si="17"/>
        <v>0</v>
      </c>
      <c r="AN47" s="48">
        <f t="shared" si="13"/>
        <v>0</v>
      </c>
      <c r="AO47" s="48">
        <f t="shared" si="13"/>
        <v>0</v>
      </c>
      <c r="AP47" s="48">
        <f t="shared" si="13"/>
        <v>0</v>
      </c>
      <c r="AQ47" s="48">
        <f t="shared" si="13"/>
        <v>0</v>
      </c>
      <c r="AR47" s="48">
        <f t="shared" si="13"/>
        <v>0</v>
      </c>
      <c r="AS47" s="48">
        <f t="shared" si="13"/>
        <v>0</v>
      </c>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0"/>
      <c r="BW47" s="141"/>
      <c r="BX47" s="141"/>
      <c r="BY47" s="141"/>
      <c r="BZ47" s="141"/>
      <c r="CA47" s="141"/>
      <c r="CB47" s="141"/>
      <c r="CC47" s="141"/>
      <c r="CD47" s="141"/>
      <c r="CE47" s="141"/>
      <c r="CF47" s="142"/>
    </row>
    <row r="48" spans="1:86" s="125" customFormat="1" ht="36.75" customHeight="1">
      <c r="A48" s="144" t="s">
        <v>591</v>
      </c>
      <c r="B48" s="145" t="s">
        <v>145</v>
      </c>
      <c r="C48" s="48" t="s">
        <v>413</v>
      </c>
      <c r="D48" s="48">
        <v>0</v>
      </c>
      <c r="E48" s="48">
        <v>0</v>
      </c>
      <c r="F48" s="48">
        <v>0</v>
      </c>
      <c r="G48" s="48">
        <v>0</v>
      </c>
      <c r="H48" s="48">
        <v>0</v>
      </c>
      <c r="I48" s="48">
        <v>0</v>
      </c>
      <c r="J48" s="48">
        <v>0</v>
      </c>
      <c r="K48" s="48">
        <v>0</v>
      </c>
      <c r="L48" s="48">
        <v>0</v>
      </c>
      <c r="M48" s="48">
        <v>0</v>
      </c>
      <c r="N48" s="48">
        <v>0</v>
      </c>
      <c r="O48" s="48">
        <v>0</v>
      </c>
      <c r="P48" s="48">
        <v>0</v>
      </c>
      <c r="Q48" s="48">
        <v>0</v>
      </c>
      <c r="R48" s="48">
        <v>0</v>
      </c>
      <c r="S48" s="48">
        <v>0</v>
      </c>
      <c r="T48" s="48">
        <v>0</v>
      </c>
      <c r="U48" s="48">
        <v>0</v>
      </c>
      <c r="V48" s="48">
        <v>0</v>
      </c>
      <c r="W48" s="48">
        <v>0</v>
      </c>
      <c r="X48" s="48">
        <v>0</v>
      </c>
      <c r="Y48" s="48">
        <v>0</v>
      </c>
      <c r="Z48" s="48">
        <v>0</v>
      </c>
      <c r="AA48" s="48">
        <v>0</v>
      </c>
      <c r="AB48" s="48">
        <v>0</v>
      </c>
      <c r="AC48" s="48">
        <v>0</v>
      </c>
      <c r="AD48" s="48">
        <v>0</v>
      </c>
      <c r="AE48" s="48">
        <v>0</v>
      </c>
      <c r="AF48" s="48">
        <v>0</v>
      </c>
      <c r="AG48" s="48">
        <v>0</v>
      </c>
      <c r="AH48" s="48">
        <v>0</v>
      </c>
      <c r="AI48" s="48">
        <v>0</v>
      </c>
      <c r="AJ48" s="48">
        <v>0</v>
      </c>
      <c r="AK48" s="48">
        <v>0</v>
      </c>
      <c r="AL48" s="48">
        <v>0</v>
      </c>
      <c r="AM48" s="48">
        <f t="shared" si="17"/>
        <v>0</v>
      </c>
      <c r="AN48" s="48">
        <f t="shared" si="13"/>
        <v>0</v>
      </c>
      <c r="AO48" s="48">
        <f t="shared" si="13"/>
        <v>0</v>
      </c>
      <c r="AP48" s="48">
        <f t="shared" si="13"/>
        <v>0</v>
      </c>
      <c r="AQ48" s="48">
        <f t="shared" si="13"/>
        <v>0</v>
      </c>
      <c r="AR48" s="48">
        <f t="shared" si="13"/>
        <v>0</v>
      </c>
      <c r="AS48" s="48">
        <f t="shared" si="13"/>
        <v>0</v>
      </c>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0"/>
      <c r="BW48" s="141"/>
      <c r="BX48" s="141"/>
      <c r="BY48" s="141"/>
      <c r="BZ48" s="141"/>
      <c r="CA48" s="141"/>
      <c r="CB48" s="141"/>
      <c r="CC48" s="141"/>
      <c r="CD48" s="141"/>
      <c r="CE48" s="141"/>
      <c r="CF48" s="142"/>
      <c r="CH48" s="48">
        <f t="shared" ref="CH48" si="18">AX48-(V48+AC48)</f>
        <v>0</v>
      </c>
    </row>
    <row r="49" spans="1:84" s="142" customFormat="1" ht="31.5">
      <c r="A49" s="147" t="s">
        <v>265</v>
      </c>
      <c r="B49" s="137" t="s">
        <v>267</v>
      </c>
      <c r="C49" s="138" t="s">
        <v>34</v>
      </c>
      <c r="D49" s="138">
        <f t="shared" ref="D49:I50" si="19">K49+R49+Y49+AF49</f>
        <v>0</v>
      </c>
      <c r="E49" s="138">
        <f t="shared" si="19"/>
        <v>0</v>
      </c>
      <c r="F49" s="138">
        <f t="shared" si="19"/>
        <v>0</v>
      </c>
      <c r="G49" s="138">
        <f t="shared" si="19"/>
        <v>0</v>
      </c>
      <c r="H49" s="138">
        <f t="shared" si="19"/>
        <v>0</v>
      </c>
      <c r="I49" s="138">
        <f t="shared" si="19"/>
        <v>0</v>
      </c>
      <c r="J49" s="138">
        <v>0</v>
      </c>
      <c r="K49" s="138">
        <v>0</v>
      </c>
      <c r="L49" s="138">
        <v>0</v>
      </c>
      <c r="M49" s="138">
        <v>0</v>
      </c>
      <c r="N49" s="138">
        <v>0</v>
      </c>
      <c r="O49" s="138">
        <v>0</v>
      </c>
      <c r="P49" s="138">
        <v>0</v>
      </c>
      <c r="Q49" s="138">
        <v>0</v>
      </c>
      <c r="R49" s="138">
        <v>0</v>
      </c>
      <c r="S49" s="138">
        <v>0</v>
      </c>
      <c r="T49" s="138">
        <v>0</v>
      </c>
      <c r="U49" s="138">
        <v>0</v>
      </c>
      <c r="V49" s="138">
        <v>0</v>
      </c>
      <c r="W49" s="138">
        <v>0</v>
      </c>
      <c r="X49" s="138">
        <v>0</v>
      </c>
      <c r="Y49" s="138">
        <v>0</v>
      </c>
      <c r="Z49" s="138">
        <v>0</v>
      </c>
      <c r="AA49" s="138">
        <v>0</v>
      </c>
      <c r="AB49" s="138">
        <v>0</v>
      </c>
      <c r="AC49" s="138">
        <v>0</v>
      </c>
      <c r="AD49" s="138">
        <v>0</v>
      </c>
      <c r="AE49" s="138">
        <v>0</v>
      </c>
      <c r="AF49" s="138">
        <v>0</v>
      </c>
      <c r="AG49" s="138">
        <v>0</v>
      </c>
      <c r="AH49" s="138">
        <v>0</v>
      </c>
      <c r="AI49" s="138">
        <v>0</v>
      </c>
      <c r="AJ49" s="138">
        <v>0</v>
      </c>
      <c r="AK49" s="138">
        <v>0</v>
      </c>
      <c r="AL49" s="138">
        <v>0</v>
      </c>
      <c r="AM49" s="138">
        <f t="shared" si="17"/>
        <v>0</v>
      </c>
      <c r="AN49" s="138">
        <f t="shared" si="13"/>
        <v>0</v>
      </c>
      <c r="AO49" s="138">
        <f t="shared" si="13"/>
        <v>0</v>
      </c>
      <c r="AP49" s="138">
        <f t="shared" si="13"/>
        <v>0</v>
      </c>
      <c r="AQ49" s="138">
        <f t="shared" si="13"/>
        <v>0</v>
      </c>
      <c r="AR49" s="138">
        <f t="shared" si="13"/>
        <v>0</v>
      </c>
      <c r="AS49" s="138">
        <f t="shared" si="13"/>
        <v>0</v>
      </c>
      <c r="AT49" s="138">
        <f t="shared" si="13"/>
        <v>0</v>
      </c>
      <c r="AU49" s="138">
        <f t="shared" si="13"/>
        <v>0</v>
      </c>
      <c r="AV49" s="138">
        <f t="shared" si="13"/>
        <v>0</v>
      </c>
      <c r="AW49" s="138">
        <f t="shared" si="13"/>
        <v>0</v>
      </c>
      <c r="AX49" s="138">
        <f t="shared" si="13"/>
        <v>0</v>
      </c>
      <c r="AY49" s="138">
        <f t="shared" si="13"/>
        <v>0</v>
      </c>
      <c r="AZ49" s="138">
        <f t="shared" si="13"/>
        <v>0</v>
      </c>
      <c r="BA49" s="138">
        <f t="shared" si="13"/>
        <v>0</v>
      </c>
      <c r="BB49" s="138">
        <f t="shared" si="13"/>
        <v>0</v>
      </c>
      <c r="BC49" s="138">
        <f t="shared" ref="BC49:BU49" si="20">BJ49+BQ49+BX49+CE49</f>
        <v>0</v>
      </c>
      <c r="BD49" s="138">
        <f t="shared" si="20"/>
        <v>0</v>
      </c>
      <c r="BE49" s="138">
        <f t="shared" si="20"/>
        <v>0</v>
      </c>
      <c r="BF49" s="138">
        <f t="shared" si="20"/>
        <v>0</v>
      </c>
      <c r="BG49" s="138">
        <f t="shared" si="20"/>
        <v>0</v>
      </c>
      <c r="BH49" s="138">
        <f t="shared" si="20"/>
        <v>0</v>
      </c>
      <c r="BI49" s="138">
        <f t="shared" si="20"/>
        <v>0</v>
      </c>
      <c r="BJ49" s="138">
        <f t="shared" si="20"/>
        <v>0</v>
      </c>
      <c r="BK49" s="138">
        <f t="shared" si="20"/>
        <v>0</v>
      </c>
      <c r="BL49" s="138">
        <f t="shared" si="20"/>
        <v>0</v>
      </c>
      <c r="BM49" s="138">
        <f t="shared" si="20"/>
        <v>0</v>
      </c>
      <c r="BN49" s="138">
        <f t="shared" si="20"/>
        <v>0</v>
      </c>
      <c r="BO49" s="138">
        <f t="shared" si="20"/>
        <v>0</v>
      </c>
      <c r="BP49" s="138">
        <f t="shared" si="20"/>
        <v>0</v>
      </c>
      <c r="BQ49" s="138">
        <f t="shared" si="20"/>
        <v>0</v>
      </c>
      <c r="BR49" s="138">
        <f t="shared" si="20"/>
        <v>0</v>
      </c>
      <c r="BS49" s="138">
        <f t="shared" si="20"/>
        <v>0</v>
      </c>
      <c r="BT49" s="138">
        <f t="shared" si="20"/>
        <v>0</v>
      </c>
      <c r="BU49" s="138">
        <f t="shared" si="20"/>
        <v>0</v>
      </c>
      <c r="BV49" s="137"/>
      <c r="BW49" s="141"/>
      <c r="BX49" s="141"/>
      <c r="BY49" s="141"/>
      <c r="BZ49" s="141"/>
      <c r="CA49" s="141"/>
      <c r="CB49" s="141"/>
      <c r="CC49" s="141"/>
      <c r="CD49" s="141"/>
      <c r="CE49" s="141"/>
    </row>
    <row r="50" spans="1:84" s="142" customFormat="1" ht="31.5">
      <c r="A50" s="147" t="s">
        <v>266</v>
      </c>
      <c r="B50" s="137" t="s">
        <v>268</v>
      </c>
      <c r="C50" s="138" t="s">
        <v>34</v>
      </c>
      <c r="D50" s="138">
        <f t="shared" si="19"/>
        <v>0</v>
      </c>
      <c r="E50" s="138">
        <f t="shared" si="19"/>
        <v>74.650000000000006</v>
      </c>
      <c r="F50" s="138">
        <f t="shared" si="19"/>
        <v>3.36</v>
      </c>
      <c r="G50" s="138">
        <f t="shared" si="19"/>
        <v>21.91</v>
      </c>
      <c r="H50" s="138">
        <f t="shared" si="19"/>
        <v>15.22</v>
      </c>
      <c r="I50" s="138">
        <f t="shared" si="19"/>
        <v>0</v>
      </c>
      <c r="J50" s="138">
        <v>0</v>
      </c>
      <c r="K50" s="138">
        <f>SUM(K51:K139)</f>
        <v>0</v>
      </c>
      <c r="L50" s="138">
        <f t="shared" ref="L50:AL50" si="21">SUM(L51:L139)</f>
        <v>0</v>
      </c>
      <c r="M50" s="138">
        <f t="shared" si="21"/>
        <v>0</v>
      </c>
      <c r="N50" s="138">
        <f t="shared" si="21"/>
        <v>0</v>
      </c>
      <c r="O50" s="138">
        <f t="shared" si="21"/>
        <v>0</v>
      </c>
      <c r="P50" s="138">
        <f t="shared" si="21"/>
        <v>0</v>
      </c>
      <c r="Q50" s="138">
        <f t="shared" si="21"/>
        <v>0</v>
      </c>
      <c r="R50" s="138">
        <f t="shared" si="21"/>
        <v>0</v>
      </c>
      <c r="S50" s="138">
        <f t="shared" si="21"/>
        <v>28.4</v>
      </c>
      <c r="T50" s="138">
        <f t="shared" si="21"/>
        <v>0</v>
      </c>
      <c r="U50" s="138">
        <f t="shared" si="21"/>
        <v>0</v>
      </c>
      <c r="V50" s="138">
        <f t="shared" si="21"/>
        <v>15.22</v>
      </c>
      <c r="W50" s="138">
        <f t="shared" si="21"/>
        <v>0</v>
      </c>
      <c r="X50" s="138">
        <f t="shared" si="21"/>
        <v>0</v>
      </c>
      <c r="Y50" s="138">
        <f t="shared" si="21"/>
        <v>0</v>
      </c>
      <c r="Z50" s="138">
        <f t="shared" si="21"/>
        <v>0</v>
      </c>
      <c r="AA50" s="138">
        <f t="shared" si="21"/>
        <v>0</v>
      </c>
      <c r="AB50" s="138">
        <f t="shared" si="21"/>
        <v>0</v>
      </c>
      <c r="AC50" s="138">
        <f t="shared" si="21"/>
        <v>0</v>
      </c>
      <c r="AD50" s="138">
        <f t="shared" si="21"/>
        <v>0</v>
      </c>
      <c r="AE50" s="138">
        <f t="shared" si="21"/>
        <v>0</v>
      </c>
      <c r="AF50" s="138">
        <f t="shared" si="21"/>
        <v>0</v>
      </c>
      <c r="AG50" s="138">
        <f t="shared" si="21"/>
        <v>46.25</v>
      </c>
      <c r="AH50" s="138">
        <f t="shared" si="21"/>
        <v>3.36</v>
      </c>
      <c r="AI50" s="138">
        <f t="shared" si="21"/>
        <v>21.91</v>
      </c>
      <c r="AJ50" s="138">
        <f t="shared" si="21"/>
        <v>0</v>
      </c>
      <c r="AK50" s="138">
        <f t="shared" si="21"/>
        <v>0</v>
      </c>
      <c r="AL50" s="138">
        <f t="shared" si="21"/>
        <v>0</v>
      </c>
      <c r="AM50" s="138">
        <f t="shared" si="17"/>
        <v>0</v>
      </c>
      <c r="AN50" s="138">
        <f t="shared" si="13"/>
        <v>4.28</v>
      </c>
      <c r="AO50" s="138">
        <f t="shared" si="13"/>
        <v>0</v>
      </c>
      <c r="AP50" s="138">
        <f t="shared" si="13"/>
        <v>7.1959999999999997</v>
      </c>
      <c r="AQ50" s="138">
        <f t="shared" si="13"/>
        <v>0</v>
      </c>
      <c r="AR50" s="138">
        <f t="shared" si="13"/>
        <v>0</v>
      </c>
      <c r="AS50" s="138">
        <f t="shared" si="13"/>
        <v>0</v>
      </c>
      <c r="AT50" s="139">
        <f>SUM(AT51:AT139)</f>
        <v>0</v>
      </c>
      <c r="AU50" s="139">
        <f t="shared" ref="AU50:BU50" si="22">SUM(AU51:AU139)</f>
        <v>0</v>
      </c>
      <c r="AV50" s="139">
        <f t="shared" si="22"/>
        <v>0</v>
      </c>
      <c r="AW50" s="139">
        <f t="shared" si="22"/>
        <v>0</v>
      </c>
      <c r="AX50" s="139">
        <f t="shared" si="22"/>
        <v>0</v>
      </c>
      <c r="AY50" s="139">
        <f t="shared" si="22"/>
        <v>0</v>
      </c>
      <c r="AZ50" s="139">
        <f t="shared" si="22"/>
        <v>0</v>
      </c>
      <c r="BA50" s="139">
        <f t="shared" si="22"/>
        <v>0</v>
      </c>
      <c r="BB50" s="139">
        <f t="shared" si="22"/>
        <v>4.28</v>
      </c>
      <c r="BC50" s="139">
        <f t="shared" si="22"/>
        <v>0</v>
      </c>
      <c r="BD50" s="139">
        <f t="shared" si="22"/>
        <v>7.1959999999999997</v>
      </c>
      <c r="BE50" s="139">
        <f t="shared" si="22"/>
        <v>0</v>
      </c>
      <c r="BF50" s="139">
        <f t="shared" si="22"/>
        <v>0</v>
      </c>
      <c r="BG50" s="139">
        <f t="shared" si="22"/>
        <v>0</v>
      </c>
      <c r="BH50" s="139">
        <f t="shared" si="22"/>
        <v>0</v>
      </c>
      <c r="BI50" s="139">
        <f t="shared" si="22"/>
        <v>0</v>
      </c>
      <c r="BJ50" s="139">
        <f t="shared" si="22"/>
        <v>0</v>
      </c>
      <c r="BK50" s="139">
        <f t="shared" si="22"/>
        <v>0</v>
      </c>
      <c r="BL50" s="139">
        <f t="shared" si="22"/>
        <v>0</v>
      </c>
      <c r="BM50" s="139">
        <f t="shared" si="22"/>
        <v>0</v>
      </c>
      <c r="BN50" s="139">
        <f t="shared" si="22"/>
        <v>0</v>
      </c>
      <c r="BO50" s="139">
        <f t="shared" si="22"/>
        <v>0</v>
      </c>
      <c r="BP50" s="139">
        <f t="shared" si="22"/>
        <v>0</v>
      </c>
      <c r="BQ50" s="139">
        <f t="shared" si="22"/>
        <v>0</v>
      </c>
      <c r="BR50" s="139">
        <f t="shared" si="22"/>
        <v>0</v>
      </c>
      <c r="BS50" s="139">
        <f t="shared" si="22"/>
        <v>0</v>
      </c>
      <c r="BT50" s="139">
        <f t="shared" si="22"/>
        <v>0</v>
      </c>
      <c r="BU50" s="139">
        <f t="shared" si="22"/>
        <v>0</v>
      </c>
      <c r="BV50" s="137"/>
      <c r="BW50" s="141"/>
      <c r="BX50" s="141"/>
      <c r="BY50" s="141"/>
      <c r="BZ50" s="141"/>
      <c r="CA50" s="141"/>
      <c r="CB50" s="141"/>
      <c r="CC50" s="141"/>
      <c r="CD50" s="141"/>
      <c r="CE50" s="141"/>
    </row>
    <row r="51" spans="1:84" s="125" customFormat="1" ht="31.5">
      <c r="A51" s="144" t="s">
        <v>592</v>
      </c>
      <c r="B51" s="145" t="s">
        <v>38</v>
      </c>
      <c r="C51" s="48" t="s">
        <v>414</v>
      </c>
      <c r="D51" s="48">
        <v>0</v>
      </c>
      <c r="E51" s="48">
        <v>0</v>
      </c>
      <c r="F51" s="48">
        <v>0</v>
      </c>
      <c r="G51" s="48">
        <v>0</v>
      </c>
      <c r="H51" s="48">
        <v>0</v>
      </c>
      <c r="I51" s="48">
        <v>0</v>
      </c>
      <c r="J51" s="48">
        <v>0</v>
      </c>
      <c r="K51" s="48">
        <v>0</v>
      </c>
      <c r="L51" s="48">
        <v>0</v>
      </c>
      <c r="M51" s="48">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f t="shared" si="17"/>
        <v>0</v>
      </c>
      <c r="AN51" s="48">
        <f t="shared" si="13"/>
        <v>0</v>
      </c>
      <c r="AO51" s="48">
        <f t="shared" si="13"/>
        <v>0</v>
      </c>
      <c r="AP51" s="48">
        <f t="shared" si="13"/>
        <v>0</v>
      </c>
      <c r="AQ51" s="48">
        <f t="shared" si="13"/>
        <v>0</v>
      </c>
      <c r="AR51" s="48">
        <f t="shared" si="13"/>
        <v>0</v>
      </c>
      <c r="AS51" s="48">
        <f t="shared" si="13"/>
        <v>0</v>
      </c>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0"/>
      <c r="BW51" s="141"/>
      <c r="BX51" s="141"/>
      <c r="BY51" s="141"/>
      <c r="BZ51" s="141"/>
      <c r="CA51" s="141"/>
      <c r="CB51" s="141"/>
      <c r="CC51" s="141"/>
      <c r="CD51" s="141"/>
      <c r="CE51" s="141"/>
      <c r="CF51" s="142"/>
    </row>
    <row r="52" spans="1:84" s="125" customFormat="1" ht="47.25">
      <c r="A52" s="144" t="s">
        <v>593</v>
      </c>
      <c r="B52" s="145" t="s">
        <v>39</v>
      </c>
      <c r="C52" s="48" t="s">
        <v>415</v>
      </c>
      <c r="D52" s="48">
        <v>0</v>
      </c>
      <c r="E52" s="48">
        <v>0</v>
      </c>
      <c r="F52" s="48">
        <v>0</v>
      </c>
      <c r="G52" s="48">
        <v>0</v>
      </c>
      <c r="H52" s="48">
        <v>0</v>
      </c>
      <c r="I52" s="48">
        <v>0</v>
      </c>
      <c r="J52" s="48">
        <v>0</v>
      </c>
      <c r="K52" s="48">
        <v>0</v>
      </c>
      <c r="L52" s="48">
        <v>0</v>
      </c>
      <c r="M52" s="48">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f t="shared" si="17"/>
        <v>0</v>
      </c>
      <c r="AN52" s="48">
        <f t="shared" si="13"/>
        <v>0</v>
      </c>
      <c r="AO52" s="48">
        <f t="shared" si="13"/>
        <v>0</v>
      </c>
      <c r="AP52" s="48">
        <f t="shared" si="13"/>
        <v>0</v>
      </c>
      <c r="AQ52" s="48">
        <f t="shared" si="13"/>
        <v>0</v>
      </c>
      <c r="AR52" s="48">
        <f t="shared" si="13"/>
        <v>0</v>
      </c>
      <c r="AS52" s="48">
        <f t="shared" si="13"/>
        <v>0</v>
      </c>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0"/>
      <c r="BW52" s="141"/>
      <c r="BX52" s="141"/>
      <c r="BY52" s="141"/>
      <c r="BZ52" s="141"/>
      <c r="CA52" s="141"/>
      <c r="CB52" s="141"/>
      <c r="CC52" s="141"/>
      <c r="CD52" s="141"/>
      <c r="CE52" s="141"/>
      <c r="CF52" s="142"/>
    </row>
    <row r="53" spans="1:84" s="125" customFormat="1" ht="31.5">
      <c r="A53" s="144" t="s">
        <v>594</v>
      </c>
      <c r="B53" s="145" t="s">
        <v>40</v>
      </c>
      <c r="C53" s="48" t="s">
        <v>416</v>
      </c>
      <c r="D53" s="48">
        <v>0</v>
      </c>
      <c r="E53" s="48">
        <v>0</v>
      </c>
      <c r="F53" s="48">
        <v>0</v>
      </c>
      <c r="G53" s="48">
        <v>0</v>
      </c>
      <c r="H53" s="48">
        <v>0</v>
      </c>
      <c r="I53" s="48">
        <v>0</v>
      </c>
      <c r="J53" s="48">
        <v>0</v>
      </c>
      <c r="K53" s="48">
        <v>0</v>
      </c>
      <c r="L53" s="48">
        <v>0</v>
      </c>
      <c r="M53" s="48">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f t="shared" si="17"/>
        <v>0</v>
      </c>
      <c r="AN53" s="48">
        <f t="shared" si="13"/>
        <v>0</v>
      </c>
      <c r="AO53" s="48">
        <f t="shared" si="13"/>
        <v>0</v>
      </c>
      <c r="AP53" s="48">
        <f t="shared" si="13"/>
        <v>0</v>
      </c>
      <c r="AQ53" s="48">
        <f t="shared" si="13"/>
        <v>0</v>
      </c>
      <c r="AR53" s="48">
        <f t="shared" si="13"/>
        <v>0</v>
      </c>
      <c r="AS53" s="48">
        <f t="shared" si="13"/>
        <v>0</v>
      </c>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0"/>
      <c r="BW53" s="141"/>
      <c r="BX53" s="141"/>
      <c r="BY53" s="141"/>
      <c r="BZ53" s="141"/>
      <c r="CA53" s="141"/>
      <c r="CB53" s="141"/>
      <c r="CC53" s="141"/>
      <c r="CD53" s="141"/>
      <c r="CE53" s="141"/>
      <c r="CF53" s="142"/>
    </row>
    <row r="54" spans="1:84" s="125" customFormat="1" ht="31.5">
      <c r="A54" s="144" t="s">
        <v>595</v>
      </c>
      <c r="B54" s="145" t="s">
        <v>41</v>
      </c>
      <c r="C54" s="48" t="s">
        <v>417</v>
      </c>
      <c r="D54" s="48">
        <v>0</v>
      </c>
      <c r="E54" s="48">
        <v>0</v>
      </c>
      <c r="F54" s="48">
        <v>0</v>
      </c>
      <c r="G54" s="48">
        <v>0</v>
      </c>
      <c r="H54" s="48">
        <v>0</v>
      </c>
      <c r="I54" s="48">
        <v>0</v>
      </c>
      <c r="J54" s="48">
        <v>0</v>
      </c>
      <c r="K54" s="48">
        <v>0</v>
      </c>
      <c r="L54" s="48">
        <v>0</v>
      </c>
      <c r="M54" s="48">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f t="shared" si="17"/>
        <v>0</v>
      </c>
      <c r="AN54" s="48">
        <f t="shared" si="13"/>
        <v>0</v>
      </c>
      <c r="AO54" s="48">
        <f t="shared" si="13"/>
        <v>0</v>
      </c>
      <c r="AP54" s="48">
        <f t="shared" si="13"/>
        <v>0</v>
      </c>
      <c r="AQ54" s="48">
        <f t="shared" si="13"/>
        <v>0</v>
      </c>
      <c r="AR54" s="48">
        <f t="shared" si="13"/>
        <v>0</v>
      </c>
      <c r="AS54" s="48">
        <f t="shared" si="13"/>
        <v>0</v>
      </c>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0"/>
      <c r="BW54" s="141"/>
      <c r="BX54" s="141"/>
      <c r="BY54" s="141"/>
      <c r="BZ54" s="141"/>
      <c r="CA54" s="141"/>
      <c r="CB54" s="141"/>
      <c r="CC54" s="141"/>
      <c r="CD54" s="141"/>
      <c r="CE54" s="141"/>
      <c r="CF54" s="142"/>
    </row>
    <row r="55" spans="1:84">
      <c r="A55" s="144" t="s">
        <v>596</v>
      </c>
      <c r="B55" s="145" t="s">
        <v>42</v>
      </c>
      <c r="C55" s="48" t="s">
        <v>418</v>
      </c>
      <c r="D55" s="48">
        <v>0</v>
      </c>
      <c r="E55" s="48">
        <v>0</v>
      </c>
      <c r="F55" s="48">
        <v>0</v>
      </c>
      <c r="G55" s="48">
        <v>0</v>
      </c>
      <c r="H55" s="48">
        <v>0</v>
      </c>
      <c r="I55" s="48">
        <v>0</v>
      </c>
      <c r="J55" s="48">
        <v>0</v>
      </c>
      <c r="K55" s="48">
        <v>0</v>
      </c>
      <c r="L55" s="48">
        <v>0</v>
      </c>
      <c r="M55" s="48">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34">
        <f t="shared" si="17"/>
        <v>0</v>
      </c>
      <c r="AN55" s="34">
        <f t="shared" si="13"/>
        <v>0</v>
      </c>
      <c r="AO55" s="34">
        <f t="shared" si="13"/>
        <v>0</v>
      </c>
      <c r="AP55" s="34">
        <f t="shared" si="13"/>
        <v>0</v>
      </c>
      <c r="AQ55" s="34">
        <f t="shared" si="13"/>
        <v>0</v>
      </c>
      <c r="AR55" s="34">
        <f t="shared" si="13"/>
        <v>0</v>
      </c>
      <c r="AS55" s="34">
        <f t="shared" si="13"/>
        <v>0</v>
      </c>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
      <c r="BW55" s="141"/>
      <c r="BX55" s="141"/>
      <c r="BY55" s="141"/>
      <c r="BZ55" s="141"/>
      <c r="CA55" s="141"/>
      <c r="CB55" s="141"/>
      <c r="CC55" s="141"/>
      <c r="CD55" s="141"/>
      <c r="CE55" s="141"/>
      <c r="CF55" s="126"/>
    </row>
    <row r="56" spans="1:84" ht="47.25">
      <c r="A56" s="144" t="s">
        <v>597</v>
      </c>
      <c r="B56" s="145" t="s">
        <v>43</v>
      </c>
      <c r="C56" s="48" t="s">
        <v>419</v>
      </c>
      <c r="D56" s="48">
        <v>0</v>
      </c>
      <c r="E56" s="48">
        <v>40</v>
      </c>
      <c r="F56" s="48">
        <v>0</v>
      </c>
      <c r="G56" s="48">
        <v>0</v>
      </c>
      <c r="H56" s="48">
        <v>0</v>
      </c>
      <c r="I56" s="48">
        <v>0</v>
      </c>
      <c r="J56" s="48">
        <v>0</v>
      </c>
      <c r="K56" s="48">
        <v>0</v>
      </c>
      <c r="L56" s="48">
        <v>0</v>
      </c>
      <c r="M56" s="48">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40</v>
      </c>
      <c r="AH56" s="48">
        <v>0</v>
      </c>
      <c r="AI56" s="48">
        <v>0</v>
      </c>
      <c r="AJ56" s="48">
        <v>0</v>
      </c>
      <c r="AK56" s="48">
        <v>0</v>
      </c>
      <c r="AL56" s="48">
        <v>0</v>
      </c>
      <c r="AM56" s="34">
        <f t="shared" si="17"/>
        <v>0</v>
      </c>
      <c r="AN56" s="34">
        <f t="shared" si="13"/>
        <v>0</v>
      </c>
      <c r="AO56" s="34">
        <f t="shared" si="13"/>
        <v>0</v>
      </c>
      <c r="AP56" s="34">
        <f t="shared" si="13"/>
        <v>0</v>
      </c>
      <c r="AQ56" s="34">
        <f t="shared" si="13"/>
        <v>0</v>
      </c>
      <c r="AR56" s="34">
        <f t="shared" si="13"/>
        <v>0</v>
      </c>
      <c r="AS56" s="34">
        <f t="shared" si="13"/>
        <v>0</v>
      </c>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
      <c r="BW56" s="141"/>
      <c r="BX56" s="141"/>
      <c r="BY56" s="141"/>
      <c r="BZ56" s="141"/>
      <c r="CA56" s="141"/>
      <c r="CB56" s="141"/>
      <c r="CC56" s="141"/>
      <c r="CD56" s="141"/>
      <c r="CE56" s="141"/>
      <c r="CF56" s="126"/>
    </row>
    <row r="57" spans="1:84" ht="47.25">
      <c r="A57" s="144" t="s">
        <v>598</v>
      </c>
      <c r="B57" s="145" t="s">
        <v>44</v>
      </c>
      <c r="C57" s="48" t="s">
        <v>420</v>
      </c>
      <c r="D57" s="48">
        <v>0</v>
      </c>
      <c r="E57" s="48">
        <v>0</v>
      </c>
      <c r="F57" s="48">
        <v>0</v>
      </c>
      <c r="G57" s="48">
        <v>0</v>
      </c>
      <c r="H57" s="48">
        <v>0</v>
      </c>
      <c r="I57" s="48">
        <v>0</v>
      </c>
      <c r="J57" s="48">
        <v>0</v>
      </c>
      <c r="K57" s="48">
        <v>0</v>
      </c>
      <c r="L57" s="48">
        <v>0</v>
      </c>
      <c r="M57" s="48">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34">
        <f t="shared" si="17"/>
        <v>0</v>
      </c>
      <c r="AN57" s="34">
        <f t="shared" si="13"/>
        <v>0</v>
      </c>
      <c r="AO57" s="34">
        <f t="shared" si="13"/>
        <v>0</v>
      </c>
      <c r="AP57" s="34">
        <f t="shared" si="13"/>
        <v>0</v>
      </c>
      <c r="AQ57" s="34">
        <f t="shared" si="13"/>
        <v>0</v>
      </c>
      <c r="AR57" s="34">
        <f t="shared" si="13"/>
        <v>0</v>
      </c>
      <c r="AS57" s="34">
        <f t="shared" si="13"/>
        <v>0</v>
      </c>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
      <c r="BW57" s="141"/>
      <c r="BX57" s="141"/>
      <c r="BY57" s="141"/>
      <c r="BZ57" s="141"/>
      <c r="CA57" s="141"/>
      <c r="CB57" s="141"/>
      <c r="CC57" s="141"/>
      <c r="CD57" s="141"/>
      <c r="CE57" s="141"/>
      <c r="CF57" s="126"/>
    </row>
    <row r="58" spans="1:84" ht="126">
      <c r="A58" s="144" t="s">
        <v>600</v>
      </c>
      <c r="B58" s="145" t="s">
        <v>16</v>
      </c>
      <c r="C58" s="48" t="s">
        <v>421</v>
      </c>
      <c r="D58" s="48">
        <v>0</v>
      </c>
      <c r="E58" s="48">
        <v>0</v>
      </c>
      <c r="F58" s="48">
        <v>0</v>
      </c>
      <c r="G58" s="48">
        <v>0</v>
      </c>
      <c r="H58" s="48">
        <v>0</v>
      </c>
      <c r="I58" s="48">
        <v>0</v>
      </c>
      <c r="J58" s="48" t="s">
        <v>878</v>
      </c>
      <c r="K58" s="48">
        <v>0</v>
      </c>
      <c r="L58" s="48">
        <v>0</v>
      </c>
      <c r="M58" s="48">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t="s">
        <v>878</v>
      </c>
      <c r="AF58" s="48">
        <v>0</v>
      </c>
      <c r="AG58" s="48">
        <v>0</v>
      </c>
      <c r="AH58" s="48">
        <v>0</v>
      </c>
      <c r="AI58" s="48">
        <v>0</v>
      </c>
      <c r="AJ58" s="48">
        <v>0</v>
      </c>
      <c r="AK58" s="48">
        <v>0</v>
      </c>
      <c r="AL58" s="48">
        <v>0</v>
      </c>
      <c r="AM58" s="34">
        <f t="shared" si="17"/>
        <v>0</v>
      </c>
      <c r="AN58" s="34">
        <f t="shared" si="17"/>
        <v>0</v>
      </c>
      <c r="AO58" s="34">
        <f t="shared" si="17"/>
        <v>0</v>
      </c>
      <c r="AP58" s="34">
        <f t="shared" si="17"/>
        <v>0</v>
      </c>
      <c r="AQ58" s="34">
        <f t="shared" si="17"/>
        <v>0</v>
      </c>
      <c r="AR58" s="34">
        <f t="shared" si="17"/>
        <v>0</v>
      </c>
      <c r="AS58" s="34">
        <f t="shared" si="17"/>
        <v>0</v>
      </c>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
      <c r="BW58" s="141"/>
      <c r="BX58" s="141"/>
      <c r="BY58" s="141"/>
      <c r="BZ58" s="141"/>
      <c r="CA58" s="141"/>
      <c r="CB58" s="141"/>
      <c r="CC58" s="141"/>
      <c r="CD58" s="141"/>
      <c r="CE58" s="141"/>
      <c r="CF58" s="126"/>
    </row>
    <row r="59" spans="1:84" ht="126">
      <c r="A59" s="144" t="s">
        <v>601</v>
      </c>
      <c r="B59" s="145" t="s">
        <v>17</v>
      </c>
      <c r="C59" s="48" t="s">
        <v>422</v>
      </c>
      <c r="D59" s="48">
        <v>0</v>
      </c>
      <c r="E59" s="48">
        <v>0</v>
      </c>
      <c r="F59" s="48">
        <v>0</v>
      </c>
      <c r="G59" s="48">
        <v>0</v>
      </c>
      <c r="H59" s="48">
        <v>0</v>
      </c>
      <c r="I59" s="48">
        <v>0</v>
      </c>
      <c r="J59" s="48" t="s">
        <v>878</v>
      </c>
      <c r="K59" s="48">
        <v>0</v>
      </c>
      <c r="L59" s="48">
        <v>0</v>
      </c>
      <c r="M59" s="48">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t="s">
        <v>878</v>
      </c>
      <c r="AF59" s="48">
        <v>0</v>
      </c>
      <c r="AG59" s="48">
        <v>0</v>
      </c>
      <c r="AH59" s="48">
        <v>0</v>
      </c>
      <c r="AI59" s="48">
        <v>0</v>
      </c>
      <c r="AJ59" s="48">
        <v>0</v>
      </c>
      <c r="AK59" s="48">
        <v>0</v>
      </c>
      <c r="AL59" s="48">
        <v>0</v>
      </c>
      <c r="AM59" s="34">
        <f t="shared" si="17"/>
        <v>0</v>
      </c>
      <c r="AN59" s="34">
        <f t="shared" si="17"/>
        <v>0</v>
      </c>
      <c r="AO59" s="34">
        <f t="shared" si="17"/>
        <v>0</v>
      </c>
      <c r="AP59" s="34">
        <f t="shared" si="17"/>
        <v>0</v>
      </c>
      <c r="AQ59" s="34">
        <f t="shared" si="17"/>
        <v>0</v>
      </c>
      <c r="AR59" s="34">
        <f t="shared" si="17"/>
        <v>0</v>
      </c>
      <c r="AS59" s="34">
        <f t="shared" si="17"/>
        <v>0</v>
      </c>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
      <c r="BW59" s="141"/>
      <c r="BX59" s="141"/>
      <c r="BY59" s="141"/>
      <c r="BZ59" s="141"/>
      <c r="CA59" s="141"/>
      <c r="CB59" s="141"/>
      <c r="CC59" s="141"/>
      <c r="CD59" s="141"/>
      <c r="CE59" s="141"/>
      <c r="CF59" s="126"/>
    </row>
    <row r="60" spans="1:84" ht="126">
      <c r="A60" s="144" t="s">
        <v>602</v>
      </c>
      <c r="B60" s="145" t="s">
        <v>18</v>
      </c>
      <c r="C60" s="48" t="s">
        <v>423</v>
      </c>
      <c r="D60" s="48">
        <v>0</v>
      </c>
      <c r="E60" s="48">
        <v>0</v>
      </c>
      <c r="F60" s="48">
        <v>0</v>
      </c>
      <c r="G60" s="48">
        <v>0</v>
      </c>
      <c r="H60" s="48">
        <v>0</v>
      </c>
      <c r="I60" s="48">
        <v>0</v>
      </c>
      <c r="J60" s="48" t="s">
        <v>878</v>
      </c>
      <c r="K60" s="48">
        <v>0</v>
      </c>
      <c r="L60" s="48">
        <v>0</v>
      </c>
      <c r="M60" s="48">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t="s">
        <v>878</v>
      </c>
      <c r="AF60" s="48">
        <v>0</v>
      </c>
      <c r="AG60" s="48">
        <v>0</v>
      </c>
      <c r="AH60" s="48">
        <v>0</v>
      </c>
      <c r="AI60" s="48">
        <v>0</v>
      </c>
      <c r="AJ60" s="48">
        <v>0</v>
      </c>
      <c r="AK60" s="48">
        <v>0</v>
      </c>
      <c r="AL60" s="48">
        <v>0</v>
      </c>
      <c r="AM60" s="34">
        <f t="shared" si="17"/>
        <v>0</v>
      </c>
      <c r="AN60" s="34">
        <f t="shared" si="17"/>
        <v>0</v>
      </c>
      <c r="AO60" s="34">
        <f t="shared" si="17"/>
        <v>0</v>
      </c>
      <c r="AP60" s="34">
        <f t="shared" si="17"/>
        <v>0</v>
      </c>
      <c r="AQ60" s="34">
        <f t="shared" si="17"/>
        <v>0</v>
      </c>
      <c r="AR60" s="34">
        <f t="shared" si="17"/>
        <v>0</v>
      </c>
      <c r="AS60" s="34">
        <f t="shared" si="17"/>
        <v>0</v>
      </c>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
      <c r="BW60" s="141"/>
      <c r="BX60" s="141"/>
      <c r="BY60" s="141"/>
      <c r="BZ60" s="141"/>
      <c r="CA60" s="141"/>
      <c r="CB60" s="141"/>
      <c r="CC60" s="141"/>
      <c r="CD60" s="141"/>
      <c r="CE60" s="141"/>
      <c r="CF60" s="126"/>
    </row>
    <row r="61" spans="1:84" ht="110.25">
      <c r="A61" s="144" t="s">
        <v>606</v>
      </c>
      <c r="B61" s="145" t="s">
        <v>53</v>
      </c>
      <c r="C61" s="48" t="s">
        <v>424</v>
      </c>
      <c r="D61" s="48">
        <v>0</v>
      </c>
      <c r="E61" s="48">
        <v>0</v>
      </c>
      <c r="F61" s="48">
        <v>0</v>
      </c>
      <c r="G61" s="48">
        <v>0</v>
      </c>
      <c r="H61" s="48">
        <v>0</v>
      </c>
      <c r="I61" s="48">
        <v>0</v>
      </c>
      <c r="J61" s="48" t="s">
        <v>878</v>
      </c>
      <c r="K61" s="48">
        <v>0</v>
      </c>
      <c r="L61" s="48">
        <v>0</v>
      </c>
      <c r="M61" s="48">
        <v>0</v>
      </c>
      <c r="N61" s="48">
        <v>0</v>
      </c>
      <c r="O61" s="48">
        <v>0</v>
      </c>
      <c r="P61" s="48">
        <v>0</v>
      </c>
      <c r="Q61" s="48">
        <v>0</v>
      </c>
      <c r="R61" s="48">
        <v>0</v>
      </c>
      <c r="S61" s="48">
        <v>0</v>
      </c>
      <c r="T61" s="48">
        <v>0</v>
      </c>
      <c r="U61" s="48">
        <v>0</v>
      </c>
      <c r="V61" s="48">
        <v>0</v>
      </c>
      <c r="W61" s="48">
        <v>0</v>
      </c>
      <c r="X61" s="48" t="s">
        <v>878</v>
      </c>
      <c r="Y61" s="48">
        <v>0</v>
      </c>
      <c r="Z61" s="48">
        <v>0</v>
      </c>
      <c r="AA61" s="48">
        <v>0</v>
      </c>
      <c r="AB61" s="48">
        <v>0</v>
      </c>
      <c r="AC61" s="48">
        <v>0</v>
      </c>
      <c r="AD61" s="48">
        <v>0</v>
      </c>
      <c r="AE61" s="48">
        <v>0</v>
      </c>
      <c r="AF61" s="48">
        <v>0</v>
      </c>
      <c r="AG61" s="48">
        <v>0</v>
      </c>
      <c r="AH61" s="48">
        <v>0</v>
      </c>
      <c r="AI61" s="48">
        <v>0</v>
      </c>
      <c r="AJ61" s="48">
        <v>0</v>
      </c>
      <c r="AK61" s="48">
        <v>0</v>
      </c>
      <c r="AL61" s="48">
        <v>0</v>
      </c>
      <c r="AM61" s="34">
        <f t="shared" si="17"/>
        <v>0</v>
      </c>
      <c r="AN61" s="34">
        <f t="shared" si="17"/>
        <v>0</v>
      </c>
      <c r="AO61" s="34">
        <f t="shared" si="17"/>
        <v>0</v>
      </c>
      <c r="AP61" s="34">
        <f t="shared" si="17"/>
        <v>0</v>
      </c>
      <c r="AQ61" s="34">
        <f t="shared" si="17"/>
        <v>0</v>
      </c>
      <c r="AR61" s="34">
        <f t="shared" si="17"/>
        <v>0</v>
      </c>
      <c r="AS61" s="34">
        <f t="shared" si="17"/>
        <v>0</v>
      </c>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
      <c r="BW61" s="141"/>
      <c r="BX61" s="141"/>
      <c r="BY61" s="141"/>
      <c r="BZ61" s="141"/>
      <c r="CA61" s="141"/>
      <c r="CB61" s="141"/>
      <c r="CC61" s="141"/>
      <c r="CD61" s="141"/>
      <c r="CE61" s="141"/>
      <c r="CF61" s="126"/>
    </row>
    <row r="62" spans="1:84" ht="31.5">
      <c r="A62" s="144" t="s">
        <v>607</v>
      </c>
      <c r="B62" s="145" t="s">
        <v>54</v>
      </c>
      <c r="C62" s="48" t="s">
        <v>425</v>
      </c>
      <c r="D62" s="48">
        <v>0</v>
      </c>
      <c r="E62" s="48">
        <v>0</v>
      </c>
      <c r="F62" s="48">
        <v>0</v>
      </c>
      <c r="G62" s="48">
        <v>0</v>
      </c>
      <c r="H62" s="48">
        <v>0</v>
      </c>
      <c r="I62" s="48">
        <v>0</v>
      </c>
      <c r="J62" s="48">
        <v>0</v>
      </c>
      <c r="K62" s="48">
        <v>0</v>
      </c>
      <c r="L62" s="48">
        <v>0</v>
      </c>
      <c r="M62" s="48">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34">
        <f t="shared" ref="AM62:AS98" si="23">AT62+BA62+BH62+BO62</f>
        <v>0</v>
      </c>
      <c r="AN62" s="34">
        <f t="shared" si="23"/>
        <v>0</v>
      </c>
      <c r="AO62" s="34">
        <f t="shared" si="23"/>
        <v>0</v>
      </c>
      <c r="AP62" s="34">
        <f t="shared" si="23"/>
        <v>0</v>
      </c>
      <c r="AQ62" s="34">
        <f t="shared" si="23"/>
        <v>0</v>
      </c>
      <c r="AR62" s="34">
        <f t="shared" si="23"/>
        <v>0</v>
      </c>
      <c r="AS62" s="34">
        <f t="shared" si="23"/>
        <v>0</v>
      </c>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
      <c r="BW62" s="141"/>
      <c r="BX62" s="141"/>
      <c r="BY62" s="141"/>
      <c r="BZ62" s="141"/>
      <c r="CA62" s="141"/>
      <c r="CB62" s="141"/>
      <c r="CC62" s="141"/>
      <c r="CD62" s="141"/>
      <c r="CE62" s="141"/>
      <c r="CF62" s="126"/>
    </row>
    <row r="63" spans="1:84" ht="31.5">
      <c r="A63" s="144" t="s">
        <v>608</v>
      </c>
      <c r="B63" s="145" t="s">
        <v>55</v>
      </c>
      <c r="C63" s="48" t="s">
        <v>426</v>
      </c>
      <c r="D63" s="48">
        <v>0</v>
      </c>
      <c r="E63" s="48">
        <v>0</v>
      </c>
      <c r="F63" s="48">
        <v>0</v>
      </c>
      <c r="G63" s="48">
        <v>0</v>
      </c>
      <c r="H63" s="48">
        <v>0</v>
      </c>
      <c r="I63" s="48">
        <v>0</v>
      </c>
      <c r="J63" s="48">
        <v>0</v>
      </c>
      <c r="K63" s="48">
        <v>0</v>
      </c>
      <c r="L63" s="48">
        <v>0</v>
      </c>
      <c r="M63" s="48">
        <v>0</v>
      </c>
      <c r="N63" s="48">
        <v>0</v>
      </c>
      <c r="O63" s="48">
        <v>0</v>
      </c>
      <c r="P63" s="48">
        <v>0</v>
      </c>
      <c r="Q63" s="48">
        <v>0</v>
      </c>
      <c r="R63" s="48">
        <v>0</v>
      </c>
      <c r="S63" s="48">
        <v>0</v>
      </c>
      <c r="T63" s="48">
        <v>0</v>
      </c>
      <c r="U63" s="48">
        <v>0</v>
      </c>
      <c r="V63" s="48">
        <v>0</v>
      </c>
      <c r="W63" s="48">
        <v>0</v>
      </c>
      <c r="X63" s="48">
        <v>0</v>
      </c>
      <c r="Y63" s="48">
        <v>0</v>
      </c>
      <c r="Z63" s="48">
        <v>0</v>
      </c>
      <c r="AA63" s="48">
        <v>0</v>
      </c>
      <c r="AB63" s="48">
        <v>0</v>
      </c>
      <c r="AC63" s="48">
        <v>0</v>
      </c>
      <c r="AD63" s="48">
        <v>0</v>
      </c>
      <c r="AE63" s="48">
        <v>0</v>
      </c>
      <c r="AF63" s="48">
        <v>0</v>
      </c>
      <c r="AG63" s="48">
        <v>0</v>
      </c>
      <c r="AH63" s="48">
        <v>0</v>
      </c>
      <c r="AI63" s="48">
        <v>0</v>
      </c>
      <c r="AJ63" s="48">
        <v>0</v>
      </c>
      <c r="AK63" s="48">
        <v>0</v>
      </c>
      <c r="AL63" s="48">
        <v>0</v>
      </c>
      <c r="AM63" s="34">
        <f t="shared" si="23"/>
        <v>0</v>
      </c>
      <c r="AN63" s="34">
        <f t="shared" si="23"/>
        <v>0</v>
      </c>
      <c r="AO63" s="34">
        <f t="shared" si="23"/>
        <v>0</v>
      </c>
      <c r="AP63" s="34">
        <f t="shared" si="23"/>
        <v>0</v>
      </c>
      <c r="AQ63" s="34">
        <f t="shared" si="23"/>
        <v>0</v>
      </c>
      <c r="AR63" s="34">
        <f t="shared" si="23"/>
        <v>0</v>
      </c>
      <c r="AS63" s="34">
        <f t="shared" si="23"/>
        <v>0</v>
      </c>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
      <c r="BW63" s="141"/>
      <c r="BX63" s="141"/>
      <c r="BY63" s="141"/>
      <c r="BZ63" s="141"/>
      <c r="CA63" s="141"/>
      <c r="CB63" s="141"/>
      <c r="CC63" s="141"/>
      <c r="CD63" s="141"/>
      <c r="CE63" s="141"/>
      <c r="CF63" s="126"/>
    </row>
    <row r="64" spans="1:84" ht="31.5">
      <c r="A64" s="144" t="s">
        <v>609</v>
      </c>
      <c r="B64" s="145" t="s">
        <v>57</v>
      </c>
      <c r="C64" s="48" t="s">
        <v>427</v>
      </c>
      <c r="D64" s="48">
        <v>0</v>
      </c>
      <c r="E64" s="48">
        <v>0</v>
      </c>
      <c r="F64" s="48">
        <v>0</v>
      </c>
      <c r="G64" s="48">
        <v>0</v>
      </c>
      <c r="H64" s="48">
        <v>0</v>
      </c>
      <c r="I64" s="48">
        <v>0</v>
      </c>
      <c r="J64" s="48">
        <v>0</v>
      </c>
      <c r="K64" s="48">
        <v>0</v>
      </c>
      <c r="L64" s="48">
        <v>0</v>
      </c>
      <c r="M64" s="48">
        <v>0</v>
      </c>
      <c r="N64" s="48">
        <v>0</v>
      </c>
      <c r="O64" s="48">
        <v>0</v>
      </c>
      <c r="P64" s="48">
        <v>0</v>
      </c>
      <c r="Q64" s="48">
        <v>0</v>
      </c>
      <c r="R64" s="48">
        <v>0</v>
      </c>
      <c r="S64" s="48">
        <v>0</v>
      </c>
      <c r="T64" s="48">
        <v>0</v>
      </c>
      <c r="U64" s="48">
        <v>0</v>
      </c>
      <c r="V64" s="48">
        <v>0</v>
      </c>
      <c r="W64" s="48">
        <v>0</v>
      </c>
      <c r="X64" s="48">
        <v>0</v>
      </c>
      <c r="Y64" s="48">
        <v>0</v>
      </c>
      <c r="Z64" s="48">
        <v>0</v>
      </c>
      <c r="AA64" s="48">
        <v>0</v>
      </c>
      <c r="AB64" s="48">
        <v>0</v>
      </c>
      <c r="AC64" s="48">
        <v>0</v>
      </c>
      <c r="AD64" s="48">
        <v>0</v>
      </c>
      <c r="AE64" s="48">
        <v>0</v>
      </c>
      <c r="AF64" s="48">
        <v>0</v>
      </c>
      <c r="AG64" s="48">
        <v>0</v>
      </c>
      <c r="AH64" s="48">
        <v>0</v>
      </c>
      <c r="AI64" s="48">
        <v>0</v>
      </c>
      <c r="AJ64" s="48">
        <v>0</v>
      </c>
      <c r="AK64" s="48">
        <v>0</v>
      </c>
      <c r="AL64" s="48">
        <v>0</v>
      </c>
      <c r="AM64" s="34">
        <f t="shared" si="23"/>
        <v>0</v>
      </c>
      <c r="AN64" s="34">
        <f t="shared" si="23"/>
        <v>0</v>
      </c>
      <c r="AO64" s="34">
        <f t="shared" si="23"/>
        <v>0</v>
      </c>
      <c r="AP64" s="34">
        <f t="shared" si="23"/>
        <v>0</v>
      </c>
      <c r="AQ64" s="34">
        <f t="shared" si="23"/>
        <v>0</v>
      </c>
      <c r="AR64" s="34">
        <f t="shared" si="23"/>
        <v>0</v>
      </c>
      <c r="AS64" s="34">
        <f t="shared" si="23"/>
        <v>0</v>
      </c>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
      <c r="BW64" s="141"/>
      <c r="BX64" s="141"/>
      <c r="BY64" s="141"/>
      <c r="BZ64" s="141"/>
      <c r="CA64" s="141"/>
      <c r="CB64" s="141"/>
      <c r="CC64" s="141"/>
      <c r="CD64" s="141"/>
      <c r="CE64" s="141"/>
      <c r="CF64" s="126"/>
    </row>
    <row r="65" spans="1:84" ht="31.5">
      <c r="A65" s="144" t="s">
        <v>611</v>
      </c>
      <c r="B65" s="145" t="s">
        <v>58</v>
      </c>
      <c r="C65" s="48" t="s">
        <v>428</v>
      </c>
      <c r="D65" s="48">
        <v>0</v>
      </c>
      <c r="E65" s="48">
        <v>0</v>
      </c>
      <c r="F65" s="48">
        <v>0</v>
      </c>
      <c r="G65" s="48">
        <v>0</v>
      </c>
      <c r="H65" s="48">
        <v>0</v>
      </c>
      <c r="I65" s="48">
        <v>0</v>
      </c>
      <c r="J65" s="48" t="s">
        <v>879</v>
      </c>
      <c r="K65" s="48">
        <v>0</v>
      </c>
      <c r="L65" s="48">
        <v>0</v>
      </c>
      <c r="M65" s="48">
        <v>0</v>
      </c>
      <c r="N65" s="48">
        <v>0</v>
      </c>
      <c r="O65" s="48">
        <v>0</v>
      </c>
      <c r="P65" s="48">
        <v>0</v>
      </c>
      <c r="Q65" s="48">
        <v>0</v>
      </c>
      <c r="R65" s="48">
        <v>0</v>
      </c>
      <c r="S65" s="48">
        <v>0</v>
      </c>
      <c r="T65" s="48">
        <v>0</v>
      </c>
      <c r="U65" s="48">
        <v>0</v>
      </c>
      <c r="V65" s="48">
        <v>0</v>
      </c>
      <c r="W65" s="48">
        <v>0</v>
      </c>
      <c r="X65" s="48">
        <v>0</v>
      </c>
      <c r="Y65" s="48">
        <v>0</v>
      </c>
      <c r="Z65" s="48">
        <v>0</v>
      </c>
      <c r="AA65" s="48">
        <v>0</v>
      </c>
      <c r="AB65" s="48">
        <v>0</v>
      </c>
      <c r="AC65" s="48">
        <v>0</v>
      </c>
      <c r="AD65" s="48">
        <v>0</v>
      </c>
      <c r="AE65" s="48">
        <v>0</v>
      </c>
      <c r="AF65" s="48">
        <v>0</v>
      </c>
      <c r="AG65" s="48">
        <v>0</v>
      </c>
      <c r="AH65" s="48">
        <v>0</v>
      </c>
      <c r="AI65" s="48">
        <v>0</v>
      </c>
      <c r="AJ65" s="48">
        <v>0</v>
      </c>
      <c r="AK65" s="48">
        <v>0</v>
      </c>
      <c r="AL65" s="48" t="s">
        <v>879</v>
      </c>
      <c r="AM65" s="34">
        <f t="shared" si="23"/>
        <v>0</v>
      </c>
      <c r="AN65" s="34">
        <f t="shared" si="23"/>
        <v>0</v>
      </c>
      <c r="AO65" s="34">
        <f t="shared" si="23"/>
        <v>0</v>
      </c>
      <c r="AP65" s="34">
        <f t="shared" si="23"/>
        <v>0</v>
      </c>
      <c r="AQ65" s="34">
        <f t="shared" si="23"/>
        <v>0</v>
      </c>
      <c r="AR65" s="34">
        <f t="shared" si="23"/>
        <v>0</v>
      </c>
      <c r="AS65" s="34">
        <f t="shared" si="23"/>
        <v>0</v>
      </c>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
      <c r="BW65" s="141"/>
      <c r="BX65" s="141"/>
      <c r="BY65" s="141"/>
      <c r="BZ65" s="141"/>
      <c r="CA65" s="141"/>
      <c r="CB65" s="141"/>
      <c r="CC65" s="141"/>
      <c r="CD65" s="141"/>
      <c r="CE65" s="141"/>
      <c r="CF65" s="126"/>
    </row>
    <row r="66" spans="1:84" ht="47.25">
      <c r="A66" s="144" t="s">
        <v>612</v>
      </c>
      <c r="B66" s="145" t="s">
        <v>59</v>
      </c>
      <c r="C66" s="48" t="s">
        <v>429</v>
      </c>
      <c r="D66" s="48">
        <v>0</v>
      </c>
      <c r="E66" s="48">
        <v>0</v>
      </c>
      <c r="F66" s="48">
        <v>0</v>
      </c>
      <c r="G66" s="48">
        <v>0</v>
      </c>
      <c r="H66" s="48">
        <v>0</v>
      </c>
      <c r="I66" s="48">
        <v>0</v>
      </c>
      <c r="J66" s="48" t="s">
        <v>880</v>
      </c>
      <c r="K66" s="48">
        <v>0</v>
      </c>
      <c r="L66" s="48">
        <v>0</v>
      </c>
      <c r="M66" s="48">
        <v>0</v>
      </c>
      <c r="N66" s="48">
        <v>0</v>
      </c>
      <c r="O66" s="48">
        <v>0</v>
      </c>
      <c r="P66" s="48">
        <v>0</v>
      </c>
      <c r="Q66" s="48">
        <v>0</v>
      </c>
      <c r="R66" s="48">
        <v>0</v>
      </c>
      <c r="S66" s="48">
        <v>0</v>
      </c>
      <c r="T66" s="48">
        <v>0</v>
      </c>
      <c r="U66" s="48">
        <v>0</v>
      </c>
      <c r="V66" s="48">
        <v>0</v>
      </c>
      <c r="W66" s="48">
        <v>0</v>
      </c>
      <c r="X66" s="48">
        <v>0</v>
      </c>
      <c r="Y66" s="48">
        <v>0</v>
      </c>
      <c r="Z66" s="48">
        <v>0</v>
      </c>
      <c r="AA66" s="48">
        <v>0</v>
      </c>
      <c r="AB66" s="48">
        <v>0</v>
      </c>
      <c r="AC66" s="48">
        <v>0</v>
      </c>
      <c r="AD66" s="48">
        <v>0</v>
      </c>
      <c r="AE66" s="48">
        <v>0</v>
      </c>
      <c r="AF66" s="48">
        <v>0</v>
      </c>
      <c r="AG66" s="48">
        <v>0</v>
      </c>
      <c r="AH66" s="48">
        <v>0</v>
      </c>
      <c r="AI66" s="48">
        <v>0</v>
      </c>
      <c r="AJ66" s="48">
        <v>0</v>
      </c>
      <c r="AK66" s="48">
        <v>0</v>
      </c>
      <c r="AL66" s="48" t="s">
        <v>880</v>
      </c>
      <c r="AM66" s="34">
        <f t="shared" si="23"/>
        <v>0</v>
      </c>
      <c r="AN66" s="34">
        <f t="shared" si="23"/>
        <v>0</v>
      </c>
      <c r="AO66" s="34">
        <f t="shared" si="23"/>
        <v>0</v>
      </c>
      <c r="AP66" s="34">
        <f t="shared" si="23"/>
        <v>0</v>
      </c>
      <c r="AQ66" s="34">
        <f t="shared" si="23"/>
        <v>0</v>
      </c>
      <c r="AR66" s="34">
        <f t="shared" si="23"/>
        <v>0</v>
      </c>
      <c r="AS66" s="34">
        <f t="shared" si="23"/>
        <v>0</v>
      </c>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
      <c r="BW66" s="141"/>
      <c r="BX66" s="141"/>
      <c r="BY66" s="141"/>
      <c r="BZ66" s="141"/>
      <c r="CA66" s="141"/>
      <c r="CB66" s="141"/>
      <c r="CC66" s="141"/>
      <c r="CD66" s="141"/>
      <c r="CE66" s="141"/>
      <c r="CF66" s="126"/>
    </row>
    <row r="67" spans="1:84" ht="47.25">
      <c r="A67" s="144" t="s">
        <v>613</v>
      </c>
      <c r="B67" s="145" t="s">
        <v>60</v>
      </c>
      <c r="C67" s="48" t="s">
        <v>430</v>
      </c>
      <c r="D67" s="48">
        <v>0</v>
      </c>
      <c r="E67" s="48">
        <v>0</v>
      </c>
      <c r="F67" s="48">
        <v>0</v>
      </c>
      <c r="G67" s="48">
        <v>0</v>
      </c>
      <c r="H67" s="48">
        <v>0</v>
      </c>
      <c r="I67" s="48">
        <v>0</v>
      </c>
      <c r="J67" s="48" t="s">
        <v>881</v>
      </c>
      <c r="K67" s="48">
        <v>0</v>
      </c>
      <c r="L67" s="48">
        <v>0</v>
      </c>
      <c r="M67" s="48">
        <v>0</v>
      </c>
      <c r="N67" s="48">
        <v>0</v>
      </c>
      <c r="O67" s="48">
        <v>0</v>
      </c>
      <c r="P67" s="48">
        <v>0</v>
      </c>
      <c r="Q67" s="48">
        <v>0</v>
      </c>
      <c r="R67" s="48">
        <v>0</v>
      </c>
      <c r="S67" s="48">
        <v>0</v>
      </c>
      <c r="T67" s="48">
        <v>0</v>
      </c>
      <c r="U67" s="48">
        <v>0</v>
      </c>
      <c r="V67" s="48">
        <v>0</v>
      </c>
      <c r="W67" s="48">
        <v>0</v>
      </c>
      <c r="X67" s="48" t="s">
        <v>881</v>
      </c>
      <c r="Y67" s="48">
        <v>0</v>
      </c>
      <c r="Z67" s="48">
        <v>0</v>
      </c>
      <c r="AA67" s="48">
        <v>0</v>
      </c>
      <c r="AB67" s="48">
        <v>0</v>
      </c>
      <c r="AC67" s="48">
        <v>0</v>
      </c>
      <c r="AD67" s="48">
        <v>0</v>
      </c>
      <c r="AE67" s="48">
        <v>0</v>
      </c>
      <c r="AF67" s="48">
        <v>0</v>
      </c>
      <c r="AG67" s="48">
        <v>0</v>
      </c>
      <c r="AH67" s="48">
        <v>0</v>
      </c>
      <c r="AI67" s="48">
        <v>0</v>
      </c>
      <c r="AJ67" s="48">
        <v>0</v>
      </c>
      <c r="AK67" s="48">
        <v>0</v>
      </c>
      <c r="AL67" s="48">
        <v>0</v>
      </c>
      <c r="AM67" s="34">
        <f t="shared" si="23"/>
        <v>0</v>
      </c>
      <c r="AN67" s="34">
        <f t="shared" si="23"/>
        <v>0</v>
      </c>
      <c r="AO67" s="34">
        <f t="shared" si="23"/>
        <v>0</v>
      </c>
      <c r="AP67" s="34">
        <f t="shared" si="23"/>
        <v>0</v>
      </c>
      <c r="AQ67" s="34">
        <f t="shared" si="23"/>
        <v>0</v>
      </c>
      <c r="AR67" s="34">
        <f t="shared" si="23"/>
        <v>0</v>
      </c>
      <c r="AS67" s="34">
        <f t="shared" si="23"/>
        <v>0</v>
      </c>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
      <c r="BW67" s="141"/>
      <c r="BX67" s="141"/>
      <c r="BY67" s="141"/>
      <c r="BZ67" s="141"/>
      <c r="CA67" s="141"/>
      <c r="CB67" s="141"/>
      <c r="CC67" s="141"/>
      <c r="CD67" s="141"/>
      <c r="CE67" s="141"/>
      <c r="CF67" s="126"/>
    </row>
    <row r="68" spans="1:84" ht="47.25">
      <c r="A68" s="144" t="s">
        <v>614</v>
      </c>
      <c r="B68" s="145" t="s">
        <v>10</v>
      </c>
      <c r="C68" s="48" t="s">
        <v>431</v>
      </c>
      <c r="D68" s="48">
        <v>0</v>
      </c>
      <c r="E68" s="48">
        <v>0</v>
      </c>
      <c r="F68" s="48">
        <v>0</v>
      </c>
      <c r="G68" s="48">
        <v>0</v>
      </c>
      <c r="H68" s="48">
        <v>15.22</v>
      </c>
      <c r="I68" s="48">
        <v>0</v>
      </c>
      <c r="J68" s="48">
        <v>0</v>
      </c>
      <c r="K68" s="48">
        <v>0</v>
      </c>
      <c r="L68" s="48">
        <v>0</v>
      </c>
      <c r="M68" s="48">
        <v>0</v>
      </c>
      <c r="N68" s="48">
        <v>0</v>
      </c>
      <c r="O68" s="48">
        <v>0</v>
      </c>
      <c r="P68" s="48">
        <v>0</v>
      </c>
      <c r="Q68" s="48">
        <v>0</v>
      </c>
      <c r="R68" s="48">
        <v>0</v>
      </c>
      <c r="S68" s="48">
        <v>0</v>
      </c>
      <c r="T68" s="48">
        <v>0</v>
      </c>
      <c r="U68" s="48">
        <v>0</v>
      </c>
      <c r="V68" s="48">
        <v>15.22</v>
      </c>
      <c r="W68" s="48">
        <v>0</v>
      </c>
      <c r="X68" s="48">
        <v>0</v>
      </c>
      <c r="Y68" s="48">
        <v>0</v>
      </c>
      <c r="Z68" s="48">
        <v>0</v>
      </c>
      <c r="AA68" s="48">
        <v>0</v>
      </c>
      <c r="AB68" s="48">
        <v>0</v>
      </c>
      <c r="AC68" s="48">
        <v>0</v>
      </c>
      <c r="AD68" s="48">
        <v>0</v>
      </c>
      <c r="AE68" s="48">
        <v>0</v>
      </c>
      <c r="AF68" s="48">
        <v>0</v>
      </c>
      <c r="AG68" s="48">
        <v>0</v>
      </c>
      <c r="AH68" s="48">
        <v>0</v>
      </c>
      <c r="AI68" s="48">
        <v>0</v>
      </c>
      <c r="AJ68" s="48">
        <v>0</v>
      </c>
      <c r="AK68" s="48">
        <v>0</v>
      </c>
      <c r="AL68" s="48">
        <v>0</v>
      </c>
      <c r="AM68" s="34">
        <f t="shared" si="23"/>
        <v>0</v>
      </c>
      <c r="AN68" s="34">
        <f t="shared" si="23"/>
        <v>0</v>
      </c>
      <c r="AO68" s="34">
        <f t="shared" si="23"/>
        <v>0</v>
      </c>
      <c r="AP68" s="34">
        <f t="shared" si="23"/>
        <v>0</v>
      </c>
      <c r="AQ68" s="34">
        <f t="shared" si="23"/>
        <v>0</v>
      </c>
      <c r="AR68" s="34">
        <f t="shared" si="23"/>
        <v>0</v>
      </c>
      <c r="AS68" s="34">
        <f t="shared" si="23"/>
        <v>0</v>
      </c>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 t="s">
        <v>882</v>
      </c>
      <c r="BW68" s="141"/>
      <c r="BX68" s="141"/>
      <c r="BY68" s="141"/>
      <c r="BZ68" s="141"/>
      <c r="CA68" s="141"/>
      <c r="CB68" s="141"/>
      <c r="CC68" s="141"/>
      <c r="CD68" s="141"/>
      <c r="CE68" s="141"/>
      <c r="CF68" s="126"/>
    </row>
    <row r="69" spans="1:84" ht="31.5">
      <c r="A69" s="144" t="s">
        <v>619</v>
      </c>
      <c r="B69" s="145" t="s">
        <v>61</v>
      </c>
      <c r="C69" s="48" t="s">
        <v>432</v>
      </c>
      <c r="D69" s="48">
        <v>0</v>
      </c>
      <c r="E69" s="48">
        <v>0</v>
      </c>
      <c r="F69" s="48">
        <v>0</v>
      </c>
      <c r="G69" s="48">
        <v>0</v>
      </c>
      <c r="H69" s="48">
        <v>0</v>
      </c>
      <c r="I69" s="48">
        <v>0</v>
      </c>
      <c r="J69" s="48">
        <v>0</v>
      </c>
      <c r="K69" s="48">
        <v>0</v>
      </c>
      <c r="L69" s="48">
        <v>0</v>
      </c>
      <c r="M69" s="48">
        <v>0</v>
      </c>
      <c r="N69" s="48">
        <v>0</v>
      </c>
      <c r="O69" s="48">
        <v>0</v>
      </c>
      <c r="P69" s="48">
        <v>0</v>
      </c>
      <c r="Q69" s="48">
        <v>0</v>
      </c>
      <c r="R69" s="48">
        <v>0</v>
      </c>
      <c r="S69" s="48">
        <v>0</v>
      </c>
      <c r="T69" s="48">
        <v>0</v>
      </c>
      <c r="U69" s="48">
        <v>0</v>
      </c>
      <c r="V69" s="48">
        <v>0</v>
      </c>
      <c r="W69" s="48">
        <v>0</v>
      </c>
      <c r="X69" s="48">
        <v>0</v>
      </c>
      <c r="Y69" s="48">
        <v>0</v>
      </c>
      <c r="Z69" s="48">
        <v>0</v>
      </c>
      <c r="AA69" s="48">
        <v>0</v>
      </c>
      <c r="AB69" s="48">
        <v>0</v>
      </c>
      <c r="AC69" s="48">
        <v>0</v>
      </c>
      <c r="AD69" s="48">
        <v>0</v>
      </c>
      <c r="AE69" s="48">
        <v>0</v>
      </c>
      <c r="AF69" s="48">
        <v>0</v>
      </c>
      <c r="AG69" s="48">
        <v>0</v>
      </c>
      <c r="AH69" s="48">
        <v>0</v>
      </c>
      <c r="AI69" s="48">
        <v>0</v>
      </c>
      <c r="AJ69" s="48">
        <v>0</v>
      </c>
      <c r="AK69" s="48">
        <v>0</v>
      </c>
      <c r="AL69" s="48">
        <v>0</v>
      </c>
      <c r="AM69" s="34">
        <f t="shared" si="23"/>
        <v>0</v>
      </c>
      <c r="AN69" s="34">
        <f t="shared" si="23"/>
        <v>0</v>
      </c>
      <c r="AO69" s="34">
        <f t="shared" si="23"/>
        <v>0</v>
      </c>
      <c r="AP69" s="34">
        <f t="shared" si="23"/>
        <v>0</v>
      </c>
      <c r="AQ69" s="34">
        <f t="shared" si="23"/>
        <v>0</v>
      </c>
      <c r="AR69" s="34">
        <f t="shared" si="23"/>
        <v>0</v>
      </c>
      <c r="AS69" s="34">
        <f t="shared" si="23"/>
        <v>0</v>
      </c>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
      <c r="BW69" s="141"/>
      <c r="BX69" s="141"/>
      <c r="BY69" s="141"/>
      <c r="BZ69" s="141"/>
      <c r="CA69" s="141"/>
      <c r="CB69" s="141"/>
      <c r="CC69" s="141"/>
      <c r="CD69" s="141"/>
      <c r="CE69" s="141"/>
      <c r="CF69" s="126"/>
    </row>
    <row r="70" spans="1:84" ht="31.5">
      <c r="A70" s="144" t="s">
        <v>620</v>
      </c>
      <c r="B70" s="145" t="s">
        <v>15</v>
      </c>
      <c r="C70" s="48" t="s">
        <v>433</v>
      </c>
      <c r="D70" s="48">
        <v>0</v>
      </c>
      <c r="E70" s="48">
        <v>0</v>
      </c>
      <c r="F70" s="48">
        <v>0</v>
      </c>
      <c r="G70" s="48">
        <v>0</v>
      </c>
      <c r="H70" s="48">
        <v>0</v>
      </c>
      <c r="I70" s="48">
        <v>0</v>
      </c>
      <c r="J70" s="48">
        <v>0</v>
      </c>
      <c r="K70" s="48">
        <v>0</v>
      </c>
      <c r="L70" s="48">
        <v>0</v>
      </c>
      <c r="M70" s="48">
        <v>0</v>
      </c>
      <c r="N70" s="48">
        <v>0</v>
      </c>
      <c r="O70" s="48">
        <v>0</v>
      </c>
      <c r="P70" s="48">
        <v>0</v>
      </c>
      <c r="Q70" s="48">
        <v>0</v>
      </c>
      <c r="R70" s="48">
        <v>0</v>
      </c>
      <c r="S70" s="48">
        <v>0</v>
      </c>
      <c r="T70" s="48">
        <v>0</v>
      </c>
      <c r="U70" s="48">
        <v>0</v>
      </c>
      <c r="V70" s="48">
        <v>0</v>
      </c>
      <c r="W70" s="48">
        <v>0</v>
      </c>
      <c r="X70" s="48">
        <v>0</v>
      </c>
      <c r="Y70" s="48">
        <v>0</v>
      </c>
      <c r="Z70" s="48">
        <v>0</v>
      </c>
      <c r="AA70" s="48">
        <v>0</v>
      </c>
      <c r="AB70" s="48">
        <v>0</v>
      </c>
      <c r="AC70" s="48">
        <v>0</v>
      </c>
      <c r="AD70" s="48">
        <v>0</v>
      </c>
      <c r="AE70" s="48">
        <v>0</v>
      </c>
      <c r="AF70" s="48">
        <v>0</v>
      </c>
      <c r="AG70" s="48">
        <v>0</v>
      </c>
      <c r="AH70" s="48">
        <v>0</v>
      </c>
      <c r="AI70" s="48">
        <v>0</v>
      </c>
      <c r="AJ70" s="48">
        <v>0</v>
      </c>
      <c r="AK70" s="48">
        <v>0</v>
      </c>
      <c r="AL70" s="48">
        <v>0</v>
      </c>
      <c r="AM70" s="34">
        <f t="shared" si="23"/>
        <v>0</v>
      </c>
      <c r="AN70" s="34">
        <f t="shared" si="23"/>
        <v>0</v>
      </c>
      <c r="AO70" s="34">
        <f t="shared" si="23"/>
        <v>0</v>
      </c>
      <c r="AP70" s="34">
        <f t="shared" si="23"/>
        <v>0</v>
      </c>
      <c r="AQ70" s="34">
        <f t="shared" si="23"/>
        <v>0</v>
      </c>
      <c r="AR70" s="34">
        <f t="shared" si="23"/>
        <v>0</v>
      </c>
      <c r="AS70" s="34">
        <f t="shared" si="23"/>
        <v>0</v>
      </c>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
      <c r="BW70" s="141"/>
      <c r="BX70" s="141"/>
      <c r="BY70" s="141"/>
      <c r="BZ70" s="141"/>
      <c r="CA70" s="141"/>
      <c r="CB70" s="141"/>
      <c r="CC70" s="141"/>
      <c r="CD70" s="141"/>
      <c r="CE70" s="141"/>
      <c r="CF70" s="126"/>
    </row>
    <row r="71" spans="1:84" ht="31.5">
      <c r="A71" s="144" t="s">
        <v>621</v>
      </c>
      <c r="B71" s="145" t="s">
        <v>63</v>
      </c>
      <c r="C71" s="48" t="s">
        <v>434</v>
      </c>
      <c r="D71" s="48">
        <v>0</v>
      </c>
      <c r="E71" s="48">
        <v>0</v>
      </c>
      <c r="F71" s="48">
        <v>0</v>
      </c>
      <c r="G71" s="48">
        <v>0</v>
      </c>
      <c r="H71" s="48">
        <v>0</v>
      </c>
      <c r="I71" s="48">
        <v>0</v>
      </c>
      <c r="J71" s="48">
        <v>0</v>
      </c>
      <c r="K71" s="48">
        <v>0</v>
      </c>
      <c r="L71" s="48">
        <v>0</v>
      </c>
      <c r="M71" s="48">
        <v>0</v>
      </c>
      <c r="N71" s="48">
        <v>0</v>
      </c>
      <c r="O71" s="48">
        <v>0</v>
      </c>
      <c r="P71" s="48">
        <v>0</v>
      </c>
      <c r="Q71" s="48">
        <v>0</v>
      </c>
      <c r="R71" s="48">
        <v>0</v>
      </c>
      <c r="S71" s="48">
        <v>0</v>
      </c>
      <c r="T71" s="48">
        <v>0</v>
      </c>
      <c r="U71" s="48">
        <v>0</v>
      </c>
      <c r="V71" s="48">
        <v>0</v>
      </c>
      <c r="W71" s="48">
        <v>0</v>
      </c>
      <c r="X71" s="48">
        <v>0</v>
      </c>
      <c r="Y71" s="48">
        <v>0</v>
      </c>
      <c r="Z71" s="48">
        <v>0</v>
      </c>
      <c r="AA71" s="48">
        <v>0</v>
      </c>
      <c r="AB71" s="48">
        <v>0</v>
      </c>
      <c r="AC71" s="48">
        <v>0</v>
      </c>
      <c r="AD71" s="48">
        <v>0</v>
      </c>
      <c r="AE71" s="48">
        <v>0</v>
      </c>
      <c r="AF71" s="48">
        <v>0</v>
      </c>
      <c r="AG71" s="48">
        <v>0</v>
      </c>
      <c r="AH71" s="48">
        <v>0</v>
      </c>
      <c r="AI71" s="48">
        <v>0</v>
      </c>
      <c r="AJ71" s="48">
        <v>0</v>
      </c>
      <c r="AK71" s="48">
        <v>0</v>
      </c>
      <c r="AL71" s="48">
        <v>0</v>
      </c>
      <c r="AM71" s="34">
        <f t="shared" si="23"/>
        <v>0</v>
      </c>
      <c r="AN71" s="34">
        <f t="shared" si="23"/>
        <v>0</v>
      </c>
      <c r="AO71" s="34">
        <f t="shared" si="23"/>
        <v>0</v>
      </c>
      <c r="AP71" s="34">
        <f t="shared" si="23"/>
        <v>0</v>
      </c>
      <c r="AQ71" s="34">
        <f t="shared" si="23"/>
        <v>0</v>
      </c>
      <c r="AR71" s="34">
        <f t="shared" si="23"/>
        <v>0</v>
      </c>
      <c r="AS71" s="34">
        <f t="shared" si="23"/>
        <v>0</v>
      </c>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
      <c r="BW71" s="141"/>
      <c r="BX71" s="141"/>
      <c r="BY71" s="141"/>
      <c r="BZ71" s="141"/>
      <c r="CA71" s="141"/>
      <c r="CB71" s="141"/>
      <c r="CC71" s="141"/>
      <c r="CD71" s="141"/>
      <c r="CE71" s="141"/>
      <c r="CF71" s="126"/>
    </row>
    <row r="72" spans="1:84" ht="78.75">
      <c r="A72" s="144" t="s">
        <v>622</v>
      </c>
      <c r="B72" s="145" t="s">
        <v>9</v>
      </c>
      <c r="C72" s="48" t="s">
        <v>435</v>
      </c>
      <c r="D72" s="48">
        <v>0</v>
      </c>
      <c r="E72" s="48">
        <v>25</v>
      </c>
      <c r="F72" s="48">
        <v>0</v>
      </c>
      <c r="G72" s="48">
        <v>0</v>
      </c>
      <c r="H72" s="48">
        <v>0</v>
      </c>
      <c r="I72" s="48">
        <v>0</v>
      </c>
      <c r="J72" s="48">
        <v>0</v>
      </c>
      <c r="K72" s="48">
        <v>0</v>
      </c>
      <c r="L72" s="48">
        <v>0</v>
      </c>
      <c r="M72" s="48">
        <v>0</v>
      </c>
      <c r="N72" s="48">
        <v>0</v>
      </c>
      <c r="O72" s="48">
        <v>0</v>
      </c>
      <c r="P72" s="48">
        <v>0</v>
      </c>
      <c r="Q72" s="48">
        <v>0</v>
      </c>
      <c r="R72" s="48">
        <v>0</v>
      </c>
      <c r="S72" s="48">
        <v>25</v>
      </c>
      <c r="T72" s="48">
        <v>0</v>
      </c>
      <c r="U72" s="48">
        <v>0</v>
      </c>
      <c r="V72" s="48">
        <v>0</v>
      </c>
      <c r="W72" s="48">
        <v>0</v>
      </c>
      <c r="X72" s="48">
        <v>0</v>
      </c>
      <c r="Y72" s="48">
        <v>0</v>
      </c>
      <c r="Z72" s="48">
        <v>0</v>
      </c>
      <c r="AA72" s="48">
        <v>0</v>
      </c>
      <c r="AB72" s="48">
        <v>0</v>
      </c>
      <c r="AC72" s="48">
        <v>0</v>
      </c>
      <c r="AD72" s="48">
        <v>0</v>
      </c>
      <c r="AE72" s="48">
        <v>0</v>
      </c>
      <c r="AF72" s="48">
        <v>0</v>
      </c>
      <c r="AG72" s="48">
        <v>0</v>
      </c>
      <c r="AH72" s="48">
        <v>0</v>
      </c>
      <c r="AI72" s="48">
        <v>0</v>
      </c>
      <c r="AJ72" s="48">
        <v>0</v>
      </c>
      <c r="AK72" s="48">
        <v>0</v>
      </c>
      <c r="AL72" s="48">
        <v>0</v>
      </c>
      <c r="AM72" s="34">
        <f t="shared" si="23"/>
        <v>0</v>
      </c>
      <c r="AN72" s="34">
        <f t="shared" si="23"/>
        <v>0</v>
      </c>
      <c r="AO72" s="34">
        <f t="shared" si="23"/>
        <v>0</v>
      </c>
      <c r="AP72" s="34">
        <f t="shared" si="23"/>
        <v>0</v>
      </c>
      <c r="AQ72" s="34">
        <f t="shared" si="23"/>
        <v>0</v>
      </c>
      <c r="AR72" s="34">
        <f t="shared" si="23"/>
        <v>0</v>
      </c>
      <c r="AS72" s="34">
        <f t="shared" si="23"/>
        <v>0</v>
      </c>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 t="s">
        <v>818</v>
      </c>
      <c r="BW72" s="141"/>
      <c r="BX72" s="141"/>
      <c r="BY72" s="141"/>
      <c r="BZ72" s="141"/>
      <c r="CA72" s="141"/>
      <c r="CB72" s="141"/>
      <c r="CC72" s="141"/>
      <c r="CD72" s="141"/>
      <c r="CE72" s="141"/>
      <c r="CF72" s="126"/>
    </row>
    <row r="73" spans="1:84" ht="31.5">
      <c r="A73" s="144" t="s">
        <v>623</v>
      </c>
      <c r="B73" s="145" t="s">
        <v>65</v>
      </c>
      <c r="C73" s="48" t="s">
        <v>436</v>
      </c>
      <c r="D73" s="48">
        <v>0</v>
      </c>
      <c r="E73" s="48">
        <v>0</v>
      </c>
      <c r="F73" s="48">
        <v>0</v>
      </c>
      <c r="G73" s="48">
        <v>0</v>
      </c>
      <c r="H73" s="48">
        <v>0</v>
      </c>
      <c r="I73" s="48">
        <v>0</v>
      </c>
      <c r="J73" s="48">
        <v>0</v>
      </c>
      <c r="K73" s="48">
        <v>0</v>
      </c>
      <c r="L73" s="48">
        <v>0</v>
      </c>
      <c r="M73" s="48">
        <v>0</v>
      </c>
      <c r="N73" s="48">
        <v>0</v>
      </c>
      <c r="O73" s="48">
        <v>0</v>
      </c>
      <c r="P73" s="48">
        <v>0</v>
      </c>
      <c r="Q73" s="48">
        <v>0</v>
      </c>
      <c r="R73" s="48">
        <v>0</v>
      </c>
      <c r="S73" s="48">
        <v>0</v>
      </c>
      <c r="T73" s="48">
        <v>0</v>
      </c>
      <c r="U73" s="48">
        <v>0</v>
      </c>
      <c r="V73" s="48">
        <v>0</v>
      </c>
      <c r="W73" s="48">
        <v>0</v>
      </c>
      <c r="X73" s="48">
        <v>0</v>
      </c>
      <c r="Y73" s="48">
        <v>0</v>
      </c>
      <c r="Z73" s="48">
        <v>0</v>
      </c>
      <c r="AA73" s="48">
        <v>0</v>
      </c>
      <c r="AB73" s="48">
        <v>0</v>
      </c>
      <c r="AC73" s="48">
        <v>0</v>
      </c>
      <c r="AD73" s="48">
        <v>0</v>
      </c>
      <c r="AE73" s="48">
        <v>0</v>
      </c>
      <c r="AF73" s="48">
        <v>0</v>
      </c>
      <c r="AG73" s="48">
        <v>0</v>
      </c>
      <c r="AH73" s="48">
        <v>0</v>
      </c>
      <c r="AI73" s="48">
        <v>0</v>
      </c>
      <c r="AJ73" s="48">
        <v>0</v>
      </c>
      <c r="AK73" s="48">
        <v>0</v>
      </c>
      <c r="AL73" s="48">
        <v>0</v>
      </c>
      <c r="AM73" s="34">
        <f t="shared" si="23"/>
        <v>0</v>
      </c>
      <c r="AN73" s="34">
        <f t="shared" si="23"/>
        <v>0</v>
      </c>
      <c r="AO73" s="34">
        <f t="shared" si="23"/>
        <v>0</v>
      </c>
      <c r="AP73" s="34">
        <f t="shared" si="23"/>
        <v>0</v>
      </c>
      <c r="AQ73" s="34">
        <f t="shared" si="23"/>
        <v>0</v>
      </c>
      <c r="AR73" s="34">
        <f t="shared" si="23"/>
        <v>0</v>
      </c>
      <c r="AS73" s="34">
        <f t="shared" si="23"/>
        <v>0</v>
      </c>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
      <c r="BW73" s="141"/>
      <c r="BX73" s="141"/>
      <c r="BY73" s="141"/>
      <c r="BZ73" s="141"/>
      <c r="CA73" s="141"/>
      <c r="CB73" s="141"/>
      <c r="CC73" s="141"/>
      <c r="CD73" s="141"/>
      <c r="CE73" s="141"/>
      <c r="CF73" s="126"/>
    </row>
    <row r="74" spans="1:84" ht="31.5">
      <c r="A74" s="144" t="s">
        <v>625</v>
      </c>
      <c r="B74" s="145" t="s">
        <v>67</v>
      </c>
      <c r="C74" s="48" t="s">
        <v>437</v>
      </c>
      <c r="D74" s="48">
        <v>0</v>
      </c>
      <c r="E74" s="48">
        <v>0</v>
      </c>
      <c r="F74" s="48">
        <v>0</v>
      </c>
      <c r="G74" s="48">
        <v>0</v>
      </c>
      <c r="H74" s="48">
        <v>0</v>
      </c>
      <c r="I74" s="48">
        <v>0</v>
      </c>
      <c r="J74" s="48" t="s">
        <v>883</v>
      </c>
      <c r="K74" s="48">
        <v>0</v>
      </c>
      <c r="L74" s="48">
        <v>0</v>
      </c>
      <c r="M74" s="48">
        <v>0</v>
      </c>
      <c r="N74" s="48">
        <v>0</v>
      </c>
      <c r="O74" s="48">
        <v>0</v>
      </c>
      <c r="P74" s="48">
        <v>0</v>
      </c>
      <c r="Q74" s="48">
        <v>0</v>
      </c>
      <c r="R74" s="48">
        <v>0</v>
      </c>
      <c r="S74" s="48">
        <v>0</v>
      </c>
      <c r="T74" s="48">
        <v>0</v>
      </c>
      <c r="U74" s="48">
        <v>0</v>
      </c>
      <c r="V74" s="48">
        <v>0</v>
      </c>
      <c r="W74" s="48">
        <v>0</v>
      </c>
      <c r="X74" s="48">
        <v>0</v>
      </c>
      <c r="Y74" s="48">
        <v>0</v>
      </c>
      <c r="Z74" s="48">
        <v>0</v>
      </c>
      <c r="AA74" s="48">
        <v>0</v>
      </c>
      <c r="AB74" s="48">
        <v>0</v>
      </c>
      <c r="AC74" s="48">
        <v>0</v>
      </c>
      <c r="AD74" s="48">
        <v>0</v>
      </c>
      <c r="AE74" s="48">
        <v>0</v>
      </c>
      <c r="AF74" s="48">
        <v>0</v>
      </c>
      <c r="AG74" s="48">
        <v>0</v>
      </c>
      <c r="AH74" s="48">
        <v>0</v>
      </c>
      <c r="AI74" s="48">
        <v>0</v>
      </c>
      <c r="AJ74" s="48">
        <v>0</v>
      </c>
      <c r="AK74" s="48">
        <v>0</v>
      </c>
      <c r="AL74" s="48" t="s">
        <v>883</v>
      </c>
      <c r="AM74" s="34">
        <f t="shared" si="23"/>
        <v>0</v>
      </c>
      <c r="AN74" s="34">
        <f t="shared" si="23"/>
        <v>0</v>
      </c>
      <c r="AO74" s="34">
        <f t="shared" si="23"/>
        <v>0</v>
      </c>
      <c r="AP74" s="34">
        <f t="shared" si="23"/>
        <v>0</v>
      </c>
      <c r="AQ74" s="34">
        <f t="shared" si="23"/>
        <v>0</v>
      </c>
      <c r="AR74" s="34">
        <f t="shared" si="23"/>
        <v>0</v>
      </c>
      <c r="AS74" s="34">
        <f t="shared" si="23"/>
        <v>0</v>
      </c>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
      <c r="BW74" s="141"/>
      <c r="BX74" s="141"/>
      <c r="BY74" s="141"/>
      <c r="BZ74" s="141"/>
      <c r="CA74" s="141"/>
      <c r="CB74" s="141"/>
      <c r="CC74" s="141"/>
      <c r="CD74" s="141"/>
      <c r="CE74" s="141"/>
      <c r="CF74" s="126"/>
    </row>
    <row r="75" spans="1:84" ht="31.5">
      <c r="A75" s="144" t="s">
        <v>627</v>
      </c>
      <c r="B75" s="145" t="s">
        <v>68</v>
      </c>
      <c r="C75" s="48" t="s">
        <v>438</v>
      </c>
      <c r="D75" s="48">
        <v>0</v>
      </c>
      <c r="E75" s="48">
        <v>0</v>
      </c>
      <c r="F75" s="48">
        <v>3.36</v>
      </c>
      <c r="G75" s="48">
        <v>0</v>
      </c>
      <c r="H75" s="48">
        <v>0</v>
      </c>
      <c r="I75" s="48">
        <v>0</v>
      </c>
      <c r="J75" s="48">
        <v>0</v>
      </c>
      <c r="K75" s="48">
        <v>0</v>
      </c>
      <c r="L75" s="48">
        <v>0</v>
      </c>
      <c r="M75" s="48">
        <v>0</v>
      </c>
      <c r="N75" s="48">
        <v>0</v>
      </c>
      <c r="O75" s="48">
        <v>0</v>
      </c>
      <c r="P75" s="48">
        <v>0</v>
      </c>
      <c r="Q75" s="48">
        <v>0</v>
      </c>
      <c r="R75" s="48">
        <v>0</v>
      </c>
      <c r="S75" s="48">
        <v>0</v>
      </c>
      <c r="T75" s="48">
        <v>0</v>
      </c>
      <c r="U75" s="48">
        <v>0</v>
      </c>
      <c r="V75" s="48">
        <v>0</v>
      </c>
      <c r="W75" s="48">
        <v>0</v>
      </c>
      <c r="X75" s="48">
        <v>0</v>
      </c>
      <c r="Y75" s="48">
        <v>0</v>
      </c>
      <c r="Z75" s="48">
        <v>0</v>
      </c>
      <c r="AA75" s="48">
        <v>0</v>
      </c>
      <c r="AB75" s="48">
        <v>0</v>
      </c>
      <c r="AC75" s="48">
        <v>0</v>
      </c>
      <c r="AD75" s="48">
        <v>0</v>
      </c>
      <c r="AE75" s="48">
        <v>0</v>
      </c>
      <c r="AF75" s="48">
        <v>0</v>
      </c>
      <c r="AG75" s="48">
        <v>0</v>
      </c>
      <c r="AH75" s="48">
        <v>3.36</v>
      </c>
      <c r="AI75" s="48">
        <v>0</v>
      </c>
      <c r="AJ75" s="48">
        <v>0</v>
      </c>
      <c r="AK75" s="48">
        <v>0</v>
      </c>
      <c r="AL75" s="48">
        <v>0</v>
      </c>
      <c r="AM75" s="34">
        <f t="shared" si="23"/>
        <v>0</v>
      </c>
      <c r="AN75" s="34">
        <f t="shared" si="23"/>
        <v>0</v>
      </c>
      <c r="AO75" s="34">
        <f t="shared" si="23"/>
        <v>0</v>
      </c>
      <c r="AP75" s="34">
        <f t="shared" si="23"/>
        <v>0</v>
      </c>
      <c r="AQ75" s="34">
        <f t="shared" si="23"/>
        <v>0</v>
      </c>
      <c r="AR75" s="34">
        <f t="shared" si="23"/>
        <v>0</v>
      </c>
      <c r="AS75" s="34">
        <f t="shared" si="23"/>
        <v>0</v>
      </c>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
      <c r="BW75" s="141"/>
      <c r="BX75" s="141"/>
      <c r="BY75" s="141"/>
      <c r="BZ75" s="141"/>
      <c r="CA75" s="141"/>
      <c r="CB75" s="141"/>
      <c r="CC75" s="141"/>
      <c r="CD75" s="141"/>
      <c r="CE75" s="141"/>
      <c r="CF75" s="126"/>
    </row>
    <row r="76" spans="1:84" ht="31.5">
      <c r="A76" s="144" t="s">
        <v>628</v>
      </c>
      <c r="B76" s="145" t="s">
        <v>69</v>
      </c>
      <c r="C76" s="48" t="s">
        <v>439</v>
      </c>
      <c r="D76" s="48">
        <v>0</v>
      </c>
      <c r="E76" s="48">
        <v>0</v>
      </c>
      <c r="F76" s="48">
        <v>0</v>
      </c>
      <c r="G76" s="48">
        <v>0</v>
      </c>
      <c r="H76" s="48">
        <v>0</v>
      </c>
      <c r="I76" s="48">
        <v>0</v>
      </c>
      <c r="J76" s="48">
        <v>0</v>
      </c>
      <c r="K76" s="48">
        <v>0</v>
      </c>
      <c r="L76" s="48">
        <v>0</v>
      </c>
      <c r="M76" s="48">
        <v>0</v>
      </c>
      <c r="N76" s="48">
        <v>0</v>
      </c>
      <c r="O76" s="48">
        <v>0</v>
      </c>
      <c r="P76" s="48">
        <v>0</v>
      </c>
      <c r="Q76" s="48">
        <v>0</v>
      </c>
      <c r="R76" s="48">
        <v>0</v>
      </c>
      <c r="S76" s="48">
        <v>0</v>
      </c>
      <c r="T76" s="48">
        <v>0</v>
      </c>
      <c r="U76" s="48">
        <v>0</v>
      </c>
      <c r="V76" s="48">
        <v>0</v>
      </c>
      <c r="W76" s="48">
        <v>0</v>
      </c>
      <c r="X76" s="48">
        <v>0</v>
      </c>
      <c r="Y76" s="48">
        <v>0</v>
      </c>
      <c r="Z76" s="48">
        <v>0</v>
      </c>
      <c r="AA76" s="48">
        <v>0</v>
      </c>
      <c r="AB76" s="48">
        <v>0</v>
      </c>
      <c r="AC76" s="48">
        <v>0</v>
      </c>
      <c r="AD76" s="48">
        <v>0</v>
      </c>
      <c r="AE76" s="48">
        <v>0</v>
      </c>
      <c r="AF76" s="48">
        <v>0</v>
      </c>
      <c r="AG76" s="48">
        <v>0</v>
      </c>
      <c r="AH76" s="48">
        <v>0</v>
      </c>
      <c r="AI76" s="48">
        <v>0</v>
      </c>
      <c r="AJ76" s="48">
        <v>0</v>
      </c>
      <c r="AK76" s="48">
        <v>0</v>
      </c>
      <c r="AL76" s="48">
        <v>0</v>
      </c>
      <c r="AM76" s="34">
        <f t="shared" si="23"/>
        <v>0</v>
      </c>
      <c r="AN76" s="34">
        <f t="shared" si="23"/>
        <v>0</v>
      </c>
      <c r="AO76" s="34">
        <f t="shared" si="23"/>
        <v>0</v>
      </c>
      <c r="AP76" s="34">
        <f t="shared" si="23"/>
        <v>0</v>
      </c>
      <c r="AQ76" s="34">
        <f t="shared" si="23"/>
        <v>0</v>
      </c>
      <c r="AR76" s="34">
        <f t="shared" si="23"/>
        <v>0</v>
      </c>
      <c r="AS76" s="34">
        <f t="shared" si="23"/>
        <v>0</v>
      </c>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
      <c r="BW76" s="141"/>
      <c r="BX76" s="141"/>
      <c r="BY76" s="141"/>
      <c r="BZ76" s="141"/>
      <c r="CA76" s="141"/>
      <c r="CB76" s="141"/>
      <c r="CC76" s="141"/>
      <c r="CD76" s="141"/>
      <c r="CE76" s="141"/>
      <c r="CF76" s="126"/>
    </row>
    <row r="77" spans="1:84" ht="31.5">
      <c r="A77" s="144" t="s">
        <v>629</v>
      </c>
      <c r="B77" s="145" t="s">
        <v>70</v>
      </c>
      <c r="C77" s="48" t="s">
        <v>440</v>
      </c>
      <c r="D77" s="48">
        <v>0</v>
      </c>
      <c r="E77" s="48">
        <v>0</v>
      </c>
      <c r="F77" s="48">
        <v>0</v>
      </c>
      <c r="G77" s="48">
        <v>0</v>
      </c>
      <c r="H77" s="48">
        <v>0</v>
      </c>
      <c r="I77" s="48">
        <v>0</v>
      </c>
      <c r="J77" s="48">
        <v>0</v>
      </c>
      <c r="K77" s="48">
        <v>0</v>
      </c>
      <c r="L77" s="48">
        <v>0</v>
      </c>
      <c r="M77" s="48">
        <v>0</v>
      </c>
      <c r="N77" s="48">
        <v>0</v>
      </c>
      <c r="O77" s="48">
        <v>0</v>
      </c>
      <c r="P77" s="48">
        <v>0</v>
      </c>
      <c r="Q77" s="48">
        <v>0</v>
      </c>
      <c r="R77" s="48">
        <v>0</v>
      </c>
      <c r="S77" s="48">
        <v>0</v>
      </c>
      <c r="T77" s="48">
        <v>0</v>
      </c>
      <c r="U77" s="48">
        <v>0</v>
      </c>
      <c r="V77" s="48">
        <v>0</v>
      </c>
      <c r="W77" s="48">
        <v>0</v>
      </c>
      <c r="X77" s="48">
        <v>0</v>
      </c>
      <c r="Y77" s="48">
        <v>0</v>
      </c>
      <c r="Z77" s="48">
        <v>0</v>
      </c>
      <c r="AA77" s="48">
        <v>0</v>
      </c>
      <c r="AB77" s="48">
        <v>0</v>
      </c>
      <c r="AC77" s="48">
        <v>0</v>
      </c>
      <c r="AD77" s="48">
        <v>0</v>
      </c>
      <c r="AE77" s="48">
        <v>0</v>
      </c>
      <c r="AF77" s="48">
        <v>0</v>
      </c>
      <c r="AG77" s="48">
        <v>0</v>
      </c>
      <c r="AH77" s="48">
        <v>0</v>
      </c>
      <c r="AI77" s="48">
        <v>0</v>
      </c>
      <c r="AJ77" s="48">
        <v>0</v>
      </c>
      <c r="AK77" s="48">
        <v>0</v>
      </c>
      <c r="AL77" s="48">
        <v>0</v>
      </c>
      <c r="AM77" s="34">
        <f t="shared" si="23"/>
        <v>0</v>
      </c>
      <c r="AN77" s="34">
        <f t="shared" si="23"/>
        <v>0</v>
      </c>
      <c r="AO77" s="34">
        <f t="shared" si="23"/>
        <v>0</v>
      </c>
      <c r="AP77" s="34">
        <f t="shared" si="23"/>
        <v>0</v>
      </c>
      <c r="AQ77" s="34">
        <f t="shared" si="23"/>
        <v>0</v>
      </c>
      <c r="AR77" s="34">
        <f t="shared" si="23"/>
        <v>0</v>
      </c>
      <c r="AS77" s="34">
        <f t="shared" si="23"/>
        <v>0</v>
      </c>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
      <c r="BW77" s="141"/>
      <c r="BX77" s="141"/>
      <c r="BY77" s="141"/>
      <c r="BZ77" s="141"/>
      <c r="CA77" s="141"/>
      <c r="CB77" s="141"/>
      <c r="CC77" s="141"/>
      <c r="CD77" s="141"/>
      <c r="CE77" s="141"/>
      <c r="CF77" s="126"/>
    </row>
    <row r="78" spans="1:84" ht="47.25">
      <c r="A78" s="144" t="s">
        <v>630</v>
      </c>
      <c r="B78" s="145" t="s">
        <v>71</v>
      </c>
      <c r="C78" s="48" t="s">
        <v>441</v>
      </c>
      <c r="D78" s="48">
        <v>0</v>
      </c>
      <c r="E78" s="48">
        <v>0</v>
      </c>
      <c r="F78" s="48">
        <v>0</v>
      </c>
      <c r="G78" s="48">
        <v>0</v>
      </c>
      <c r="H78" s="48">
        <v>0</v>
      </c>
      <c r="I78" s="48">
        <v>0</v>
      </c>
      <c r="J78" s="48">
        <v>0</v>
      </c>
      <c r="K78" s="48">
        <v>0</v>
      </c>
      <c r="L78" s="48">
        <v>0</v>
      </c>
      <c r="M78" s="48">
        <v>0</v>
      </c>
      <c r="N78" s="48">
        <v>0</v>
      </c>
      <c r="O78" s="48">
        <v>0</v>
      </c>
      <c r="P78" s="48">
        <v>0</v>
      </c>
      <c r="Q78" s="48">
        <v>0</v>
      </c>
      <c r="R78" s="48">
        <v>0</v>
      </c>
      <c r="S78" s="48">
        <v>0</v>
      </c>
      <c r="T78" s="48">
        <v>0</v>
      </c>
      <c r="U78" s="48">
        <v>0</v>
      </c>
      <c r="V78" s="48">
        <v>0</v>
      </c>
      <c r="W78" s="48">
        <v>0</v>
      </c>
      <c r="X78" s="48">
        <v>0</v>
      </c>
      <c r="Y78" s="48">
        <v>0</v>
      </c>
      <c r="Z78" s="48">
        <v>0</v>
      </c>
      <c r="AA78" s="48">
        <v>0</v>
      </c>
      <c r="AB78" s="48">
        <v>0</v>
      </c>
      <c r="AC78" s="48">
        <v>0</v>
      </c>
      <c r="AD78" s="48">
        <v>0</v>
      </c>
      <c r="AE78" s="48">
        <v>0</v>
      </c>
      <c r="AF78" s="48">
        <v>0</v>
      </c>
      <c r="AG78" s="48">
        <v>0</v>
      </c>
      <c r="AH78" s="48">
        <v>0</v>
      </c>
      <c r="AI78" s="48">
        <v>0</v>
      </c>
      <c r="AJ78" s="48">
        <v>0</v>
      </c>
      <c r="AK78" s="48">
        <v>0</v>
      </c>
      <c r="AL78" s="48">
        <v>0</v>
      </c>
      <c r="AM78" s="34">
        <f t="shared" si="23"/>
        <v>0</v>
      </c>
      <c r="AN78" s="34">
        <f t="shared" si="23"/>
        <v>0</v>
      </c>
      <c r="AO78" s="34">
        <f t="shared" si="23"/>
        <v>0</v>
      </c>
      <c r="AP78" s="34">
        <f t="shared" si="23"/>
        <v>0</v>
      </c>
      <c r="AQ78" s="34">
        <f t="shared" si="23"/>
        <v>0</v>
      </c>
      <c r="AR78" s="34">
        <f t="shared" si="23"/>
        <v>0</v>
      </c>
      <c r="AS78" s="34">
        <f t="shared" si="23"/>
        <v>0</v>
      </c>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
      <c r="BW78" s="141"/>
      <c r="BX78" s="141"/>
      <c r="BY78" s="141"/>
      <c r="BZ78" s="141"/>
      <c r="CA78" s="141"/>
      <c r="CB78" s="141"/>
      <c r="CC78" s="141"/>
      <c r="CD78" s="141"/>
      <c r="CE78" s="141"/>
      <c r="CF78" s="126"/>
    </row>
    <row r="79" spans="1:84" ht="31.5">
      <c r="A79" s="144" t="s">
        <v>631</v>
      </c>
      <c r="B79" s="145" t="s">
        <v>72</v>
      </c>
      <c r="C79" s="48" t="s">
        <v>442</v>
      </c>
      <c r="D79" s="48">
        <v>0</v>
      </c>
      <c r="E79" s="48">
        <v>0</v>
      </c>
      <c r="F79" s="48">
        <v>0</v>
      </c>
      <c r="G79" s="48">
        <v>0</v>
      </c>
      <c r="H79" s="48">
        <v>0</v>
      </c>
      <c r="I79" s="48">
        <v>0</v>
      </c>
      <c r="J79" s="48">
        <v>0</v>
      </c>
      <c r="K79" s="48">
        <v>0</v>
      </c>
      <c r="L79" s="48">
        <v>0</v>
      </c>
      <c r="M79" s="48">
        <v>0</v>
      </c>
      <c r="N79" s="48">
        <v>0</v>
      </c>
      <c r="O79" s="48">
        <v>0</v>
      </c>
      <c r="P79" s="48">
        <v>0</v>
      </c>
      <c r="Q79" s="48">
        <v>0</v>
      </c>
      <c r="R79" s="48">
        <v>0</v>
      </c>
      <c r="S79" s="48">
        <v>0</v>
      </c>
      <c r="T79" s="48">
        <v>0</v>
      </c>
      <c r="U79" s="48">
        <v>0</v>
      </c>
      <c r="V79" s="48">
        <v>0</v>
      </c>
      <c r="W79" s="48">
        <v>0</v>
      </c>
      <c r="X79" s="48">
        <v>0</v>
      </c>
      <c r="Y79" s="48">
        <v>0</v>
      </c>
      <c r="Z79" s="48">
        <v>0</v>
      </c>
      <c r="AA79" s="48">
        <v>0</v>
      </c>
      <c r="AB79" s="48">
        <v>0</v>
      </c>
      <c r="AC79" s="48">
        <v>0</v>
      </c>
      <c r="AD79" s="48">
        <v>0</v>
      </c>
      <c r="AE79" s="48">
        <v>0</v>
      </c>
      <c r="AF79" s="48">
        <v>0</v>
      </c>
      <c r="AG79" s="48">
        <v>0</v>
      </c>
      <c r="AH79" s="48">
        <v>0</v>
      </c>
      <c r="AI79" s="48">
        <v>0</v>
      </c>
      <c r="AJ79" s="48">
        <v>0</v>
      </c>
      <c r="AK79" s="48">
        <v>0</v>
      </c>
      <c r="AL79" s="48">
        <v>0</v>
      </c>
      <c r="AM79" s="34">
        <f t="shared" si="23"/>
        <v>0</v>
      </c>
      <c r="AN79" s="34">
        <f t="shared" si="23"/>
        <v>0</v>
      </c>
      <c r="AO79" s="34">
        <f t="shared" si="23"/>
        <v>0</v>
      </c>
      <c r="AP79" s="34">
        <f t="shared" si="23"/>
        <v>0</v>
      </c>
      <c r="AQ79" s="34">
        <f t="shared" si="23"/>
        <v>0</v>
      </c>
      <c r="AR79" s="34">
        <f t="shared" si="23"/>
        <v>0</v>
      </c>
      <c r="AS79" s="34">
        <f t="shared" si="23"/>
        <v>0</v>
      </c>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
      <c r="BW79" s="141"/>
      <c r="BX79" s="141"/>
      <c r="BY79" s="141"/>
      <c r="BZ79" s="141"/>
      <c r="CA79" s="141"/>
      <c r="CB79" s="141"/>
      <c r="CC79" s="141"/>
      <c r="CD79" s="141"/>
      <c r="CE79" s="141"/>
      <c r="CF79" s="126"/>
    </row>
    <row r="80" spans="1:84">
      <c r="A80" s="144" t="s">
        <v>632</v>
      </c>
      <c r="B80" s="145" t="s">
        <v>73</v>
      </c>
      <c r="C80" s="48" t="s">
        <v>443</v>
      </c>
      <c r="D80" s="48">
        <v>0</v>
      </c>
      <c r="E80" s="48">
        <v>0</v>
      </c>
      <c r="F80" s="48">
        <v>0</v>
      </c>
      <c r="G80" s="48">
        <v>0</v>
      </c>
      <c r="H80" s="48">
        <v>0</v>
      </c>
      <c r="I80" s="48">
        <v>0</v>
      </c>
      <c r="J80" s="48">
        <v>0</v>
      </c>
      <c r="K80" s="48">
        <v>0</v>
      </c>
      <c r="L80" s="48">
        <v>0</v>
      </c>
      <c r="M80" s="48">
        <v>0</v>
      </c>
      <c r="N80" s="48">
        <v>0</v>
      </c>
      <c r="O80" s="48">
        <v>0</v>
      </c>
      <c r="P80" s="48">
        <v>0</v>
      </c>
      <c r="Q80" s="48">
        <v>0</v>
      </c>
      <c r="R80" s="48">
        <v>0</v>
      </c>
      <c r="S80" s="48">
        <v>0</v>
      </c>
      <c r="T80" s="48">
        <v>0</v>
      </c>
      <c r="U80" s="48">
        <v>0</v>
      </c>
      <c r="V80" s="48">
        <v>0</v>
      </c>
      <c r="W80" s="48">
        <v>0</v>
      </c>
      <c r="X80" s="48">
        <v>0</v>
      </c>
      <c r="Y80" s="48">
        <v>0</v>
      </c>
      <c r="Z80" s="48">
        <v>0</v>
      </c>
      <c r="AA80" s="48">
        <v>0</v>
      </c>
      <c r="AB80" s="48">
        <v>0</v>
      </c>
      <c r="AC80" s="48">
        <v>0</v>
      </c>
      <c r="AD80" s="48">
        <v>0</v>
      </c>
      <c r="AE80" s="48">
        <v>0</v>
      </c>
      <c r="AF80" s="48">
        <v>0</v>
      </c>
      <c r="AG80" s="48">
        <v>0</v>
      </c>
      <c r="AH80" s="48">
        <v>0</v>
      </c>
      <c r="AI80" s="48">
        <v>0</v>
      </c>
      <c r="AJ80" s="48">
        <v>0</v>
      </c>
      <c r="AK80" s="48">
        <v>0</v>
      </c>
      <c r="AL80" s="48">
        <v>0</v>
      </c>
      <c r="AM80" s="34">
        <f t="shared" si="23"/>
        <v>0</v>
      </c>
      <c r="AN80" s="34">
        <f t="shared" si="23"/>
        <v>0</v>
      </c>
      <c r="AO80" s="34">
        <f t="shared" si="23"/>
        <v>0</v>
      </c>
      <c r="AP80" s="34">
        <f t="shared" si="23"/>
        <v>0</v>
      </c>
      <c r="AQ80" s="34">
        <f t="shared" si="23"/>
        <v>0</v>
      </c>
      <c r="AR80" s="34">
        <f t="shared" si="23"/>
        <v>0</v>
      </c>
      <c r="AS80" s="34">
        <f t="shared" si="23"/>
        <v>0</v>
      </c>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
      <c r="BW80" s="141"/>
      <c r="BX80" s="141"/>
      <c r="BY80" s="141"/>
      <c r="BZ80" s="141"/>
      <c r="CA80" s="141"/>
      <c r="CB80" s="141"/>
      <c r="CC80" s="141"/>
      <c r="CD80" s="141"/>
      <c r="CE80" s="141"/>
      <c r="CF80" s="126"/>
    </row>
    <row r="81" spans="1:84">
      <c r="A81" s="144" t="s">
        <v>633</v>
      </c>
      <c r="B81" s="145" t="s">
        <v>13</v>
      </c>
      <c r="C81" s="48" t="s">
        <v>444</v>
      </c>
      <c r="D81" s="48">
        <v>0</v>
      </c>
      <c r="E81" s="48">
        <v>0</v>
      </c>
      <c r="F81" s="48">
        <v>0</v>
      </c>
      <c r="G81" s="48">
        <v>0</v>
      </c>
      <c r="H81" s="48">
        <v>0</v>
      </c>
      <c r="I81" s="48">
        <v>0</v>
      </c>
      <c r="J81" s="48">
        <v>0</v>
      </c>
      <c r="K81" s="48">
        <v>0</v>
      </c>
      <c r="L81" s="48">
        <v>0</v>
      </c>
      <c r="M81" s="48">
        <v>0</v>
      </c>
      <c r="N81" s="48">
        <v>0</v>
      </c>
      <c r="O81" s="48">
        <v>0</v>
      </c>
      <c r="P81" s="48">
        <v>0</v>
      </c>
      <c r="Q81" s="48">
        <v>0</v>
      </c>
      <c r="R81" s="48">
        <v>0</v>
      </c>
      <c r="S81" s="48">
        <v>0</v>
      </c>
      <c r="T81" s="48">
        <v>0</v>
      </c>
      <c r="U81" s="48">
        <v>0</v>
      </c>
      <c r="V81" s="48">
        <v>0</v>
      </c>
      <c r="W81" s="48">
        <v>0</v>
      </c>
      <c r="X81" s="48">
        <v>0</v>
      </c>
      <c r="Y81" s="48">
        <v>0</v>
      </c>
      <c r="Z81" s="48">
        <v>0</v>
      </c>
      <c r="AA81" s="48">
        <v>0</v>
      </c>
      <c r="AB81" s="48">
        <v>0</v>
      </c>
      <c r="AC81" s="48">
        <v>0</v>
      </c>
      <c r="AD81" s="48">
        <v>0</v>
      </c>
      <c r="AE81" s="48">
        <v>0</v>
      </c>
      <c r="AF81" s="48">
        <v>0</v>
      </c>
      <c r="AG81" s="48">
        <v>0</v>
      </c>
      <c r="AH81" s="48">
        <v>0</v>
      </c>
      <c r="AI81" s="48">
        <v>0</v>
      </c>
      <c r="AJ81" s="48">
        <v>0</v>
      </c>
      <c r="AK81" s="48">
        <v>0</v>
      </c>
      <c r="AL81" s="48">
        <v>0</v>
      </c>
      <c r="AM81" s="34">
        <f t="shared" si="23"/>
        <v>0</v>
      </c>
      <c r="AN81" s="34">
        <f t="shared" si="23"/>
        <v>0</v>
      </c>
      <c r="AO81" s="34">
        <f t="shared" si="23"/>
        <v>0</v>
      </c>
      <c r="AP81" s="34">
        <f t="shared" si="23"/>
        <v>0</v>
      </c>
      <c r="AQ81" s="34">
        <f t="shared" si="23"/>
        <v>0</v>
      </c>
      <c r="AR81" s="34">
        <f t="shared" si="23"/>
        <v>0</v>
      </c>
      <c r="AS81" s="34">
        <f t="shared" si="23"/>
        <v>0</v>
      </c>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
      <c r="BW81" s="141"/>
      <c r="BX81" s="141"/>
      <c r="BY81" s="141"/>
      <c r="BZ81" s="141"/>
      <c r="CA81" s="141"/>
      <c r="CB81" s="141"/>
      <c r="CC81" s="141"/>
      <c r="CD81" s="141"/>
      <c r="CE81" s="141"/>
      <c r="CF81" s="126"/>
    </row>
    <row r="82" spans="1:84" ht="31.5">
      <c r="A82" s="144" t="s">
        <v>635</v>
      </c>
      <c r="B82" s="145" t="s">
        <v>101</v>
      </c>
      <c r="C82" s="48" t="s">
        <v>447</v>
      </c>
      <c r="D82" s="48">
        <v>0</v>
      </c>
      <c r="E82" s="48">
        <v>0</v>
      </c>
      <c r="F82" s="48">
        <v>0</v>
      </c>
      <c r="G82" s="48">
        <v>1.04</v>
      </c>
      <c r="H82" s="48">
        <v>0</v>
      </c>
      <c r="I82" s="48">
        <v>0</v>
      </c>
      <c r="J82" s="48">
        <v>0</v>
      </c>
      <c r="K82" s="48">
        <v>0</v>
      </c>
      <c r="L82" s="48">
        <v>0</v>
      </c>
      <c r="M82" s="48">
        <v>0</v>
      </c>
      <c r="N82" s="48">
        <v>0</v>
      </c>
      <c r="O82" s="48">
        <v>0</v>
      </c>
      <c r="P82" s="48">
        <v>0</v>
      </c>
      <c r="Q82" s="48">
        <v>0</v>
      </c>
      <c r="R82" s="48">
        <v>0</v>
      </c>
      <c r="S82" s="48">
        <v>0</v>
      </c>
      <c r="T82" s="48">
        <v>0</v>
      </c>
      <c r="U82" s="48">
        <v>0</v>
      </c>
      <c r="V82" s="48">
        <v>0</v>
      </c>
      <c r="W82" s="48">
        <v>0</v>
      </c>
      <c r="X82" s="48">
        <v>0</v>
      </c>
      <c r="Y82" s="48">
        <v>0</v>
      </c>
      <c r="Z82" s="48">
        <v>0</v>
      </c>
      <c r="AA82" s="48">
        <v>0</v>
      </c>
      <c r="AB82" s="48">
        <v>0</v>
      </c>
      <c r="AC82" s="48">
        <v>0</v>
      </c>
      <c r="AD82" s="48">
        <v>0</v>
      </c>
      <c r="AE82" s="48">
        <v>0</v>
      </c>
      <c r="AF82" s="48">
        <v>0</v>
      </c>
      <c r="AG82" s="48">
        <v>0</v>
      </c>
      <c r="AH82" s="48">
        <v>0</v>
      </c>
      <c r="AI82" s="48">
        <v>1.04</v>
      </c>
      <c r="AJ82" s="48">
        <v>0</v>
      </c>
      <c r="AK82" s="48">
        <v>0</v>
      </c>
      <c r="AL82" s="48">
        <v>0</v>
      </c>
      <c r="AM82" s="34">
        <f t="shared" si="23"/>
        <v>0</v>
      </c>
      <c r="AN82" s="34">
        <f t="shared" si="23"/>
        <v>0</v>
      </c>
      <c r="AO82" s="34">
        <f t="shared" si="23"/>
        <v>0</v>
      </c>
      <c r="AP82" s="34">
        <f t="shared" si="23"/>
        <v>0</v>
      </c>
      <c r="AQ82" s="34">
        <f t="shared" si="23"/>
        <v>0</v>
      </c>
      <c r="AR82" s="34">
        <f t="shared" si="23"/>
        <v>0</v>
      </c>
      <c r="AS82" s="34">
        <f t="shared" si="23"/>
        <v>0</v>
      </c>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
      <c r="BW82" s="141"/>
      <c r="BX82" s="141"/>
      <c r="BY82" s="141"/>
      <c r="BZ82" s="141"/>
      <c r="CA82" s="141"/>
      <c r="CB82" s="141"/>
      <c r="CC82" s="141"/>
      <c r="CD82" s="141"/>
      <c r="CE82" s="141"/>
      <c r="CF82" s="126"/>
    </row>
    <row r="83" spans="1:84" ht="47.25">
      <c r="A83" s="144" t="s">
        <v>636</v>
      </c>
      <c r="B83" s="145" t="s">
        <v>102</v>
      </c>
      <c r="C83" s="48" t="s">
        <v>448</v>
      </c>
      <c r="D83" s="48">
        <v>0</v>
      </c>
      <c r="E83" s="48">
        <v>0</v>
      </c>
      <c r="F83" s="48">
        <v>0</v>
      </c>
      <c r="G83" s="48">
        <v>0.18</v>
      </c>
      <c r="H83" s="48">
        <v>0</v>
      </c>
      <c r="I83" s="48">
        <v>0</v>
      </c>
      <c r="J83" s="48">
        <v>0</v>
      </c>
      <c r="K83" s="48">
        <v>0</v>
      </c>
      <c r="L83" s="48">
        <v>0</v>
      </c>
      <c r="M83" s="48">
        <v>0</v>
      </c>
      <c r="N83" s="48">
        <v>0</v>
      </c>
      <c r="O83" s="48">
        <v>0</v>
      </c>
      <c r="P83" s="48">
        <v>0</v>
      </c>
      <c r="Q83" s="48">
        <v>0</v>
      </c>
      <c r="R83" s="48">
        <v>0</v>
      </c>
      <c r="S83" s="48">
        <v>0</v>
      </c>
      <c r="T83" s="48">
        <v>0</v>
      </c>
      <c r="U83" s="48">
        <v>0</v>
      </c>
      <c r="V83" s="48">
        <v>0</v>
      </c>
      <c r="W83" s="48">
        <v>0</v>
      </c>
      <c r="X83" s="48">
        <v>0</v>
      </c>
      <c r="Y83" s="48">
        <v>0</v>
      </c>
      <c r="Z83" s="48">
        <v>0</v>
      </c>
      <c r="AA83" s="48">
        <v>0</v>
      </c>
      <c r="AB83" s="48">
        <v>0</v>
      </c>
      <c r="AC83" s="48">
        <v>0</v>
      </c>
      <c r="AD83" s="48">
        <v>0</v>
      </c>
      <c r="AE83" s="48">
        <v>0</v>
      </c>
      <c r="AF83" s="48">
        <v>0</v>
      </c>
      <c r="AG83" s="48">
        <v>0</v>
      </c>
      <c r="AH83" s="48">
        <v>0</v>
      </c>
      <c r="AI83" s="48">
        <v>0.18</v>
      </c>
      <c r="AJ83" s="48">
        <v>0</v>
      </c>
      <c r="AK83" s="48">
        <v>0</v>
      </c>
      <c r="AL83" s="48">
        <v>0</v>
      </c>
      <c r="AM83" s="34">
        <f t="shared" si="23"/>
        <v>0</v>
      </c>
      <c r="AN83" s="34">
        <f t="shared" si="23"/>
        <v>0</v>
      </c>
      <c r="AO83" s="34">
        <f t="shared" si="23"/>
        <v>0</v>
      </c>
      <c r="AP83" s="34">
        <f t="shared" si="23"/>
        <v>0</v>
      </c>
      <c r="AQ83" s="34">
        <f t="shared" si="23"/>
        <v>0</v>
      </c>
      <c r="AR83" s="34">
        <f t="shared" si="23"/>
        <v>0</v>
      </c>
      <c r="AS83" s="34">
        <f t="shared" si="23"/>
        <v>0</v>
      </c>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
      <c r="BW83" s="141"/>
      <c r="BX83" s="141"/>
      <c r="BY83" s="141"/>
      <c r="BZ83" s="141"/>
      <c r="CA83" s="141"/>
      <c r="CB83" s="141"/>
      <c r="CC83" s="141"/>
      <c r="CD83" s="141"/>
      <c r="CE83" s="141"/>
      <c r="CF83" s="126"/>
    </row>
    <row r="84" spans="1:84">
      <c r="A84" s="144" t="s">
        <v>637</v>
      </c>
      <c r="B84" s="145" t="s">
        <v>103</v>
      </c>
      <c r="C84" s="48" t="s">
        <v>449</v>
      </c>
      <c r="D84" s="48">
        <v>0</v>
      </c>
      <c r="E84" s="48">
        <v>0</v>
      </c>
      <c r="F84" s="48">
        <v>0</v>
      </c>
      <c r="G84" s="48">
        <v>2</v>
      </c>
      <c r="H84" s="48">
        <v>0</v>
      </c>
      <c r="I84" s="48">
        <v>0</v>
      </c>
      <c r="J84" s="48">
        <v>0</v>
      </c>
      <c r="K84" s="48">
        <v>0</v>
      </c>
      <c r="L84" s="48">
        <v>0</v>
      </c>
      <c r="M84" s="48">
        <v>0</v>
      </c>
      <c r="N84" s="48">
        <v>0</v>
      </c>
      <c r="O84" s="48">
        <v>0</v>
      </c>
      <c r="P84" s="48">
        <v>0</v>
      </c>
      <c r="Q84" s="48">
        <v>0</v>
      </c>
      <c r="R84" s="48">
        <v>0</v>
      </c>
      <c r="S84" s="48">
        <v>0</v>
      </c>
      <c r="T84" s="48">
        <v>0</v>
      </c>
      <c r="U84" s="48">
        <v>0</v>
      </c>
      <c r="V84" s="48">
        <v>0</v>
      </c>
      <c r="W84" s="48">
        <v>0</v>
      </c>
      <c r="X84" s="48">
        <v>0</v>
      </c>
      <c r="Y84" s="48">
        <v>0</v>
      </c>
      <c r="Z84" s="48">
        <v>0</v>
      </c>
      <c r="AA84" s="48">
        <v>0</v>
      </c>
      <c r="AB84" s="48">
        <v>0</v>
      </c>
      <c r="AC84" s="48">
        <v>0</v>
      </c>
      <c r="AD84" s="48">
        <v>0</v>
      </c>
      <c r="AE84" s="48">
        <v>0</v>
      </c>
      <c r="AF84" s="48">
        <v>0</v>
      </c>
      <c r="AG84" s="48">
        <v>0</v>
      </c>
      <c r="AH84" s="48">
        <v>0</v>
      </c>
      <c r="AI84" s="48">
        <v>2</v>
      </c>
      <c r="AJ84" s="48">
        <v>0</v>
      </c>
      <c r="AK84" s="48">
        <v>0</v>
      </c>
      <c r="AL84" s="48">
        <v>0</v>
      </c>
      <c r="AM84" s="34">
        <f t="shared" si="23"/>
        <v>0</v>
      </c>
      <c r="AN84" s="34">
        <f t="shared" si="23"/>
        <v>0</v>
      </c>
      <c r="AO84" s="34">
        <f t="shared" si="23"/>
        <v>0</v>
      </c>
      <c r="AP84" s="34">
        <f t="shared" si="23"/>
        <v>0</v>
      </c>
      <c r="AQ84" s="34">
        <f t="shared" si="23"/>
        <v>0</v>
      </c>
      <c r="AR84" s="34">
        <f t="shared" si="23"/>
        <v>0</v>
      </c>
      <c r="AS84" s="34">
        <f t="shared" si="23"/>
        <v>0</v>
      </c>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
      <c r="BW84" s="141"/>
      <c r="BX84" s="141"/>
      <c r="BY84" s="141"/>
      <c r="BZ84" s="141"/>
      <c r="CA84" s="141"/>
      <c r="CB84" s="141"/>
      <c r="CC84" s="141"/>
      <c r="CD84" s="141"/>
      <c r="CE84" s="141"/>
      <c r="CF84" s="126"/>
    </row>
    <row r="85" spans="1:84" ht="31.5">
      <c r="A85" s="144" t="s">
        <v>638</v>
      </c>
      <c r="B85" s="145" t="s">
        <v>104</v>
      </c>
      <c r="C85" s="48" t="s">
        <v>450</v>
      </c>
      <c r="D85" s="48">
        <v>0</v>
      </c>
      <c r="E85" s="48">
        <v>0</v>
      </c>
      <c r="F85" s="48">
        <v>0</v>
      </c>
      <c r="G85" s="48">
        <v>0.35</v>
      </c>
      <c r="H85" s="48">
        <v>0</v>
      </c>
      <c r="I85" s="48">
        <v>0</v>
      </c>
      <c r="J85" s="48">
        <v>0</v>
      </c>
      <c r="K85" s="48">
        <v>0</v>
      </c>
      <c r="L85" s="48">
        <v>0</v>
      </c>
      <c r="M85" s="48">
        <v>0</v>
      </c>
      <c r="N85" s="48">
        <v>0</v>
      </c>
      <c r="O85" s="48">
        <v>0</v>
      </c>
      <c r="P85" s="48">
        <v>0</v>
      </c>
      <c r="Q85" s="48">
        <v>0</v>
      </c>
      <c r="R85" s="48">
        <v>0</v>
      </c>
      <c r="S85" s="48">
        <v>0</v>
      </c>
      <c r="T85" s="48">
        <v>0</v>
      </c>
      <c r="U85" s="48">
        <v>0</v>
      </c>
      <c r="V85" s="48">
        <v>0</v>
      </c>
      <c r="W85" s="48">
        <v>0</v>
      </c>
      <c r="X85" s="48">
        <v>0</v>
      </c>
      <c r="Y85" s="48">
        <v>0</v>
      </c>
      <c r="Z85" s="48">
        <v>0</v>
      </c>
      <c r="AA85" s="48">
        <v>0</v>
      </c>
      <c r="AB85" s="48">
        <v>0</v>
      </c>
      <c r="AC85" s="48">
        <v>0</v>
      </c>
      <c r="AD85" s="48">
        <v>0</v>
      </c>
      <c r="AE85" s="48">
        <v>0</v>
      </c>
      <c r="AF85" s="48">
        <v>0</v>
      </c>
      <c r="AG85" s="48">
        <v>0</v>
      </c>
      <c r="AH85" s="48">
        <v>0</v>
      </c>
      <c r="AI85" s="48">
        <v>0.35</v>
      </c>
      <c r="AJ85" s="48">
        <v>0</v>
      </c>
      <c r="AK85" s="48">
        <v>0</v>
      </c>
      <c r="AL85" s="48">
        <v>0</v>
      </c>
      <c r="AM85" s="34">
        <f t="shared" si="23"/>
        <v>0</v>
      </c>
      <c r="AN85" s="34">
        <f t="shared" si="23"/>
        <v>0</v>
      </c>
      <c r="AO85" s="34">
        <f t="shared" si="23"/>
        <v>0</v>
      </c>
      <c r="AP85" s="34">
        <f t="shared" si="23"/>
        <v>0</v>
      </c>
      <c r="AQ85" s="34">
        <f t="shared" si="23"/>
        <v>0</v>
      </c>
      <c r="AR85" s="34">
        <f t="shared" si="23"/>
        <v>0</v>
      </c>
      <c r="AS85" s="34">
        <f t="shared" si="23"/>
        <v>0</v>
      </c>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
      <c r="BW85" s="141"/>
      <c r="BX85" s="141"/>
      <c r="BY85" s="141"/>
      <c r="BZ85" s="141"/>
      <c r="CA85" s="141"/>
      <c r="CB85" s="141"/>
      <c r="CC85" s="141"/>
      <c r="CD85" s="141"/>
      <c r="CE85" s="141"/>
      <c r="CF85" s="126"/>
    </row>
    <row r="86" spans="1:84" ht="31.5">
      <c r="A86" s="144" t="s">
        <v>639</v>
      </c>
      <c r="B86" s="145" t="s">
        <v>105</v>
      </c>
      <c r="C86" s="48" t="s">
        <v>451</v>
      </c>
      <c r="D86" s="48">
        <v>0</v>
      </c>
      <c r="E86" s="48">
        <v>0</v>
      </c>
      <c r="F86" s="48">
        <v>0</v>
      </c>
      <c r="G86" s="48">
        <v>4.7</v>
      </c>
      <c r="H86" s="48">
        <v>0</v>
      </c>
      <c r="I86" s="48">
        <v>0</v>
      </c>
      <c r="J86" s="48">
        <v>0</v>
      </c>
      <c r="K86" s="48">
        <v>0</v>
      </c>
      <c r="L86" s="48">
        <v>0</v>
      </c>
      <c r="M86" s="48">
        <v>0</v>
      </c>
      <c r="N86" s="48">
        <v>0</v>
      </c>
      <c r="O86" s="48">
        <v>0</v>
      </c>
      <c r="P86" s="48">
        <v>0</v>
      </c>
      <c r="Q86" s="48">
        <v>0</v>
      </c>
      <c r="R86" s="48">
        <v>0</v>
      </c>
      <c r="S86" s="48">
        <v>0</v>
      </c>
      <c r="T86" s="48">
        <v>0</v>
      </c>
      <c r="U86" s="48">
        <v>0</v>
      </c>
      <c r="V86" s="48">
        <v>0</v>
      </c>
      <c r="W86" s="48">
        <v>0</v>
      </c>
      <c r="X86" s="48">
        <v>0</v>
      </c>
      <c r="Y86" s="48">
        <v>0</v>
      </c>
      <c r="Z86" s="48">
        <v>0</v>
      </c>
      <c r="AA86" s="48">
        <v>0</v>
      </c>
      <c r="AB86" s="48">
        <v>0</v>
      </c>
      <c r="AC86" s="48">
        <v>0</v>
      </c>
      <c r="AD86" s="48">
        <v>0</v>
      </c>
      <c r="AE86" s="48">
        <v>0</v>
      </c>
      <c r="AF86" s="48">
        <v>0</v>
      </c>
      <c r="AG86" s="48">
        <v>0</v>
      </c>
      <c r="AH86" s="48">
        <v>0</v>
      </c>
      <c r="AI86" s="48">
        <v>4.7</v>
      </c>
      <c r="AJ86" s="48">
        <v>0</v>
      </c>
      <c r="AK86" s="48">
        <v>0</v>
      </c>
      <c r="AL86" s="48">
        <v>0</v>
      </c>
      <c r="AM86" s="34">
        <f t="shared" si="23"/>
        <v>0</v>
      </c>
      <c r="AN86" s="34">
        <f t="shared" si="23"/>
        <v>0</v>
      </c>
      <c r="AO86" s="34">
        <f t="shared" si="23"/>
        <v>0</v>
      </c>
      <c r="AP86" s="34">
        <f t="shared" si="23"/>
        <v>0</v>
      </c>
      <c r="AQ86" s="34">
        <f t="shared" si="23"/>
        <v>0</v>
      </c>
      <c r="AR86" s="34">
        <f t="shared" si="23"/>
        <v>0</v>
      </c>
      <c r="AS86" s="34">
        <f t="shared" si="23"/>
        <v>0</v>
      </c>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
      <c r="BW86" s="141"/>
      <c r="BX86" s="141"/>
      <c r="BY86" s="141"/>
      <c r="BZ86" s="141"/>
      <c r="CA86" s="141"/>
      <c r="CB86" s="141"/>
      <c r="CC86" s="141"/>
      <c r="CD86" s="141"/>
      <c r="CE86" s="141"/>
      <c r="CF86" s="126"/>
    </row>
    <row r="87" spans="1:84" ht="47.25">
      <c r="A87" s="144" t="s">
        <v>640</v>
      </c>
      <c r="B87" s="145" t="s">
        <v>107</v>
      </c>
      <c r="C87" s="48" t="s">
        <v>452</v>
      </c>
      <c r="D87" s="48">
        <v>0</v>
      </c>
      <c r="E87" s="48">
        <v>0</v>
      </c>
      <c r="F87" s="48">
        <v>0</v>
      </c>
      <c r="G87" s="48">
        <v>1.3</v>
      </c>
      <c r="H87" s="48">
        <v>0</v>
      </c>
      <c r="I87" s="48">
        <v>0</v>
      </c>
      <c r="J87" s="48">
        <v>0</v>
      </c>
      <c r="K87" s="48">
        <v>0</v>
      </c>
      <c r="L87" s="48">
        <v>0</v>
      </c>
      <c r="M87" s="48">
        <v>0</v>
      </c>
      <c r="N87" s="48">
        <v>0</v>
      </c>
      <c r="O87" s="48">
        <v>0</v>
      </c>
      <c r="P87" s="48">
        <v>0</v>
      </c>
      <c r="Q87" s="48">
        <v>0</v>
      </c>
      <c r="R87" s="48">
        <v>0</v>
      </c>
      <c r="S87" s="48">
        <v>0</v>
      </c>
      <c r="T87" s="48">
        <v>0</v>
      </c>
      <c r="U87" s="48">
        <v>0</v>
      </c>
      <c r="V87" s="48">
        <v>0</v>
      </c>
      <c r="W87" s="48">
        <v>0</v>
      </c>
      <c r="X87" s="48">
        <v>0</v>
      </c>
      <c r="Y87" s="48">
        <v>0</v>
      </c>
      <c r="Z87" s="48">
        <v>0</v>
      </c>
      <c r="AA87" s="48">
        <v>0</v>
      </c>
      <c r="AB87" s="48">
        <v>0</v>
      </c>
      <c r="AC87" s="48">
        <v>0</v>
      </c>
      <c r="AD87" s="48">
        <v>0</v>
      </c>
      <c r="AE87" s="48">
        <v>0</v>
      </c>
      <c r="AF87" s="48">
        <v>0</v>
      </c>
      <c r="AG87" s="48">
        <v>0</v>
      </c>
      <c r="AH87" s="48">
        <v>0</v>
      </c>
      <c r="AI87" s="48">
        <v>1.3</v>
      </c>
      <c r="AJ87" s="48">
        <v>0</v>
      </c>
      <c r="AK87" s="48">
        <v>0</v>
      </c>
      <c r="AL87" s="48">
        <v>0</v>
      </c>
      <c r="AM87" s="34">
        <f t="shared" si="23"/>
        <v>0</v>
      </c>
      <c r="AN87" s="34">
        <f t="shared" si="23"/>
        <v>0</v>
      </c>
      <c r="AO87" s="34">
        <f t="shared" si="23"/>
        <v>0</v>
      </c>
      <c r="AP87" s="34">
        <f t="shared" si="23"/>
        <v>0</v>
      </c>
      <c r="AQ87" s="34">
        <f t="shared" si="23"/>
        <v>0</v>
      </c>
      <c r="AR87" s="34">
        <f t="shared" si="23"/>
        <v>0</v>
      </c>
      <c r="AS87" s="34">
        <f t="shared" si="23"/>
        <v>0</v>
      </c>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
      <c r="BW87" s="141"/>
      <c r="BX87" s="141"/>
      <c r="BY87" s="141"/>
      <c r="BZ87" s="141"/>
      <c r="CA87" s="141"/>
      <c r="CB87" s="141"/>
      <c r="CC87" s="141"/>
      <c r="CD87" s="141"/>
      <c r="CE87" s="141"/>
      <c r="CF87" s="126"/>
    </row>
    <row r="88" spans="1:84" ht="31.5">
      <c r="A88" s="144" t="s">
        <v>641</v>
      </c>
      <c r="B88" s="145" t="s">
        <v>108</v>
      </c>
      <c r="C88" s="48" t="s">
        <v>453</v>
      </c>
      <c r="D88" s="48">
        <v>0</v>
      </c>
      <c r="E88" s="48">
        <v>0</v>
      </c>
      <c r="F88" s="48">
        <v>0</v>
      </c>
      <c r="G88" s="48">
        <v>0.12</v>
      </c>
      <c r="H88" s="48">
        <v>0</v>
      </c>
      <c r="I88" s="48">
        <v>0</v>
      </c>
      <c r="J88" s="48">
        <v>0</v>
      </c>
      <c r="K88" s="48">
        <v>0</v>
      </c>
      <c r="L88" s="48">
        <v>0</v>
      </c>
      <c r="M88" s="48">
        <v>0</v>
      </c>
      <c r="N88" s="48">
        <v>0</v>
      </c>
      <c r="O88" s="48">
        <v>0</v>
      </c>
      <c r="P88" s="48">
        <v>0</v>
      </c>
      <c r="Q88" s="48">
        <v>0</v>
      </c>
      <c r="R88" s="48">
        <v>0</v>
      </c>
      <c r="S88" s="48">
        <v>0</v>
      </c>
      <c r="T88" s="48">
        <v>0</v>
      </c>
      <c r="U88" s="48">
        <v>0</v>
      </c>
      <c r="V88" s="48">
        <v>0</v>
      </c>
      <c r="W88" s="48">
        <v>0</v>
      </c>
      <c r="X88" s="48">
        <v>0</v>
      </c>
      <c r="Y88" s="48">
        <v>0</v>
      </c>
      <c r="Z88" s="48">
        <v>0</v>
      </c>
      <c r="AA88" s="48">
        <v>0</v>
      </c>
      <c r="AB88" s="48">
        <v>0</v>
      </c>
      <c r="AC88" s="48">
        <v>0</v>
      </c>
      <c r="AD88" s="48">
        <v>0</v>
      </c>
      <c r="AE88" s="48">
        <v>0</v>
      </c>
      <c r="AF88" s="48">
        <v>0</v>
      </c>
      <c r="AG88" s="48">
        <v>0</v>
      </c>
      <c r="AH88" s="48">
        <v>0</v>
      </c>
      <c r="AI88" s="48">
        <v>0.12</v>
      </c>
      <c r="AJ88" s="48">
        <v>0</v>
      </c>
      <c r="AK88" s="48">
        <v>0</v>
      </c>
      <c r="AL88" s="48">
        <v>0</v>
      </c>
      <c r="AM88" s="34">
        <f t="shared" si="23"/>
        <v>0</v>
      </c>
      <c r="AN88" s="34">
        <f t="shared" si="23"/>
        <v>0</v>
      </c>
      <c r="AO88" s="34">
        <f t="shared" si="23"/>
        <v>0</v>
      </c>
      <c r="AP88" s="34">
        <f t="shared" si="23"/>
        <v>0</v>
      </c>
      <c r="AQ88" s="34">
        <f t="shared" si="23"/>
        <v>0</v>
      </c>
      <c r="AR88" s="34">
        <f t="shared" si="23"/>
        <v>0</v>
      </c>
      <c r="AS88" s="34">
        <f t="shared" si="23"/>
        <v>0</v>
      </c>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
      <c r="BW88" s="141"/>
      <c r="BX88" s="141"/>
      <c r="BY88" s="141"/>
      <c r="BZ88" s="141"/>
      <c r="CA88" s="141"/>
      <c r="CB88" s="141"/>
      <c r="CC88" s="141"/>
      <c r="CD88" s="141"/>
      <c r="CE88" s="141"/>
      <c r="CF88" s="126"/>
    </row>
    <row r="89" spans="1:84" ht="31.5">
      <c r="A89" s="144" t="s">
        <v>642</v>
      </c>
      <c r="B89" s="145" t="s">
        <v>109</v>
      </c>
      <c r="C89" s="48" t="s">
        <v>454</v>
      </c>
      <c r="D89" s="48">
        <v>0</v>
      </c>
      <c r="E89" s="48">
        <v>0</v>
      </c>
      <c r="F89" s="48">
        <v>0</v>
      </c>
      <c r="G89" s="48">
        <v>0.36</v>
      </c>
      <c r="H89" s="48">
        <v>0</v>
      </c>
      <c r="I89" s="48">
        <v>0</v>
      </c>
      <c r="J89" s="48">
        <v>0</v>
      </c>
      <c r="K89" s="48">
        <v>0</v>
      </c>
      <c r="L89" s="48">
        <v>0</v>
      </c>
      <c r="M89" s="48">
        <v>0</v>
      </c>
      <c r="N89" s="48">
        <v>0</v>
      </c>
      <c r="O89" s="48">
        <v>0</v>
      </c>
      <c r="P89" s="48">
        <v>0</v>
      </c>
      <c r="Q89" s="48">
        <v>0</v>
      </c>
      <c r="R89" s="48">
        <v>0</v>
      </c>
      <c r="S89" s="48">
        <v>0</v>
      </c>
      <c r="T89" s="48">
        <v>0</v>
      </c>
      <c r="U89" s="48">
        <v>0</v>
      </c>
      <c r="V89" s="48">
        <v>0</v>
      </c>
      <c r="W89" s="48">
        <v>0</v>
      </c>
      <c r="X89" s="48">
        <v>0</v>
      </c>
      <c r="Y89" s="48">
        <v>0</v>
      </c>
      <c r="Z89" s="48">
        <v>0</v>
      </c>
      <c r="AA89" s="48">
        <v>0</v>
      </c>
      <c r="AB89" s="48">
        <v>0</v>
      </c>
      <c r="AC89" s="48">
        <v>0</v>
      </c>
      <c r="AD89" s="48">
        <v>0</v>
      </c>
      <c r="AE89" s="48">
        <v>0</v>
      </c>
      <c r="AF89" s="48">
        <v>0</v>
      </c>
      <c r="AG89" s="48">
        <v>0</v>
      </c>
      <c r="AH89" s="48">
        <v>0</v>
      </c>
      <c r="AI89" s="48">
        <v>0.36</v>
      </c>
      <c r="AJ89" s="48">
        <v>0</v>
      </c>
      <c r="AK89" s="48">
        <v>0</v>
      </c>
      <c r="AL89" s="48">
        <v>0</v>
      </c>
      <c r="AM89" s="34">
        <f t="shared" si="23"/>
        <v>0</v>
      </c>
      <c r="AN89" s="34">
        <f t="shared" si="23"/>
        <v>0</v>
      </c>
      <c r="AO89" s="34">
        <f t="shared" si="23"/>
        <v>0</v>
      </c>
      <c r="AP89" s="34">
        <f t="shared" si="23"/>
        <v>0</v>
      </c>
      <c r="AQ89" s="34">
        <f t="shared" si="23"/>
        <v>0</v>
      </c>
      <c r="AR89" s="34">
        <f t="shared" si="23"/>
        <v>0</v>
      </c>
      <c r="AS89" s="34">
        <f t="shared" si="23"/>
        <v>0</v>
      </c>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
      <c r="BW89" s="141"/>
      <c r="BX89" s="141"/>
      <c r="BY89" s="141"/>
      <c r="BZ89" s="141"/>
      <c r="CA89" s="141"/>
      <c r="CB89" s="141"/>
      <c r="CC89" s="141"/>
      <c r="CD89" s="141"/>
      <c r="CE89" s="141"/>
      <c r="CF89" s="126"/>
    </row>
    <row r="90" spans="1:84" ht="31.5">
      <c r="A90" s="144" t="s">
        <v>643</v>
      </c>
      <c r="B90" s="145" t="s">
        <v>110</v>
      </c>
      <c r="C90" s="48" t="s">
        <v>455</v>
      </c>
      <c r="D90" s="48">
        <v>0</v>
      </c>
      <c r="E90" s="48">
        <v>0</v>
      </c>
      <c r="F90" s="48">
        <v>0</v>
      </c>
      <c r="G90" s="48">
        <v>0.25</v>
      </c>
      <c r="H90" s="48">
        <v>0</v>
      </c>
      <c r="I90" s="48">
        <v>0</v>
      </c>
      <c r="J90" s="48">
        <v>0</v>
      </c>
      <c r="K90" s="48">
        <v>0</v>
      </c>
      <c r="L90" s="48">
        <v>0</v>
      </c>
      <c r="M90" s="48">
        <v>0</v>
      </c>
      <c r="N90" s="48">
        <v>0</v>
      </c>
      <c r="O90" s="48">
        <v>0</v>
      </c>
      <c r="P90" s="48">
        <v>0</v>
      </c>
      <c r="Q90" s="48">
        <v>0</v>
      </c>
      <c r="R90" s="48">
        <v>0</v>
      </c>
      <c r="S90" s="48">
        <v>0</v>
      </c>
      <c r="T90" s="48">
        <v>0</v>
      </c>
      <c r="U90" s="48">
        <v>0</v>
      </c>
      <c r="V90" s="48">
        <v>0</v>
      </c>
      <c r="W90" s="48">
        <v>0</v>
      </c>
      <c r="X90" s="48">
        <v>0</v>
      </c>
      <c r="Y90" s="48">
        <v>0</v>
      </c>
      <c r="Z90" s="48">
        <v>0</v>
      </c>
      <c r="AA90" s="48">
        <v>0</v>
      </c>
      <c r="AB90" s="48">
        <v>0</v>
      </c>
      <c r="AC90" s="48">
        <v>0</v>
      </c>
      <c r="AD90" s="48">
        <v>0</v>
      </c>
      <c r="AE90" s="48">
        <v>0</v>
      </c>
      <c r="AF90" s="48">
        <v>0</v>
      </c>
      <c r="AG90" s="48">
        <v>0</v>
      </c>
      <c r="AH90" s="48">
        <v>0</v>
      </c>
      <c r="AI90" s="48">
        <v>0.25</v>
      </c>
      <c r="AJ90" s="48">
        <v>0</v>
      </c>
      <c r="AK90" s="48">
        <v>0</v>
      </c>
      <c r="AL90" s="48">
        <v>0</v>
      </c>
      <c r="AM90" s="34">
        <f t="shared" si="23"/>
        <v>0</v>
      </c>
      <c r="AN90" s="34">
        <f t="shared" si="23"/>
        <v>0</v>
      </c>
      <c r="AO90" s="34">
        <f t="shared" si="23"/>
        <v>0</v>
      </c>
      <c r="AP90" s="34">
        <f t="shared" si="23"/>
        <v>0</v>
      </c>
      <c r="AQ90" s="34">
        <f t="shared" si="23"/>
        <v>0</v>
      </c>
      <c r="AR90" s="34">
        <f t="shared" si="23"/>
        <v>0</v>
      </c>
      <c r="AS90" s="34">
        <f t="shared" si="23"/>
        <v>0</v>
      </c>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
      <c r="BW90" s="141"/>
      <c r="BX90" s="141"/>
      <c r="BY90" s="141"/>
      <c r="BZ90" s="141"/>
      <c r="CA90" s="141"/>
      <c r="CB90" s="141"/>
      <c r="CC90" s="141"/>
      <c r="CD90" s="141"/>
      <c r="CE90" s="141"/>
      <c r="CF90" s="126"/>
    </row>
    <row r="91" spans="1:84">
      <c r="A91" s="144" t="s">
        <v>645</v>
      </c>
      <c r="B91" s="145" t="s">
        <v>111</v>
      </c>
      <c r="C91" s="48" t="s">
        <v>457</v>
      </c>
      <c r="D91" s="48">
        <v>0</v>
      </c>
      <c r="E91" s="48">
        <v>0</v>
      </c>
      <c r="F91" s="48">
        <v>0</v>
      </c>
      <c r="G91" s="48">
        <v>0.66</v>
      </c>
      <c r="H91" s="48">
        <v>0</v>
      </c>
      <c r="I91" s="48">
        <v>0</v>
      </c>
      <c r="J91" s="48">
        <v>0</v>
      </c>
      <c r="K91" s="48">
        <v>0</v>
      </c>
      <c r="L91" s="48">
        <v>0</v>
      </c>
      <c r="M91" s="48">
        <v>0</v>
      </c>
      <c r="N91" s="48">
        <v>0</v>
      </c>
      <c r="O91" s="48">
        <v>0</v>
      </c>
      <c r="P91" s="48">
        <v>0</v>
      </c>
      <c r="Q91" s="48">
        <v>0</v>
      </c>
      <c r="R91" s="48">
        <v>0</v>
      </c>
      <c r="S91" s="48">
        <v>0</v>
      </c>
      <c r="T91" s="48">
        <v>0</v>
      </c>
      <c r="U91" s="48">
        <v>0</v>
      </c>
      <c r="V91" s="48">
        <v>0</v>
      </c>
      <c r="W91" s="48">
        <v>0</v>
      </c>
      <c r="X91" s="48">
        <v>0</v>
      </c>
      <c r="Y91" s="48">
        <v>0</v>
      </c>
      <c r="Z91" s="48">
        <v>0</v>
      </c>
      <c r="AA91" s="48">
        <v>0</v>
      </c>
      <c r="AB91" s="48">
        <v>0</v>
      </c>
      <c r="AC91" s="48">
        <v>0</v>
      </c>
      <c r="AD91" s="48">
        <v>0</v>
      </c>
      <c r="AE91" s="48">
        <v>0</v>
      </c>
      <c r="AF91" s="48">
        <v>0</v>
      </c>
      <c r="AG91" s="48">
        <v>0</v>
      </c>
      <c r="AH91" s="48">
        <v>0</v>
      </c>
      <c r="AI91" s="48">
        <v>0.66</v>
      </c>
      <c r="AJ91" s="48">
        <v>0</v>
      </c>
      <c r="AK91" s="48">
        <v>0</v>
      </c>
      <c r="AL91" s="48">
        <v>0</v>
      </c>
      <c r="AM91" s="34">
        <f t="shared" si="23"/>
        <v>0</v>
      </c>
      <c r="AN91" s="34">
        <f t="shared" si="23"/>
        <v>0</v>
      </c>
      <c r="AO91" s="34">
        <f t="shared" si="23"/>
        <v>0</v>
      </c>
      <c r="AP91" s="34">
        <f t="shared" si="23"/>
        <v>0</v>
      </c>
      <c r="AQ91" s="34">
        <f t="shared" si="23"/>
        <v>0</v>
      </c>
      <c r="AR91" s="34">
        <f t="shared" si="23"/>
        <v>0</v>
      </c>
      <c r="AS91" s="34">
        <f t="shared" si="23"/>
        <v>0</v>
      </c>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
      <c r="BW91" s="141"/>
      <c r="BX91" s="141"/>
      <c r="BY91" s="141"/>
      <c r="BZ91" s="141"/>
      <c r="CA91" s="141"/>
      <c r="CB91" s="141"/>
      <c r="CC91" s="141"/>
      <c r="CD91" s="141"/>
      <c r="CE91" s="141"/>
      <c r="CF91" s="126"/>
    </row>
    <row r="92" spans="1:84" ht="47.25">
      <c r="A92" s="144" t="s">
        <v>646</v>
      </c>
      <c r="B92" s="145" t="s">
        <v>112</v>
      </c>
      <c r="C92" s="48" t="s">
        <v>458</v>
      </c>
      <c r="D92" s="48">
        <v>0</v>
      </c>
      <c r="E92" s="48">
        <v>0</v>
      </c>
      <c r="F92" s="48">
        <v>0</v>
      </c>
      <c r="G92" s="48">
        <v>0.37</v>
      </c>
      <c r="H92" s="48">
        <v>0</v>
      </c>
      <c r="I92" s="48">
        <v>0</v>
      </c>
      <c r="J92" s="48">
        <v>0</v>
      </c>
      <c r="K92" s="48">
        <v>0</v>
      </c>
      <c r="L92" s="48">
        <v>0</v>
      </c>
      <c r="M92" s="48">
        <v>0</v>
      </c>
      <c r="N92" s="48">
        <v>0</v>
      </c>
      <c r="O92" s="48">
        <v>0</v>
      </c>
      <c r="P92" s="48">
        <v>0</v>
      </c>
      <c r="Q92" s="48">
        <v>0</v>
      </c>
      <c r="R92" s="48">
        <v>0</v>
      </c>
      <c r="S92" s="48">
        <v>0</v>
      </c>
      <c r="T92" s="48">
        <v>0</v>
      </c>
      <c r="U92" s="48">
        <v>0</v>
      </c>
      <c r="V92" s="48">
        <v>0</v>
      </c>
      <c r="W92" s="48">
        <v>0</v>
      </c>
      <c r="X92" s="48">
        <v>0</v>
      </c>
      <c r="Y92" s="48">
        <v>0</v>
      </c>
      <c r="Z92" s="48">
        <v>0</v>
      </c>
      <c r="AA92" s="48">
        <v>0</v>
      </c>
      <c r="AB92" s="48">
        <v>0</v>
      </c>
      <c r="AC92" s="48">
        <v>0</v>
      </c>
      <c r="AD92" s="48">
        <v>0</v>
      </c>
      <c r="AE92" s="48">
        <v>0</v>
      </c>
      <c r="AF92" s="48">
        <v>0</v>
      </c>
      <c r="AG92" s="48">
        <v>0</v>
      </c>
      <c r="AH92" s="48">
        <v>0</v>
      </c>
      <c r="AI92" s="48">
        <v>0.37</v>
      </c>
      <c r="AJ92" s="48">
        <v>0</v>
      </c>
      <c r="AK92" s="48">
        <v>0</v>
      </c>
      <c r="AL92" s="48">
        <v>0</v>
      </c>
      <c r="AM92" s="34">
        <f t="shared" si="23"/>
        <v>0</v>
      </c>
      <c r="AN92" s="34">
        <f t="shared" si="23"/>
        <v>0</v>
      </c>
      <c r="AO92" s="34">
        <f t="shared" si="23"/>
        <v>0</v>
      </c>
      <c r="AP92" s="34">
        <f t="shared" si="23"/>
        <v>0</v>
      </c>
      <c r="AQ92" s="34">
        <f t="shared" si="23"/>
        <v>0</v>
      </c>
      <c r="AR92" s="34">
        <f t="shared" si="23"/>
        <v>0</v>
      </c>
      <c r="AS92" s="34">
        <f t="shared" si="23"/>
        <v>0</v>
      </c>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
      <c r="BW92" s="141"/>
      <c r="BX92" s="141"/>
      <c r="BY92" s="141"/>
      <c r="BZ92" s="141"/>
      <c r="CA92" s="141"/>
      <c r="CB92" s="141"/>
      <c r="CC92" s="141"/>
      <c r="CD92" s="141"/>
      <c r="CE92" s="141"/>
      <c r="CF92" s="126"/>
    </row>
    <row r="93" spans="1:84" ht="31.5">
      <c r="A93" s="144" t="s">
        <v>647</v>
      </c>
      <c r="B93" s="145" t="s">
        <v>113</v>
      </c>
      <c r="C93" s="48" t="s">
        <v>459</v>
      </c>
      <c r="D93" s="48">
        <v>0</v>
      </c>
      <c r="E93" s="48">
        <v>0</v>
      </c>
      <c r="F93" s="48">
        <v>0</v>
      </c>
      <c r="G93" s="48">
        <v>0.12</v>
      </c>
      <c r="H93" s="48">
        <v>0</v>
      </c>
      <c r="I93" s="48">
        <v>0</v>
      </c>
      <c r="J93" s="48">
        <v>0</v>
      </c>
      <c r="K93" s="48">
        <v>0</v>
      </c>
      <c r="L93" s="48">
        <v>0</v>
      </c>
      <c r="M93" s="48">
        <v>0</v>
      </c>
      <c r="N93" s="48">
        <v>0</v>
      </c>
      <c r="O93" s="48">
        <v>0</v>
      </c>
      <c r="P93" s="48">
        <v>0</v>
      </c>
      <c r="Q93" s="48">
        <v>0</v>
      </c>
      <c r="R93" s="48">
        <v>0</v>
      </c>
      <c r="S93" s="48">
        <v>0</v>
      </c>
      <c r="T93" s="48">
        <v>0</v>
      </c>
      <c r="U93" s="48">
        <v>0</v>
      </c>
      <c r="V93" s="48">
        <v>0</v>
      </c>
      <c r="W93" s="48">
        <v>0</v>
      </c>
      <c r="X93" s="48">
        <v>0</v>
      </c>
      <c r="Y93" s="48">
        <v>0</v>
      </c>
      <c r="Z93" s="48">
        <v>0</v>
      </c>
      <c r="AA93" s="48">
        <v>0</v>
      </c>
      <c r="AB93" s="48">
        <v>0</v>
      </c>
      <c r="AC93" s="48">
        <v>0</v>
      </c>
      <c r="AD93" s="48">
        <v>0</v>
      </c>
      <c r="AE93" s="48">
        <v>0</v>
      </c>
      <c r="AF93" s="48">
        <v>0</v>
      </c>
      <c r="AG93" s="48">
        <v>0</v>
      </c>
      <c r="AH93" s="48">
        <v>0</v>
      </c>
      <c r="AI93" s="48">
        <v>0.12</v>
      </c>
      <c r="AJ93" s="48">
        <v>0</v>
      </c>
      <c r="AK93" s="48">
        <v>0</v>
      </c>
      <c r="AL93" s="48">
        <v>0</v>
      </c>
      <c r="AM93" s="34">
        <f t="shared" si="23"/>
        <v>0</v>
      </c>
      <c r="AN93" s="34">
        <f t="shared" si="23"/>
        <v>0</v>
      </c>
      <c r="AO93" s="34">
        <f t="shared" si="23"/>
        <v>0</v>
      </c>
      <c r="AP93" s="34">
        <f t="shared" si="23"/>
        <v>0</v>
      </c>
      <c r="AQ93" s="34">
        <f t="shared" si="23"/>
        <v>0</v>
      </c>
      <c r="AR93" s="34">
        <f t="shared" si="23"/>
        <v>0</v>
      </c>
      <c r="AS93" s="34">
        <f t="shared" si="23"/>
        <v>0</v>
      </c>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
      <c r="BW93" s="141"/>
      <c r="BX93" s="141"/>
      <c r="BY93" s="141"/>
      <c r="BZ93" s="141"/>
      <c r="CA93" s="141"/>
      <c r="CB93" s="141"/>
      <c r="CC93" s="141"/>
      <c r="CD93" s="141"/>
      <c r="CE93" s="141"/>
      <c r="CF93" s="126"/>
    </row>
    <row r="94" spans="1:84" ht="31.5">
      <c r="A94" s="144" t="s">
        <v>648</v>
      </c>
      <c r="B94" s="145" t="s">
        <v>114</v>
      </c>
      <c r="C94" s="48" t="s">
        <v>460</v>
      </c>
      <c r="D94" s="48">
        <v>0</v>
      </c>
      <c r="E94" s="48">
        <v>0</v>
      </c>
      <c r="F94" s="48">
        <v>0</v>
      </c>
      <c r="G94" s="48">
        <v>0.2</v>
      </c>
      <c r="H94" s="48">
        <v>0</v>
      </c>
      <c r="I94" s="48">
        <v>0</v>
      </c>
      <c r="J94" s="48">
        <v>0</v>
      </c>
      <c r="K94" s="48">
        <v>0</v>
      </c>
      <c r="L94" s="48">
        <v>0</v>
      </c>
      <c r="M94" s="48">
        <v>0</v>
      </c>
      <c r="N94" s="48">
        <v>0</v>
      </c>
      <c r="O94" s="48">
        <v>0</v>
      </c>
      <c r="P94" s="48">
        <v>0</v>
      </c>
      <c r="Q94" s="48">
        <v>0</v>
      </c>
      <c r="R94" s="48">
        <v>0</v>
      </c>
      <c r="S94" s="48">
        <v>0</v>
      </c>
      <c r="T94" s="48">
        <v>0</v>
      </c>
      <c r="U94" s="48">
        <v>0</v>
      </c>
      <c r="V94" s="48">
        <v>0</v>
      </c>
      <c r="W94" s="48">
        <v>0</v>
      </c>
      <c r="X94" s="48">
        <v>0</v>
      </c>
      <c r="Y94" s="48">
        <v>0</v>
      </c>
      <c r="Z94" s="48">
        <v>0</v>
      </c>
      <c r="AA94" s="48">
        <v>0</v>
      </c>
      <c r="AB94" s="48">
        <v>0</v>
      </c>
      <c r="AC94" s="48">
        <v>0</v>
      </c>
      <c r="AD94" s="48">
        <v>0</v>
      </c>
      <c r="AE94" s="48">
        <v>0</v>
      </c>
      <c r="AF94" s="48">
        <v>0</v>
      </c>
      <c r="AG94" s="48">
        <v>0</v>
      </c>
      <c r="AH94" s="48">
        <v>0</v>
      </c>
      <c r="AI94" s="48">
        <v>0.2</v>
      </c>
      <c r="AJ94" s="48">
        <v>0</v>
      </c>
      <c r="AK94" s="48">
        <v>0</v>
      </c>
      <c r="AL94" s="48">
        <v>0</v>
      </c>
      <c r="AM94" s="34">
        <f t="shared" si="23"/>
        <v>0</v>
      </c>
      <c r="AN94" s="34">
        <f t="shared" si="23"/>
        <v>0</v>
      </c>
      <c r="AO94" s="34">
        <f t="shared" si="23"/>
        <v>0</v>
      </c>
      <c r="AP94" s="34">
        <f t="shared" si="23"/>
        <v>0</v>
      </c>
      <c r="AQ94" s="34">
        <f t="shared" si="23"/>
        <v>0</v>
      </c>
      <c r="AR94" s="34">
        <f t="shared" si="23"/>
        <v>0</v>
      </c>
      <c r="AS94" s="34">
        <f t="shared" si="23"/>
        <v>0</v>
      </c>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
      <c r="BW94" s="141"/>
      <c r="BX94" s="141"/>
      <c r="BY94" s="141"/>
      <c r="BZ94" s="141"/>
      <c r="CA94" s="141"/>
      <c r="CB94" s="141"/>
      <c r="CC94" s="141"/>
      <c r="CD94" s="141"/>
      <c r="CE94" s="141"/>
      <c r="CF94" s="126"/>
    </row>
    <row r="95" spans="1:84" ht="31.5">
      <c r="A95" s="144" t="s">
        <v>649</v>
      </c>
      <c r="B95" s="145" t="s">
        <v>115</v>
      </c>
      <c r="C95" s="48" t="s">
        <v>884</v>
      </c>
      <c r="D95" s="48">
        <v>0</v>
      </c>
      <c r="E95" s="48">
        <v>0</v>
      </c>
      <c r="F95" s="48">
        <v>0</v>
      </c>
      <c r="G95" s="48">
        <v>0.2</v>
      </c>
      <c r="H95" s="48">
        <v>0</v>
      </c>
      <c r="I95" s="48">
        <v>0</v>
      </c>
      <c r="J95" s="48">
        <v>0</v>
      </c>
      <c r="K95" s="48">
        <v>0</v>
      </c>
      <c r="L95" s="48">
        <v>0</v>
      </c>
      <c r="M95" s="48">
        <v>0</v>
      </c>
      <c r="N95" s="48">
        <v>0</v>
      </c>
      <c r="O95" s="48">
        <v>0</v>
      </c>
      <c r="P95" s="48">
        <v>0</v>
      </c>
      <c r="Q95" s="48">
        <v>0</v>
      </c>
      <c r="R95" s="48">
        <v>0</v>
      </c>
      <c r="S95" s="48">
        <v>0</v>
      </c>
      <c r="T95" s="48">
        <v>0</v>
      </c>
      <c r="U95" s="48">
        <v>0</v>
      </c>
      <c r="V95" s="48">
        <v>0</v>
      </c>
      <c r="W95" s="48">
        <v>0</v>
      </c>
      <c r="X95" s="48">
        <v>0</v>
      </c>
      <c r="Y95" s="48">
        <v>0</v>
      </c>
      <c r="Z95" s="48">
        <v>0</v>
      </c>
      <c r="AA95" s="48">
        <v>0</v>
      </c>
      <c r="AB95" s="48">
        <v>0</v>
      </c>
      <c r="AC95" s="48">
        <v>0</v>
      </c>
      <c r="AD95" s="48">
        <v>0</v>
      </c>
      <c r="AE95" s="48">
        <v>0</v>
      </c>
      <c r="AF95" s="48">
        <v>0</v>
      </c>
      <c r="AG95" s="48">
        <v>0</v>
      </c>
      <c r="AH95" s="48">
        <v>0</v>
      </c>
      <c r="AI95" s="48">
        <v>0.2</v>
      </c>
      <c r="AJ95" s="48">
        <v>0</v>
      </c>
      <c r="AK95" s="48">
        <v>0</v>
      </c>
      <c r="AL95" s="48">
        <v>0</v>
      </c>
      <c r="AM95" s="34">
        <f t="shared" si="23"/>
        <v>0</v>
      </c>
      <c r="AN95" s="34">
        <f t="shared" si="23"/>
        <v>0</v>
      </c>
      <c r="AO95" s="34">
        <f t="shared" si="23"/>
        <v>0</v>
      </c>
      <c r="AP95" s="34">
        <f t="shared" si="23"/>
        <v>0</v>
      </c>
      <c r="AQ95" s="34">
        <f t="shared" si="23"/>
        <v>0</v>
      </c>
      <c r="AR95" s="34">
        <f t="shared" si="23"/>
        <v>0</v>
      </c>
      <c r="AS95" s="34">
        <f t="shared" si="23"/>
        <v>0</v>
      </c>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
      <c r="BW95" s="141"/>
      <c r="BX95" s="141"/>
      <c r="BY95" s="141"/>
      <c r="BZ95" s="141"/>
      <c r="CA95" s="141"/>
      <c r="CB95" s="141"/>
      <c r="CC95" s="141"/>
      <c r="CD95" s="141"/>
      <c r="CE95" s="141"/>
      <c r="CF95" s="126"/>
    </row>
    <row r="96" spans="1:84" ht="31.5">
      <c r="A96" s="144" t="s">
        <v>650</v>
      </c>
      <c r="B96" s="145" t="s">
        <v>116</v>
      </c>
      <c r="C96" s="48" t="s">
        <v>461</v>
      </c>
      <c r="D96" s="48">
        <v>0</v>
      </c>
      <c r="E96" s="48">
        <v>0</v>
      </c>
      <c r="F96" s="48">
        <v>0</v>
      </c>
      <c r="G96" s="48">
        <v>0.1</v>
      </c>
      <c r="H96" s="48">
        <v>0</v>
      </c>
      <c r="I96" s="48">
        <v>0</v>
      </c>
      <c r="J96" s="48">
        <v>0</v>
      </c>
      <c r="K96" s="48">
        <v>0</v>
      </c>
      <c r="L96" s="48">
        <v>0</v>
      </c>
      <c r="M96" s="48">
        <v>0</v>
      </c>
      <c r="N96" s="48">
        <v>0</v>
      </c>
      <c r="O96" s="48">
        <v>0</v>
      </c>
      <c r="P96" s="48">
        <v>0</v>
      </c>
      <c r="Q96" s="48">
        <v>0</v>
      </c>
      <c r="R96" s="48">
        <v>0</v>
      </c>
      <c r="S96" s="48">
        <v>0</v>
      </c>
      <c r="T96" s="48">
        <v>0</v>
      </c>
      <c r="U96" s="48">
        <v>0</v>
      </c>
      <c r="V96" s="48">
        <v>0</v>
      </c>
      <c r="W96" s="48">
        <v>0</v>
      </c>
      <c r="X96" s="48">
        <v>0</v>
      </c>
      <c r="Y96" s="48">
        <v>0</v>
      </c>
      <c r="Z96" s="48">
        <v>0</v>
      </c>
      <c r="AA96" s="48">
        <v>0</v>
      </c>
      <c r="AB96" s="48">
        <v>0</v>
      </c>
      <c r="AC96" s="48">
        <v>0</v>
      </c>
      <c r="AD96" s="48">
        <v>0</v>
      </c>
      <c r="AE96" s="48">
        <v>0</v>
      </c>
      <c r="AF96" s="48">
        <v>0</v>
      </c>
      <c r="AG96" s="48">
        <v>0</v>
      </c>
      <c r="AH96" s="48">
        <v>0</v>
      </c>
      <c r="AI96" s="48">
        <v>0.1</v>
      </c>
      <c r="AJ96" s="48">
        <v>0</v>
      </c>
      <c r="AK96" s="48">
        <v>0</v>
      </c>
      <c r="AL96" s="48">
        <v>0</v>
      </c>
      <c r="AM96" s="34">
        <f t="shared" si="23"/>
        <v>0</v>
      </c>
      <c r="AN96" s="34">
        <f t="shared" si="23"/>
        <v>0</v>
      </c>
      <c r="AO96" s="34">
        <f t="shared" si="23"/>
        <v>0</v>
      </c>
      <c r="AP96" s="34">
        <f t="shared" si="23"/>
        <v>0</v>
      </c>
      <c r="AQ96" s="34">
        <f t="shared" si="23"/>
        <v>0</v>
      </c>
      <c r="AR96" s="34">
        <f t="shared" si="23"/>
        <v>0</v>
      </c>
      <c r="AS96" s="34">
        <f t="shared" si="23"/>
        <v>0</v>
      </c>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
      <c r="BW96" s="141"/>
      <c r="BX96" s="141"/>
      <c r="BY96" s="141"/>
      <c r="BZ96" s="141"/>
      <c r="CA96" s="141"/>
      <c r="CB96" s="141"/>
      <c r="CC96" s="141"/>
      <c r="CD96" s="141"/>
      <c r="CE96" s="141"/>
      <c r="CF96" s="126"/>
    </row>
    <row r="97" spans="1:84" ht="31.5">
      <c r="A97" s="144" t="s">
        <v>651</v>
      </c>
      <c r="B97" s="145" t="s">
        <v>117</v>
      </c>
      <c r="C97" s="48" t="s">
        <v>462</v>
      </c>
      <c r="D97" s="48">
        <v>0</v>
      </c>
      <c r="E97" s="48">
        <v>0</v>
      </c>
      <c r="F97" s="48">
        <v>0</v>
      </c>
      <c r="G97" s="48">
        <v>0.2</v>
      </c>
      <c r="H97" s="48">
        <v>0</v>
      </c>
      <c r="I97" s="48">
        <v>0</v>
      </c>
      <c r="J97" s="48">
        <v>0</v>
      </c>
      <c r="K97" s="48">
        <v>0</v>
      </c>
      <c r="L97" s="48">
        <v>0</v>
      </c>
      <c r="M97" s="48">
        <v>0</v>
      </c>
      <c r="N97" s="48">
        <v>0</v>
      </c>
      <c r="O97" s="48">
        <v>0</v>
      </c>
      <c r="P97" s="48">
        <v>0</v>
      </c>
      <c r="Q97" s="48">
        <v>0</v>
      </c>
      <c r="R97" s="48">
        <v>0</v>
      </c>
      <c r="S97" s="48">
        <v>0</v>
      </c>
      <c r="T97" s="48">
        <v>0</v>
      </c>
      <c r="U97" s="48">
        <v>0</v>
      </c>
      <c r="V97" s="48">
        <v>0</v>
      </c>
      <c r="W97" s="48">
        <v>0</v>
      </c>
      <c r="X97" s="48">
        <v>0</v>
      </c>
      <c r="Y97" s="48">
        <v>0</v>
      </c>
      <c r="Z97" s="48">
        <v>0</v>
      </c>
      <c r="AA97" s="48">
        <v>0</v>
      </c>
      <c r="AB97" s="48">
        <v>0</v>
      </c>
      <c r="AC97" s="48">
        <v>0</v>
      </c>
      <c r="AD97" s="48">
        <v>0</v>
      </c>
      <c r="AE97" s="48">
        <v>0</v>
      </c>
      <c r="AF97" s="48">
        <v>0</v>
      </c>
      <c r="AG97" s="48">
        <v>0</v>
      </c>
      <c r="AH97" s="48">
        <v>0</v>
      </c>
      <c r="AI97" s="48">
        <v>0.2</v>
      </c>
      <c r="AJ97" s="48">
        <v>0</v>
      </c>
      <c r="AK97" s="48">
        <v>0</v>
      </c>
      <c r="AL97" s="48">
        <v>0</v>
      </c>
      <c r="AM97" s="34">
        <f t="shared" si="23"/>
        <v>0</v>
      </c>
      <c r="AN97" s="34">
        <f t="shared" si="23"/>
        <v>0</v>
      </c>
      <c r="AO97" s="34">
        <f t="shared" si="23"/>
        <v>0</v>
      </c>
      <c r="AP97" s="34">
        <f t="shared" si="23"/>
        <v>0</v>
      </c>
      <c r="AQ97" s="34">
        <f t="shared" si="23"/>
        <v>0</v>
      </c>
      <c r="AR97" s="34">
        <f t="shared" si="23"/>
        <v>0</v>
      </c>
      <c r="AS97" s="34">
        <f t="shared" si="23"/>
        <v>0</v>
      </c>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
      <c r="BW97" s="141"/>
      <c r="BX97" s="141"/>
      <c r="BY97" s="141"/>
      <c r="BZ97" s="141"/>
      <c r="CA97" s="141"/>
      <c r="CB97" s="141"/>
      <c r="CC97" s="141"/>
      <c r="CD97" s="141"/>
      <c r="CE97" s="141"/>
      <c r="CF97" s="126"/>
    </row>
    <row r="98" spans="1:84" ht="31.5">
      <c r="A98" s="144" t="s">
        <v>652</v>
      </c>
      <c r="B98" s="145" t="s">
        <v>118</v>
      </c>
      <c r="C98" s="48" t="s">
        <v>463</v>
      </c>
      <c r="D98" s="48">
        <v>0</v>
      </c>
      <c r="E98" s="48">
        <v>0</v>
      </c>
      <c r="F98" s="48">
        <v>0</v>
      </c>
      <c r="G98" s="48">
        <v>0.15</v>
      </c>
      <c r="H98" s="48">
        <v>0</v>
      </c>
      <c r="I98" s="48">
        <v>0</v>
      </c>
      <c r="J98" s="48">
        <v>0</v>
      </c>
      <c r="K98" s="48">
        <v>0</v>
      </c>
      <c r="L98" s="48">
        <v>0</v>
      </c>
      <c r="M98" s="48">
        <v>0</v>
      </c>
      <c r="N98" s="48">
        <v>0</v>
      </c>
      <c r="O98" s="48">
        <v>0</v>
      </c>
      <c r="P98" s="48">
        <v>0</v>
      </c>
      <c r="Q98" s="48">
        <v>0</v>
      </c>
      <c r="R98" s="48">
        <v>0</v>
      </c>
      <c r="S98" s="48">
        <v>0</v>
      </c>
      <c r="T98" s="48">
        <v>0</v>
      </c>
      <c r="U98" s="48">
        <v>0</v>
      </c>
      <c r="V98" s="48">
        <v>0</v>
      </c>
      <c r="W98" s="48">
        <v>0</v>
      </c>
      <c r="X98" s="48">
        <v>0</v>
      </c>
      <c r="Y98" s="48">
        <v>0</v>
      </c>
      <c r="Z98" s="48">
        <v>0</v>
      </c>
      <c r="AA98" s="48">
        <v>0</v>
      </c>
      <c r="AB98" s="48">
        <v>0</v>
      </c>
      <c r="AC98" s="48">
        <v>0</v>
      </c>
      <c r="AD98" s="48">
        <v>0</v>
      </c>
      <c r="AE98" s="48">
        <v>0</v>
      </c>
      <c r="AF98" s="48">
        <v>0</v>
      </c>
      <c r="AG98" s="48">
        <v>0</v>
      </c>
      <c r="AH98" s="48">
        <v>0</v>
      </c>
      <c r="AI98" s="48">
        <v>0.15</v>
      </c>
      <c r="AJ98" s="48">
        <v>0</v>
      </c>
      <c r="AK98" s="48">
        <v>0</v>
      </c>
      <c r="AL98" s="48">
        <v>0</v>
      </c>
      <c r="AM98" s="34">
        <f t="shared" si="23"/>
        <v>0</v>
      </c>
      <c r="AN98" s="34">
        <f t="shared" si="23"/>
        <v>0</v>
      </c>
      <c r="AO98" s="34">
        <f t="shared" si="23"/>
        <v>0</v>
      </c>
      <c r="AP98" s="34">
        <f t="shared" ref="AP98:AS139" si="24">AW98+BD98+BK98+BR98</f>
        <v>0</v>
      </c>
      <c r="AQ98" s="34">
        <f t="shared" si="24"/>
        <v>0</v>
      </c>
      <c r="AR98" s="34">
        <f t="shared" si="24"/>
        <v>0</v>
      </c>
      <c r="AS98" s="34">
        <f t="shared" si="24"/>
        <v>0</v>
      </c>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
      <c r="BW98" s="141"/>
      <c r="BX98" s="141"/>
      <c r="BY98" s="141"/>
      <c r="BZ98" s="141"/>
      <c r="CA98" s="141"/>
      <c r="CB98" s="141"/>
      <c r="CC98" s="141"/>
      <c r="CD98" s="141"/>
      <c r="CE98" s="141"/>
      <c r="CF98" s="126"/>
    </row>
    <row r="99" spans="1:84" ht="31.5">
      <c r="A99" s="144" t="s">
        <v>653</v>
      </c>
      <c r="B99" s="145" t="s">
        <v>119</v>
      </c>
      <c r="C99" s="48" t="s">
        <v>464</v>
      </c>
      <c r="D99" s="48">
        <v>0</v>
      </c>
      <c r="E99" s="48">
        <v>0</v>
      </c>
      <c r="F99" s="48">
        <v>0</v>
      </c>
      <c r="G99" s="48">
        <v>0.4</v>
      </c>
      <c r="H99" s="48">
        <v>0</v>
      </c>
      <c r="I99" s="48">
        <v>0</v>
      </c>
      <c r="J99" s="48">
        <v>0</v>
      </c>
      <c r="K99" s="48">
        <v>0</v>
      </c>
      <c r="L99" s="48">
        <v>0</v>
      </c>
      <c r="M99" s="48">
        <v>0</v>
      </c>
      <c r="N99" s="48">
        <v>0</v>
      </c>
      <c r="O99" s="48">
        <v>0</v>
      </c>
      <c r="P99" s="48">
        <v>0</v>
      </c>
      <c r="Q99" s="48">
        <v>0</v>
      </c>
      <c r="R99" s="48">
        <v>0</v>
      </c>
      <c r="S99" s="48">
        <v>0</v>
      </c>
      <c r="T99" s="48">
        <v>0</v>
      </c>
      <c r="U99" s="48">
        <v>0</v>
      </c>
      <c r="V99" s="48">
        <v>0</v>
      </c>
      <c r="W99" s="48">
        <v>0</v>
      </c>
      <c r="X99" s="48">
        <v>0</v>
      </c>
      <c r="Y99" s="48">
        <v>0</v>
      </c>
      <c r="Z99" s="48">
        <v>0</v>
      </c>
      <c r="AA99" s="48">
        <v>0</v>
      </c>
      <c r="AB99" s="48">
        <v>0</v>
      </c>
      <c r="AC99" s="48">
        <v>0</v>
      </c>
      <c r="AD99" s="48">
        <v>0</v>
      </c>
      <c r="AE99" s="48">
        <v>0</v>
      </c>
      <c r="AF99" s="48">
        <v>0</v>
      </c>
      <c r="AG99" s="48">
        <v>0</v>
      </c>
      <c r="AH99" s="48">
        <v>0</v>
      </c>
      <c r="AI99" s="48">
        <v>0.4</v>
      </c>
      <c r="AJ99" s="48">
        <v>0</v>
      </c>
      <c r="AK99" s="48">
        <v>0</v>
      </c>
      <c r="AL99" s="48">
        <v>0</v>
      </c>
      <c r="AM99" s="34">
        <f t="shared" ref="AM99:AO139" si="25">AT99+BA99+BH99+BO99</f>
        <v>0</v>
      </c>
      <c r="AN99" s="34">
        <f t="shared" si="25"/>
        <v>0</v>
      </c>
      <c r="AO99" s="34">
        <f t="shared" si="25"/>
        <v>0</v>
      </c>
      <c r="AP99" s="34">
        <f t="shared" si="24"/>
        <v>0</v>
      </c>
      <c r="AQ99" s="34">
        <f t="shared" si="24"/>
        <v>0</v>
      </c>
      <c r="AR99" s="34">
        <f t="shared" si="24"/>
        <v>0</v>
      </c>
      <c r="AS99" s="34">
        <f t="shared" si="24"/>
        <v>0</v>
      </c>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
      <c r="BW99" s="141"/>
      <c r="BX99" s="141"/>
      <c r="BY99" s="141"/>
      <c r="BZ99" s="141"/>
      <c r="CA99" s="141"/>
      <c r="CB99" s="141"/>
      <c r="CC99" s="141"/>
      <c r="CD99" s="141"/>
      <c r="CE99" s="141"/>
      <c r="CF99" s="126"/>
    </row>
    <row r="100" spans="1:84" ht="31.5">
      <c r="A100" s="144" t="s">
        <v>654</v>
      </c>
      <c r="B100" s="145" t="s">
        <v>120</v>
      </c>
      <c r="C100" s="48" t="s">
        <v>465</v>
      </c>
      <c r="D100" s="48">
        <v>0</v>
      </c>
      <c r="E100" s="48">
        <v>0</v>
      </c>
      <c r="F100" s="48">
        <v>0</v>
      </c>
      <c r="G100" s="48">
        <v>0.2</v>
      </c>
      <c r="H100" s="48">
        <v>0</v>
      </c>
      <c r="I100" s="48">
        <v>0</v>
      </c>
      <c r="J100" s="48">
        <v>0</v>
      </c>
      <c r="K100" s="48">
        <v>0</v>
      </c>
      <c r="L100" s="48">
        <v>0</v>
      </c>
      <c r="M100" s="48">
        <v>0</v>
      </c>
      <c r="N100" s="48">
        <v>0</v>
      </c>
      <c r="O100" s="48">
        <v>0</v>
      </c>
      <c r="P100" s="48">
        <v>0</v>
      </c>
      <c r="Q100" s="48">
        <v>0</v>
      </c>
      <c r="R100" s="48">
        <v>0</v>
      </c>
      <c r="S100" s="48">
        <v>0</v>
      </c>
      <c r="T100" s="48">
        <v>0</v>
      </c>
      <c r="U100" s="48">
        <v>0</v>
      </c>
      <c r="V100" s="48">
        <v>0</v>
      </c>
      <c r="W100" s="48">
        <v>0</v>
      </c>
      <c r="X100" s="48">
        <v>0</v>
      </c>
      <c r="Y100" s="48">
        <v>0</v>
      </c>
      <c r="Z100" s="48">
        <v>0</v>
      </c>
      <c r="AA100" s="48">
        <v>0</v>
      </c>
      <c r="AB100" s="48">
        <v>0</v>
      </c>
      <c r="AC100" s="48">
        <v>0</v>
      </c>
      <c r="AD100" s="48">
        <v>0</v>
      </c>
      <c r="AE100" s="48">
        <v>0</v>
      </c>
      <c r="AF100" s="48">
        <v>0</v>
      </c>
      <c r="AG100" s="48">
        <v>0</v>
      </c>
      <c r="AH100" s="48">
        <v>0</v>
      </c>
      <c r="AI100" s="48">
        <v>0.2</v>
      </c>
      <c r="AJ100" s="48">
        <v>0</v>
      </c>
      <c r="AK100" s="48">
        <v>0</v>
      </c>
      <c r="AL100" s="48">
        <v>0</v>
      </c>
      <c r="AM100" s="34">
        <f t="shared" si="25"/>
        <v>0</v>
      </c>
      <c r="AN100" s="34">
        <f t="shared" si="25"/>
        <v>0</v>
      </c>
      <c r="AO100" s="34">
        <f t="shared" si="25"/>
        <v>0</v>
      </c>
      <c r="AP100" s="34">
        <f t="shared" si="24"/>
        <v>0</v>
      </c>
      <c r="AQ100" s="34">
        <f t="shared" si="24"/>
        <v>0</v>
      </c>
      <c r="AR100" s="34">
        <f t="shared" si="24"/>
        <v>0</v>
      </c>
      <c r="AS100" s="34">
        <f t="shared" si="24"/>
        <v>0</v>
      </c>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
      <c r="BW100" s="141"/>
      <c r="BX100" s="141"/>
      <c r="BY100" s="141"/>
      <c r="BZ100" s="141"/>
      <c r="CA100" s="141"/>
      <c r="CB100" s="141"/>
      <c r="CC100" s="141"/>
      <c r="CD100" s="141"/>
      <c r="CE100" s="141"/>
      <c r="CF100" s="126"/>
    </row>
    <row r="101" spans="1:84" ht="47.25">
      <c r="A101" s="144" t="s">
        <v>655</v>
      </c>
      <c r="B101" s="145" t="s">
        <v>121</v>
      </c>
      <c r="C101" s="48" t="s">
        <v>466</v>
      </c>
      <c r="D101" s="48">
        <v>0</v>
      </c>
      <c r="E101" s="48">
        <v>0</v>
      </c>
      <c r="F101" s="48">
        <v>0</v>
      </c>
      <c r="G101" s="48">
        <v>0</v>
      </c>
      <c r="H101" s="48">
        <v>0</v>
      </c>
      <c r="I101" s="48">
        <v>0</v>
      </c>
      <c r="J101" s="48">
        <v>0</v>
      </c>
      <c r="K101" s="48">
        <v>0</v>
      </c>
      <c r="L101" s="48">
        <v>0</v>
      </c>
      <c r="M101" s="48">
        <v>0</v>
      </c>
      <c r="N101" s="48">
        <v>0</v>
      </c>
      <c r="O101" s="48">
        <v>0</v>
      </c>
      <c r="P101" s="48">
        <v>0</v>
      </c>
      <c r="Q101" s="48">
        <v>0</v>
      </c>
      <c r="R101" s="48">
        <v>0</v>
      </c>
      <c r="S101" s="48">
        <v>0</v>
      </c>
      <c r="T101" s="48">
        <v>0</v>
      </c>
      <c r="U101" s="48">
        <v>0</v>
      </c>
      <c r="V101" s="48">
        <v>0</v>
      </c>
      <c r="W101" s="48">
        <v>0</v>
      </c>
      <c r="X101" s="48">
        <v>0</v>
      </c>
      <c r="Y101" s="48">
        <v>0</v>
      </c>
      <c r="Z101" s="48">
        <v>0</v>
      </c>
      <c r="AA101" s="48">
        <v>0</v>
      </c>
      <c r="AB101" s="48">
        <v>0</v>
      </c>
      <c r="AC101" s="48">
        <v>0</v>
      </c>
      <c r="AD101" s="48">
        <v>0</v>
      </c>
      <c r="AE101" s="48">
        <v>0</v>
      </c>
      <c r="AF101" s="48">
        <v>0</v>
      </c>
      <c r="AG101" s="48">
        <v>0</v>
      </c>
      <c r="AH101" s="48">
        <v>0</v>
      </c>
      <c r="AI101" s="48">
        <v>0</v>
      </c>
      <c r="AJ101" s="48">
        <v>0</v>
      </c>
      <c r="AK101" s="48">
        <v>0</v>
      </c>
      <c r="AL101" s="48">
        <v>0</v>
      </c>
      <c r="AM101" s="34">
        <f t="shared" si="25"/>
        <v>0</v>
      </c>
      <c r="AN101" s="34">
        <f t="shared" si="25"/>
        <v>0</v>
      </c>
      <c r="AO101" s="34">
        <f t="shared" si="25"/>
        <v>0</v>
      </c>
      <c r="AP101" s="34">
        <f t="shared" si="24"/>
        <v>0</v>
      </c>
      <c r="AQ101" s="34">
        <f t="shared" si="24"/>
        <v>0</v>
      </c>
      <c r="AR101" s="34">
        <f t="shared" si="24"/>
        <v>0</v>
      </c>
      <c r="AS101" s="34">
        <f t="shared" si="24"/>
        <v>0</v>
      </c>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
      <c r="BW101" s="141"/>
      <c r="BX101" s="141"/>
      <c r="BY101" s="141"/>
      <c r="BZ101" s="141"/>
      <c r="CA101" s="141"/>
      <c r="CB101" s="141"/>
      <c r="CC101" s="141"/>
      <c r="CD101" s="141"/>
      <c r="CE101" s="141"/>
      <c r="CF101" s="126"/>
    </row>
    <row r="102" spans="1:84" ht="31.5">
      <c r="A102" s="144" t="s">
        <v>656</v>
      </c>
      <c r="B102" s="145" t="s">
        <v>122</v>
      </c>
      <c r="C102" s="48" t="s">
        <v>467</v>
      </c>
      <c r="D102" s="48">
        <v>0</v>
      </c>
      <c r="E102" s="48">
        <v>0</v>
      </c>
      <c r="F102" s="48">
        <v>0</v>
      </c>
      <c r="G102" s="48">
        <v>0.3</v>
      </c>
      <c r="H102" s="48">
        <v>0</v>
      </c>
      <c r="I102" s="48">
        <v>0</v>
      </c>
      <c r="J102" s="48">
        <v>0</v>
      </c>
      <c r="K102" s="48">
        <v>0</v>
      </c>
      <c r="L102" s="48">
        <v>0</v>
      </c>
      <c r="M102" s="48">
        <v>0</v>
      </c>
      <c r="N102" s="48">
        <v>0</v>
      </c>
      <c r="O102" s="48">
        <v>0</v>
      </c>
      <c r="P102" s="48">
        <v>0</v>
      </c>
      <c r="Q102" s="48">
        <v>0</v>
      </c>
      <c r="R102" s="48">
        <v>0</v>
      </c>
      <c r="S102" s="48">
        <v>0</v>
      </c>
      <c r="T102" s="48">
        <v>0</v>
      </c>
      <c r="U102" s="48">
        <v>0</v>
      </c>
      <c r="V102" s="48">
        <v>0</v>
      </c>
      <c r="W102" s="48">
        <v>0</v>
      </c>
      <c r="X102" s="48">
        <v>0</v>
      </c>
      <c r="Y102" s="48">
        <v>0</v>
      </c>
      <c r="Z102" s="48">
        <v>0</v>
      </c>
      <c r="AA102" s="48">
        <v>0</v>
      </c>
      <c r="AB102" s="48">
        <v>0</v>
      </c>
      <c r="AC102" s="48">
        <v>0</v>
      </c>
      <c r="AD102" s="48">
        <v>0</v>
      </c>
      <c r="AE102" s="48">
        <v>0</v>
      </c>
      <c r="AF102" s="48">
        <v>0</v>
      </c>
      <c r="AG102" s="48">
        <v>0</v>
      </c>
      <c r="AH102" s="48">
        <v>0</v>
      </c>
      <c r="AI102" s="48">
        <v>0.3</v>
      </c>
      <c r="AJ102" s="48">
        <v>0</v>
      </c>
      <c r="AK102" s="48">
        <v>0</v>
      </c>
      <c r="AL102" s="48">
        <v>0</v>
      </c>
      <c r="AM102" s="34">
        <f t="shared" si="25"/>
        <v>0</v>
      </c>
      <c r="AN102" s="34">
        <f t="shared" si="25"/>
        <v>0</v>
      </c>
      <c r="AO102" s="34">
        <f t="shared" si="25"/>
        <v>0</v>
      </c>
      <c r="AP102" s="34">
        <f t="shared" si="24"/>
        <v>0</v>
      </c>
      <c r="AQ102" s="34">
        <f t="shared" si="24"/>
        <v>0</v>
      </c>
      <c r="AR102" s="34">
        <f t="shared" si="24"/>
        <v>0</v>
      </c>
      <c r="AS102" s="34">
        <f t="shared" si="24"/>
        <v>0</v>
      </c>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
      <c r="BW102" s="141"/>
      <c r="BX102" s="141"/>
      <c r="BY102" s="141"/>
      <c r="BZ102" s="141"/>
      <c r="CA102" s="141"/>
      <c r="CB102" s="141"/>
      <c r="CC102" s="141"/>
      <c r="CD102" s="141"/>
      <c r="CE102" s="141"/>
      <c r="CF102" s="126"/>
    </row>
    <row r="103" spans="1:84" ht="31.5">
      <c r="A103" s="144" t="s">
        <v>657</v>
      </c>
      <c r="B103" s="145" t="s">
        <v>123</v>
      </c>
      <c r="C103" s="48" t="s">
        <v>468</v>
      </c>
      <c r="D103" s="48">
        <v>0</v>
      </c>
      <c r="E103" s="48">
        <v>0</v>
      </c>
      <c r="F103" s="48">
        <v>0</v>
      </c>
      <c r="G103" s="48">
        <v>0.3</v>
      </c>
      <c r="H103" s="48">
        <v>0</v>
      </c>
      <c r="I103" s="48">
        <v>0</v>
      </c>
      <c r="J103" s="48">
        <v>0</v>
      </c>
      <c r="K103" s="48">
        <v>0</v>
      </c>
      <c r="L103" s="48">
        <v>0</v>
      </c>
      <c r="M103" s="48">
        <v>0</v>
      </c>
      <c r="N103" s="48">
        <v>0</v>
      </c>
      <c r="O103" s="48">
        <v>0</v>
      </c>
      <c r="P103" s="48">
        <v>0</v>
      </c>
      <c r="Q103" s="48">
        <v>0</v>
      </c>
      <c r="R103" s="48">
        <v>0</v>
      </c>
      <c r="S103" s="48">
        <v>0</v>
      </c>
      <c r="T103" s="48">
        <v>0</v>
      </c>
      <c r="U103" s="48">
        <v>0</v>
      </c>
      <c r="V103" s="48">
        <v>0</v>
      </c>
      <c r="W103" s="48">
        <v>0</v>
      </c>
      <c r="X103" s="48">
        <v>0</v>
      </c>
      <c r="Y103" s="48">
        <v>0</v>
      </c>
      <c r="Z103" s="48">
        <v>0</v>
      </c>
      <c r="AA103" s="48">
        <v>0</v>
      </c>
      <c r="AB103" s="48">
        <v>0</v>
      </c>
      <c r="AC103" s="48">
        <v>0</v>
      </c>
      <c r="AD103" s="48">
        <v>0</v>
      </c>
      <c r="AE103" s="48">
        <v>0</v>
      </c>
      <c r="AF103" s="48">
        <v>0</v>
      </c>
      <c r="AG103" s="48">
        <v>0</v>
      </c>
      <c r="AH103" s="48">
        <v>0</v>
      </c>
      <c r="AI103" s="48">
        <v>0.3</v>
      </c>
      <c r="AJ103" s="48">
        <v>0</v>
      </c>
      <c r="AK103" s="48">
        <v>0</v>
      </c>
      <c r="AL103" s="48">
        <v>0</v>
      </c>
      <c r="AM103" s="34">
        <f t="shared" si="25"/>
        <v>0</v>
      </c>
      <c r="AN103" s="34">
        <f t="shared" si="25"/>
        <v>0</v>
      </c>
      <c r="AO103" s="34">
        <f t="shared" si="25"/>
        <v>0</v>
      </c>
      <c r="AP103" s="34">
        <f t="shared" si="24"/>
        <v>0</v>
      </c>
      <c r="AQ103" s="34">
        <f t="shared" si="24"/>
        <v>0</v>
      </c>
      <c r="AR103" s="34">
        <f t="shared" si="24"/>
        <v>0</v>
      </c>
      <c r="AS103" s="34">
        <f t="shared" si="24"/>
        <v>0</v>
      </c>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
      <c r="BW103" s="141"/>
      <c r="BX103" s="141"/>
      <c r="BY103" s="141"/>
      <c r="BZ103" s="141"/>
      <c r="CA103" s="141"/>
      <c r="CB103" s="141"/>
      <c r="CC103" s="141"/>
      <c r="CD103" s="141"/>
      <c r="CE103" s="141"/>
      <c r="CF103" s="126"/>
    </row>
    <row r="104" spans="1:84" ht="31.5">
      <c r="A104" s="144" t="s">
        <v>658</v>
      </c>
      <c r="B104" s="145" t="s">
        <v>124</v>
      </c>
      <c r="C104" s="48" t="s">
        <v>469</v>
      </c>
      <c r="D104" s="48">
        <v>0</v>
      </c>
      <c r="E104" s="48">
        <v>0</v>
      </c>
      <c r="F104" s="48">
        <v>0</v>
      </c>
      <c r="G104" s="48">
        <v>0.3</v>
      </c>
      <c r="H104" s="48">
        <v>0</v>
      </c>
      <c r="I104" s="48">
        <v>0</v>
      </c>
      <c r="J104" s="48">
        <v>0</v>
      </c>
      <c r="K104" s="48">
        <v>0</v>
      </c>
      <c r="L104" s="48">
        <v>0</v>
      </c>
      <c r="M104" s="48">
        <v>0</v>
      </c>
      <c r="N104" s="48">
        <v>0</v>
      </c>
      <c r="O104" s="48">
        <v>0</v>
      </c>
      <c r="P104" s="48">
        <v>0</v>
      </c>
      <c r="Q104" s="48">
        <v>0</v>
      </c>
      <c r="R104" s="48">
        <v>0</v>
      </c>
      <c r="S104" s="48">
        <v>0</v>
      </c>
      <c r="T104" s="48">
        <v>0</v>
      </c>
      <c r="U104" s="48">
        <v>0</v>
      </c>
      <c r="V104" s="48">
        <v>0</v>
      </c>
      <c r="W104" s="48">
        <v>0</v>
      </c>
      <c r="X104" s="48">
        <v>0</v>
      </c>
      <c r="Y104" s="48">
        <v>0</v>
      </c>
      <c r="Z104" s="48">
        <v>0</v>
      </c>
      <c r="AA104" s="48">
        <v>0</v>
      </c>
      <c r="AB104" s="48">
        <v>0</v>
      </c>
      <c r="AC104" s="48">
        <v>0</v>
      </c>
      <c r="AD104" s="48">
        <v>0</v>
      </c>
      <c r="AE104" s="48">
        <v>0</v>
      </c>
      <c r="AF104" s="48">
        <v>0</v>
      </c>
      <c r="AG104" s="48">
        <v>0</v>
      </c>
      <c r="AH104" s="48">
        <v>0</v>
      </c>
      <c r="AI104" s="48">
        <v>0.3</v>
      </c>
      <c r="AJ104" s="48">
        <v>0</v>
      </c>
      <c r="AK104" s="48">
        <v>0</v>
      </c>
      <c r="AL104" s="48">
        <v>0</v>
      </c>
      <c r="AM104" s="34">
        <f t="shared" si="25"/>
        <v>0</v>
      </c>
      <c r="AN104" s="34">
        <f t="shared" si="25"/>
        <v>0</v>
      </c>
      <c r="AO104" s="34">
        <f t="shared" si="25"/>
        <v>0</v>
      </c>
      <c r="AP104" s="34">
        <f t="shared" si="24"/>
        <v>0</v>
      </c>
      <c r="AQ104" s="34">
        <f t="shared" si="24"/>
        <v>0</v>
      </c>
      <c r="AR104" s="34">
        <f t="shared" si="24"/>
        <v>0</v>
      </c>
      <c r="AS104" s="34">
        <f t="shared" si="24"/>
        <v>0</v>
      </c>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
      <c r="BW104" s="141"/>
      <c r="BX104" s="141"/>
      <c r="BY104" s="141"/>
      <c r="BZ104" s="141"/>
      <c r="CA104" s="141"/>
      <c r="CB104" s="141"/>
      <c r="CC104" s="141"/>
      <c r="CD104" s="141"/>
      <c r="CE104" s="141"/>
      <c r="CF104" s="126"/>
    </row>
    <row r="105" spans="1:84" ht="31.5">
      <c r="A105" s="144" t="s">
        <v>659</v>
      </c>
      <c r="B105" s="145" t="s">
        <v>125</v>
      </c>
      <c r="C105" s="48" t="s">
        <v>470</v>
      </c>
      <c r="D105" s="48">
        <v>0</v>
      </c>
      <c r="E105" s="48">
        <v>0</v>
      </c>
      <c r="F105" s="48">
        <v>0</v>
      </c>
      <c r="G105" s="48">
        <v>0.5</v>
      </c>
      <c r="H105" s="48">
        <v>0</v>
      </c>
      <c r="I105" s="48">
        <v>0</v>
      </c>
      <c r="J105" s="48">
        <v>0</v>
      </c>
      <c r="K105" s="48">
        <v>0</v>
      </c>
      <c r="L105" s="48">
        <v>0</v>
      </c>
      <c r="M105" s="48">
        <v>0</v>
      </c>
      <c r="N105" s="48">
        <v>0</v>
      </c>
      <c r="O105" s="48">
        <v>0</v>
      </c>
      <c r="P105" s="48">
        <v>0</v>
      </c>
      <c r="Q105" s="48">
        <v>0</v>
      </c>
      <c r="R105" s="48">
        <v>0</v>
      </c>
      <c r="S105" s="48">
        <v>0</v>
      </c>
      <c r="T105" s="48">
        <v>0</v>
      </c>
      <c r="U105" s="48">
        <v>0</v>
      </c>
      <c r="V105" s="48">
        <v>0</v>
      </c>
      <c r="W105" s="48">
        <v>0</v>
      </c>
      <c r="X105" s="48">
        <v>0</v>
      </c>
      <c r="Y105" s="48">
        <v>0</v>
      </c>
      <c r="Z105" s="48">
        <v>0</v>
      </c>
      <c r="AA105" s="48">
        <v>0</v>
      </c>
      <c r="AB105" s="48">
        <v>0</v>
      </c>
      <c r="AC105" s="48">
        <v>0</v>
      </c>
      <c r="AD105" s="48">
        <v>0</v>
      </c>
      <c r="AE105" s="48">
        <v>0</v>
      </c>
      <c r="AF105" s="48">
        <v>0</v>
      </c>
      <c r="AG105" s="48">
        <v>0</v>
      </c>
      <c r="AH105" s="48">
        <v>0</v>
      </c>
      <c r="AI105" s="48">
        <v>0.5</v>
      </c>
      <c r="AJ105" s="48">
        <v>0</v>
      </c>
      <c r="AK105" s="48">
        <v>0</v>
      </c>
      <c r="AL105" s="48">
        <v>0</v>
      </c>
      <c r="AM105" s="34">
        <f t="shared" si="25"/>
        <v>0</v>
      </c>
      <c r="AN105" s="34">
        <f t="shared" si="25"/>
        <v>0</v>
      </c>
      <c r="AO105" s="34">
        <f t="shared" si="25"/>
        <v>0</v>
      </c>
      <c r="AP105" s="34">
        <f t="shared" si="24"/>
        <v>0</v>
      </c>
      <c r="AQ105" s="34">
        <f t="shared" si="24"/>
        <v>0</v>
      </c>
      <c r="AR105" s="34">
        <f t="shared" si="24"/>
        <v>0</v>
      </c>
      <c r="AS105" s="34">
        <f t="shared" si="24"/>
        <v>0</v>
      </c>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
      <c r="BW105" s="141"/>
      <c r="BX105" s="141"/>
      <c r="BY105" s="141"/>
      <c r="BZ105" s="141"/>
      <c r="CA105" s="141"/>
      <c r="CB105" s="141"/>
      <c r="CC105" s="141"/>
      <c r="CD105" s="141"/>
      <c r="CE105" s="141"/>
      <c r="CF105" s="126"/>
    </row>
    <row r="106" spans="1:84" ht="31.5">
      <c r="A106" s="144" t="s">
        <v>660</v>
      </c>
      <c r="B106" s="145" t="s">
        <v>126</v>
      </c>
      <c r="C106" s="48" t="s">
        <v>471</v>
      </c>
      <c r="D106" s="48">
        <v>0</v>
      </c>
      <c r="E106" s="48">
        <v>0</v>
      </c>
      <c r="F106" s="48">
        <v>0</v>
      </c>
      <c r="G106" s="48">
        <v>0.5</v>
      </c>
      <c r="H106" s="48">
        <v>0</v>
      </c>
      <c r="I106" s="48">
        <v>0</v>
      </c>
      <c r="J106" s="48">
        <v>0</v>
      </c>
      <c r="K106" s="48">
        <v>0</v>
      </c>
      <c r="L106" s="48">
        <v>0</v>
      </c>
      <c r="M106" s="48">
        <v>0</v>
      </c>
      <c r="N106" s="48">
        <v>0</v>
      </c>
      <c r="O106" s="48">
        <v>0</v>
      </c>
      <c r="P106" s="48">
        <v>0</v>
      </c>
      <c r="Q106" s="48">
        <v>0</v>
      </c>
      <c r="R106" s="48">
        <v>0</v>
      </c>
      <c r="S106" s="48">
        <v>0</v>
      </c>
      <c r="T106" s="48">
        <v>0</v>
      </c>
      <c r="U106" s="48">
        <v>0</v>
      </c>
      <c r="V106" s="48">
        <v>0</v>
      </c>
      <c r="W106" s="48">
        <v>0</v>
      </c>
      <c r="X106" s="48">
        <v>0</v>
      </c>
      <c r="Y106" s="48">
        <v>0</v>
      </c>
      <c r="Z106" s="48">
        <v>0</v>
      </c>
      <c r="AA106" s="48">
        <v>0</v>
      </c>
      <c r="AB106" s="48">
        <v>0</v>
      </c>
      <c r="AC106" s="48">
        <v>0</v>
      </c>
      <c r="AD106" s="48">
        <v>0</v>
      </c>
      <c r="AE106" s="48">
        <v>0</v>
      </c>
      <c r="AF106" s="48">
        <v>0</v>
      </c>
      <c r="AG106" s="48">
        <v>0</v>
      </c>
      <c r="AH106" s="48">
        <v>0</v>
      </c>
      <c r="AI106" s="48">
        <v>0.5</v>
      </c>
      <c r="AJ106" s="48">
        <v>0</v>
      </c>
      <c r="AK106" s="48">
        <v>0</v>
      </c>
      <c r="AL106" s="48">
        <v>0</v>
      </c>
      <c r="AM106" s="34">
        <f t="shared" si="25"/>
        <v>0</v>
      </c>
      <c r="AN106" s="34">
        <f t="shared" si="25"/>
        <v>0</v>
      </c>
      <c r="AO106" s="34">
        <f t="shared" si="25"/>
        <v>0</v>
      </c>
      <c r="AP106" s="34">
        <f t="shared" si="24"/>
        <v>0</v>
      </c>
      <c r="AQ106" s="34">
        <f t="shared" si="24"/>
        <v>0</v>
      </c>
      <c r="AR106" s="34">
        <f t="shared" si="24"/>
        <v>0</v>
      </c>
      <c r="AS106" s="34">
        <f t="shared" si="24"/>
        <v>0</v>
      </c>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
      <c r="BW106" s="141"/>
      <c r="BX106" s="141"/>
      <c r="BY106" s="141"/>
      <c r="BZ106" s="141"/>
      <c r="CA106" s="141"/>
      <c r="CB106" s="141"/>
      <c r="CC106" s="141"/>
      <c r="CD106" s="141"/>
      <c r="CE106" s="141"/>
      <c r="CF106" s="126"/>
    </row>
    <row r="107" spans="1:84" ht="31.5">
      <c r="A107" s="144" t="s">
        <v>661</v>
      </c>
      <c r="B107" s="145" t="s">
        <v>127</v>
      </c>
      <c r="C107" s="48" t="s">
        <v>472</v>
      </c>
      <c r="D107" s="48">
        <v>0</v>
      </c>
      <c r="E107" s="48">
        <v>0</v>
      </c>
      <c r="F107" s="48">
        <v>0</v>
      </c>
      <c r="G107" s="48">
        <v>0.3</v>
      </c>
      <c r="H107" s="48">
        <v>0</v>
      </c>
      <c r="I107" s="48">
        <v>0</v>
      </c>
      <c r="J107" s="48">
        <v>0</v>
      </c>
      <c r="K107" s="48">
        <v>0</v>
      </c>
      <c r="L107" s="48">
        <v>0</v>
      </c>
      <c r="M107" s="48">
        <v>0</v>
      </c>
      <c r="N107" s="48">
        <v>0</v>
      </c>
      <c r="O107" s="48">
        <v>0</v>
      </c>
      <c r="P107" s="48">
        <v>0</v>
      </c>
      <c r="Q107" s="48">
        <v>0</v>
      </c>
      <c r="R107" s="48">
        <v>0</v>
      </c>
      <c r="S107" s="48">
        <v>0</v>
      </c>
      <c r="T107" s="48">
        <v>0</v>
      </c>
      <c r="U107" s="48">
        <v>0</v>
      </c>
      <c r="V107" s="48">
        <v>0</v>
      </c>
      <c r="W107" s="48">
        <v>0</v>
      </c>
      <c r="X107" s="48">
        <v>0</v>
      </c>
      <c r="Y107" s="48">
        <v>0</v>
      </c>
      <c r="Z107" s="48">
        <v>0</v>
      </c>
      <c r="AA107" s="48">
        <v>0</v>
      </c>
      <c r="AB107" s="48">
        <v>0</v>
      </c>
      <c r="AC107" s="48">
        <v>0</v>
      </c>
      <c r="AD107" s="48">
        <v>0</v>
      </c>
      <c r="AE107" s="48">
        <v>0</v>
      </c>
      <c r="AF107" s="48">
        <v>0</v>
      </c>
      <c r="AG107" s="48">
        <v>0</v>
      </c>
      <c r="AH107" s="48">
        <v>0</v>
      </c>
      <c r="AI107" s="48">
        <v>0.3</v>
      </c>
      <c r="AJ107" s="48">
        <v>0</v>
      </c>
      <c r="AK107" s="48">
        <v>0</v>
      </c>
      <c r="AL107" s="48">
        <v>0</v>
      </c>
      <c r="AM107" s="34">
        <f t="shared" si="25"/>
        <v>0</v>
      </c>
      <c r="AN107" s="34">
        <f t="shared" si="25"/>
        <v>0</v>
      </c>
      <c r="AO107" s="34">
        <f t="shared" si="25"/>
        <v>0</v>
      </c>
      <c r="AP107" s="34">
        <f t="shared" si="24"/>
        <v>0</v>
      </c>
      <c r="AQ107" s="34">
        <f t="shared" si="24"/>
        <v>0</v>
      </c>
      <c r="AR107" s="34">
        <f t="shared" si="24"/>
        <v>0</v>
      </c>
      <c r="AS107" s="34">
        <f t="shared" si="24"/>
        <v>0</v>
      </c>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
      <c r="BW107" s="141"/>
      <c r="BX107" s="141"/>
      <c r="BY107" s="141"/>
      <c r="BZ107" s="141"/>
      <c r="CA107" s="141"/>
      <c r="CB107" s="141"/>
      <c r="CC107" s="141"/>
      <c r="CD107" s="141"/>
      <c r="CE107" s="141"/>
      <c r="CF107" s="126"/>
    </row>
    <row r="108" spans="1:84" ht="63">
      <c r="A108" s="144" t="s">
        <v>662</v>
      </c>
      <c r="B108" s="145" t="s">
        <v>128</v>
      </c>
      <c r="C108" s="48" t="s">
        <v>473</v>
      </c>
      <c r="D108" s="48">
        <v>0</v>
      </c>
      <c r="E108" s="48">
        <v>6.25</v>
      </c>
      <c r="F108" s="48">
        <v>0</v>
      </c>
      <c r="G108" s="48">
        <v>4.71</v>
      </c>
      <c r="H108" s="48">
        <v>0</v>
      </c>
      <c r="I108" s="48">
        <v>0</v>
      </c>
      <c r="J108" s="48">
        <v>0</v>
      </c>
      <c r="K108" s="48">
        <v>0</v>
      </c>
      <c r="L108" s="48">
        <v>0</v>
      </c>
      <c r="M108" s="48">
        <v>0</v>
      </c>
      <c r="N108" s="48">
        <v>0</v>
      </c>
      <c r="O108" s="48">
        <v>0</v>
      </c>
      <c r="P108" s="48">
        <v>0</v>
      </c>
      <c r="Q108" s="48">
        <v>0</v>
      </c>
      <c r="R108" s="48">
        <v>0</v>
      </c>
      <c r="S108" s="48">
        <v>0</v>
      </c>
      <c r="T108" s="48">
        <v>0</v>
      </c>
      <c r="U108" s="48">
        <v>0</v>
      </c>
      <c r="V108" s="48">
        <v>0</v>
      </c>
      <c r="W108" s="48">
        <v>0</v>
      </c>
      <c r="X108" s="48">
        <v>0</v>
      </c>
      <c r="Y108" s="48">
        <v>0</v>
      </c>
      <c r="Z108" s="48">
        <v>0</v>
      </c>
      <c r="AA108" s="48">
        <v>0</v>
      </c>
      <c r="AB108" s="48">
        <v>0</v>
      </c>
      <c r="AC108" s="48">
        <v>0</v>
      </c>
      <c r="AD108" s="48">
        <v>0</v>
      </c>
      <c r="AE108" s="48">
        <v>0</v>
      </c>
      <c r="AF108" s="48">
        <v>0</v>
      </c>
      <c r="AG108" s="48">
        <v>6.25</v>
      </c>
      <c r="AH108" s="48">
        <v>0</v>
      </c>
      <c r="AI108" s="48">
        <v>4.71</v>
      </c>
      <c r="AJ108" s="48">
        <v>0</v>
      </c>
      <c r="AK108" s="48">
        <v>0</v>
      </c>
      <c r="AL108" s="48">
        <v>0</v>
      </c>
      <c r="AM108" s="34">
        <f t="shared" si="25"/>
        <v>0</v>
      </c>
      <c r="AN108" s="34">
        <f t="shared" si="25"/>
        <v>0</v>
      </c>
      <c r="AO108" s="34">
        <f t="shared" si="25"/>
        <v>0</v>
      </c>
      <c r="AP108" s="34">
        <f t="shared" si="24"/>
        <v>0</v>
      </c>
      <c r="AQ108" s="34">
        <f t="shared" si="24"/>
        <v>0</v>
      </c>
      <c r="AR108" s="34">
        <f t="shared" si="24"/>
        <v>0</v>
      </c>
      <c r="AS108" s="34">
        <f t="shared" si="24"/>
        <v>0</v>
      </c>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
      <c r="BW108" s="141"/>
      <c r="BX108" s="141"/>
      <c r="BY108" s="141"/>
      <c r="BZ108" s="141"/>
      <c r="CA108" s="141"/>
      <c r="CB108" s="141"/>
      <c r="CC108" s="141"/>
      <c r="CD108" s="141"/>
      <c r="CE108" s="141"/>
      <c r="CF108" s="126"/>
    </row>
    <row r="109" spans="1:84" ht="47.25">
      <c r="A109" s="144" t="s">
        <v>664</v>
      </c>
      <c r="B109" s="145" t="s">
        <v>129</v>
      </c>
      <c r="C109" s="48" t="s">
        <v>474</v>
      </c>
      <c r="D109" s="48">
        <v>0</v>
      </c>
      <c r="E109" s="48">
        <v>0</v>
      </c>
      <c r="F109" s="48">
        <v>0</v>
      </c>
      <c r="G109" s="48">
        <v>0</v>
      </c>
      <c r="H109" s="48">
        <v>0</v>
      </c>
      <c r="I109" s="48">
        <v>0</v>
      </c>
      <c r="J109" s="48">
        <v>0</v>
      </c>
      <c r="K109" s="48">
        <v>0</v>
      </c>
      <c r="L109" s="48">
        <v>0</v>
      </c>
      <c r="M109" s="48">
        <v>0</v>
      </c>
      <c r="N109" s="48">
        <v>0</v>
      </c>
      <c r="O109" s="48">
        <v>0</v>
      </c>
      <c r="P109" s="48">
        <v>0</v>
      </c>
      <c r="Q109" s="48">
        <v>0</v>
      </c>
      <c r="R109" s="48">
        <v>0</v>
      </c>
      <c r="S109" s="48">
        <v>0</v>
      </c>
      <c r="T109" s="48">
        <v>0</v>
      </c>
      <c r="U109" s="48">
        <v>0</v>
      </c>
      <c r="V109" s="48">
        <v>0</v>
      </c>
      <c r="W109" s="48">
        <v>0</v>
      </c>
      <c r="X109" s="48">
        <v>0</v>
      </c>
      <c r="Y109" s="48">
        <v>0</v>
      </c>
      <c r="Z109" s="48">
        <v>0</v>
      </c>
      <c r="AA109" s="48">
        <v>0</v>
      </c>
      <c r="AB109" s="48">
        <v>0</v>
      </c>
      <c r="AC109" s="48">
        <v>0</v>
      </c>
      <c r="AD109" s="48">
        <v>0</v>
      </c>
      <c r="AE109" s="48">
        <v>0</v>
      </c>
      <c r="AF109" s="48">
        <v>0</v>
      </c>
      <c r="AG109" s="48">
        <v>0</v>
      </c>
      <c r="AH109" s="48">
        <v>0</v>
      </c>
      <c r="AI109" s="48">
        <v>0</v>
      </c>
      <c r="AJ109" s="48">
        <v>0</v>
      </c>
      <c r="AK109" s="48">
        <v>0</v>
      </c>
      <c r="AL109" s="48">
        <v>0</v>
      </c>
      <c r="AM109" s="34">
        <f t="shared" si="25"/>
        <v>0</v>
      </c>
      <c r="AN109" s="34">
        <f t="shared" si="25"/>
        <v>0</v>
      </c>
      <c r="AO109" s="34">
        <f t="shared" si="25"/>
        <v>0</v>
      </c>
      <c r="AP109" s="34">
        <f t="shared" si="24"/>
        <v>0</v>
      </c>
      <c r="AQ109" s="34">
        <f t="shared" si="24"/>
        <v>0</v>
      </c>
      <c r="AR109" s="34">
        <f t="shared" si="24"/>
        <v>0</v>
      </c>
      <c r="AS109" s="34">
        <f t="shared" si="24"/>
        <v>0</v>
      </c>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
      <c r="BW109" s="141"/>
      <c r="BX109" s="141"/>
      <c r="BY109" s="141"/>
      <c r="BZ109" s="141"/>
      <c r="CA109" s="141"/>
      <c r="CB109" s="141"/>
      <c r="CC109" s="141"/>
      <c r="CD109" s="141"/>
      <c r="CE109" s="141"/>
      <c r="CF109" s="126"/>
    </row>
    <row r="110" spans="1:84" ht="47.25">
      <c r="A110" s="144" t="s">
        <v>665</v>
      </c>
      <c r="B110" s="145" t="s">
        <v>130</v>
      </c>
      <c r="C110" s="48" t="s">
        <v>475</v>
      </c>
      <c r="D110" s="48">
        <v>0</v>
      </c>
      <c r="E110" s="48">
        <v>0</v>
      </c>
      <c r="F110" s="48">
        <v>0</v>
      </c>
      <c r="G110" s="48">
        <v>0</v>
      </c>
      <c r="H110" s="48">
        <v>0</v>
      </c>
      <c r="I110" s="48">
        <v>0</v>
      </c>
      <c r="J110" s="48">
        <v>0</v>
      </c>
      <c r="K110" s="48">
        <v>0</v>
      </c>
      <c r="L110" s="48">
        <v>0</v>
      </c>
      <c r="M110" s="48">
        <v>0</v>
      </c>
      <c r="N110" s="48">
        <v>0</v>
      </c>
      <c r="O110" s="48">
        <v>0</v>
      </c>
      <c r="P110" s="48">
        <v>0</v>
      </c>
      <c r="Q110" s="48">
        <v>0</v>
      </c>
      <c r="R110" s="48">
        <v>0</v>
      </c>
      <c r="S110" s="48">
        <v>0</v>
      </c>
      <c r="T110" s="48">
        <v>0</v>
      </c>
      <c r="U110" s="48">
        <v>0</v>
      </c>
      <c r="V110" s="48">
        <v>0</v>
      </c>
      <c r="W110" s="48">
        <v>0</v>
      </c>
      <c r="X110" s="48">
        <v>0</v>
      </c>
      <c r="Y110" s="48">
        <v>0</v>
      </c>
      <c r="Z110" s="48">
        <v>0</v>
      </c>
      <c r="AA110" s="48">
        <v>0</v>
      </c>
      <c r="AB110" s="48">
        <v>0</v>
      </c>
      <c r="AC110" s="48">
        <v>0</v>
      </c>
      <c r="AD110" s="48">
        <v>0</v>
      </c>
      <c r="AE110" s="48">
        <v>0</v>
      </c>
      <c r="AF110" s="48">
        <v>0</v>
      </c>
      <c r="AG110" s="48">
        <v>0</v>
      </c>
      <c r="AH110" s="48">
        <v>0</v>
      </c>
      <c r="AI110" s="48">
        <v>0</v>
      </c>
      <c r="AJ110" s="48">
        <v>0</v>
      </c>
      <c r="AK110" s="48">
        <v>0</v>
      </c>
      <c r="AL110" s="48">
        <v>0</v>
      </c>
      <c r="AM110" s="34">
        <f t="shared" si="25"/>
        <v>0</v>
      </c>
      <c r="AN110" s="34">
        <f t="shared" si="25"/>
        <v>0</v>
      </c>
      <c r="AO110" s="34">
        <f t="shared" si="25"/>
        <v>0</v>
      </c>
      <c r="AP110" s="34">
        <f t="shared" si="24"/>
        <v>0</v>
      </c>
      <c r="AQ110" s="34">
        <f t="shared" si="24"/>
        <v>0</v>
      </c>
      <c r="AR110" s="34">
        <f t="shared" si="24"/>
        <v>0</v>
      </c>
      <c r="AS110" s="34">
        <f t="shared" si="24"/>
        <v>0</v>
      </c>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
      <c r="BW110" s="141"/>
      <c r="BX110" s="141"/>
      <c r="BY110" s="141"/>
      <c r="BZ110" s="141"/>
      <c r="CA110" s="141"/>
      <c r="CB110" s="141"/>
      <c r="CC110" s="141"/>
      <c r="CD110" s="141"/>
      <c r="CE110" s="141"/>
      <c r="CF110" s="126"/>
    </row>
    <row r="111" spans="1:84" ht="47.25">
      <c r="A111" s="144" t="s">
        <v>666</v>
      </c>
      <c r="B111" s="145" t="s">
        <v>131</v>
      </c>
      <c r="C111" s="48" t="s">
        <v>476</v>
      </c>
      <c r="D111" s="48">
        <v>0</v>
      </c>
      <c r="E111" s="48">
        <v>0</v>
      </c>
      <c r="F111" s="48">
        <v>0</v>
      </c>
      <c r="G111" s="48">
        <v>0</v>
      </c>
      <c r="H111" s="48">
        <v>0</v>
      </c>
      <c r="I111" s="48">
        <v>0</v>
      </c>
      <c r="J111" s="48">
        <v>0</v>
      </c>
      <c r="K111" s="48">
        <v>0</v>
      </c>
      <c r="L111" s="48">
        <v>0</v>
      </c>
      <c r="M111" s="48">
        <v>0</v>
      </c>
      <c r="N111" s="48">
        <v>0</v>
      </c>
      <c r="O111" s="48">
        <v>0</v>
      </c>
      <c r="P111" s="48">
        <v>0</v>
      </c>
      <c r="Q111" s="48">
        <v>0</v>
      </c>
      <c r="R111" s="48">
        <v>0</v>
      </c>
      <c r="S111" s="48">
        <v>0</v>
      </c>
      <c r="T111" s="48">
        <v>0</v>
      </c>
      <c r="U111" s="48">
        <v>0</v>
      </c>
      <c r="V111" s="48">
        <v>0</v>
      </c>
      <c r="W111" s="48">
        <v>0</v>
      </c>
      <c r="X111" s="48">
        <v>0</v>
      </c>
      <c r="Y111" s="48">
        <v>0</v>
      </c>
      <c r="Z111" s="48">
        <v>0</v>
      </c>
      <c r="AA111" s="48">
        <v>0</v>
      </c>
      <c r="AB111" s="48">
        <v>0</v>
      </c>
      <c r="AC111" s="48">
        <v>0</v>
      </c>
      <c r="AD111" s="48">
        <v>0</v>
      </c>
      <c r="AE111" s="48">
        <v>0</v>
      </c>
      <c r="AF111" s="48">
        <v>0</v>
      </c>
      <c r="AG111" s="48">
        <v>0</v>
      </c>
      <c r="AH111" s="48">
        <v>0</v>
      </c>
      <c r="AI111" s="48">
        <v>0</v>
      </c>
      <c r="AJ111" s="48">
        <v>0</v>
      </c>
      <c r="AK111" s="48">
        <v>0</v>
      </c>
      <c r="AL111" s="48">
        <v>0</v>
      </c>
      <c r="AM111" s="34">
        <f t="shared" si="25"/>
        <v>0</v>
      </c>
      <c r="AN111" s="34">
        <f t="shared" si="25"/>
        <v>0</v>
      </c>
      <c r="AO111" s="34">
        <f t="shared" si="25"/>
        <v>0</v>
      </c>
      <c r="AP111" s="34">
        <f t="shared" si="24"/>
        <v>0</v>
      </c>
      <c r="AQ111" s="34">
        <f t="shared" si="24"/>
        <v>0</v>
      </c>
      <c r="AR111" s="34">
        <f t="shared" si="24"/>
        <v>0</v>
      </c>
      <c r="AS111" s="34">
        <f t="shared" si="24"/>
        <v>0</v>
      </c>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
      <c r="BW111" s="141"/>
      <c r="BX111" s="141"/>
      <c r="BY111" s="141"/>
      <c r="BZ111" s="141"/>
      <c r="CA111" s="141"/>
      <c r="CB111" s="141"/>
      <c r="CC111" s="141"/>
      <c r="CD111" s="141"/>
      <c r="CE111" s="141"/>
      <c r="CF111" s="126"/>
    </row>
    <row r="112" spans="1:84" ht="47.25">
      <c r="A112" s="144" t="s">
        <v>667</v>
      </c>
      <c r="B112" s="145" t="s">
        <v>132</v>
      </c>
      <c r="C112" s="48" t="s">
        <v>477</v>
      </c>
      <c r="D112" s="48">
        <v>0</v>
      </c>
      <c r="E112" s="48">
        <v>0</v>
      </c>
      <c r="F112" s="48">
        <v>0</v>
      </c>
      <c r="G112" s="48">
        <v>0</v>
      </c>
      <c r="H112" s="48">
        <v>0</v>
      </c>
      <c r="I112" s="48">
        <v>0</v>
      </c>
      <c r="J112" s="48">
        <v>0</v>
      </c>
      <c r="K112" s="48">
        <v>0</v>
      </c>
      <c r="L112" s="48">
        <v>0</v>
      </c>
      <c r="M112" s="48">
        <v>0</v>
      </c>
      <c r="N112" s="48">
        <v>0</v>
      </c>
      <c r="O112" s="48">
        <v>0</v>
      </c>
      <c r="P112" s="48">
        <v>0</v>
      </c>
      <c r="Q112" s="48">
        <v>0</v>
      </c>
      <c r="R112" s="48">
        <v>0</v>
      </c>
      <c r="S112" s="48">
        <v>0</v>
      </c>
      <c r="T112" s="48">
        <v>0</v>
      </c>
      <c r="U112" s="48">
        <v>0</v>
      </c>
      <c r="V112" s="48">
        <v>0</v>
      </c>
      <c r="W112" s="48">
        <v>0</v>
      </c>
      <c r="X112" s="48">
        <v>0</v>
      </c>
      <c r="Y112" s="48">
        <v>0</v>
      </c>
      <c r="Z112" s="48">
        <v>0</v>
      </c>
      <c r="AA112" s="48">
        <v>0</v>
      </c>
      <c r="AB112" s="48">
        <v>0</v>
      </c>
      <c r="AC112" s="48">
        <v>0</v>
      </c>
      <c r="AD112" s="48">
        <v>0</v>
      </c>
      <c r="AE112" s="48">
        <v>0</v>
      </c>
      <c r="AF112" s="48">
        <v>0</v>
      </c>
      <c r="AG112" s="48">
        <v>0</v>
      </c>
      <c r="AH112" s="48">
        <v>0</v>
      </c>
      <c r="AI112" s="48">
        <v>0</v>
      </c>
      <c r="AJ112" s="48">
        <v>0</v>
      </c>
      <c r="AK112" s="48">
        <v>0</v>
      </c>
      <c r="AL112" s="48">
        <v>0</v>
      </c>
      <c r="AM112" s="34">
        <f t="shared" si="25"/>
        <v>0</v>
      </c>
      <c r="AN112" s="34">
        <f t="shared" si="25"/>
        <v>0</v>
      </c>
      <c r="AO112" s="34">
        <f t="shared" si="25"/>
        <v>0</v>
      </c>
      <c r="AP112" s="34">
        <f t="shared" si="24"/>
        <v>0</v>
      </c>
      <c r="AQ112" s="34">
        <f t="shared" si="24"/>
        <v>0</v>
      </c>
      <c r="AR112" s="34">
        <f t="shared" si="24"/>
        <v>0</v>
      </c>
      <c r="AS112" s="34">
        <f t="shared" si="24"/>
        <v>0</v>
      </c>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
      <c r="BW112" s="141"/>
      <c r="BX112" s="141"/>
      <c r="BY112" s="141"/>
      <c r="BZ112" s="141"/>
      <c r="CA112" s="141"/>
      <c r="CB112" s="141"/>
      <c r="CC112" s="141"/>
      <c r="CD112" s="141"/>
      <c r="CE112" s="141"/>
      <c r="CF112" s="126"/>
    </row>
    <row r="113" spans="1:84" ht="47.25">
      <c r="A113" s="144" t="s">
        <v>668</v>
      </c>
      <c r="B113" s="145" t="s">
        <v>133</v>
      </c>
      <c r="C113" s="48" t="s">
        <v>478</v>
      </c>
      <c r="D113" s="48">
        <v>0</v>
      </c>
      <c r="E113" s="48">
        <v>0</v>
      </c>
      <c r="F113" s="48">
        <v>0</v>
      </c>
      <c r="G113" s="48">
        <v>0</v>
      </c>
      <c r="H113" s="48">
        <v>0</v>
      </c>
      <c r="I113" s="48">
        <v>0</v>
      </c>
      <c r="J113" s="48">
        <v>0</v>
      </c>
      <c r="K113" s="48">
        <v>0</v>
      </c>
      <c r="L113" s="48">
        <v>0</v>
      </c>
      <c r="M113" s="48">
        <v>0</v>
      </c>
      <c r="N113" s="48">
        <v>0</v>
      </c>
      <c r="O113" s="48">
        <v>0</v>
      </c>
      <c r="P113" s="48">
        <v>0</v>
      </c>
      <c r="Q113" s="48">
        <v>0</v>
      </c>
      <c r="R113" s="48">
        <v>0</v>
      </c>
      <c r="S113" s="48">
        <v>0</v>
      </c>
      <c r="T113" s="48">
        <v>0</v>
      </c>
      <c r="U113" s="48">
        <v>0</v>
      </c>
      <c r="V113" s="48">
        <v>0</v>
      </c>
      <c r="W113" s="48">
        <v>0</v>
      </c>
      <c r="X113" s="48">
        <v>0</v>
      </c>
      <c r="Y113" s="48">
        <v>0</v>
      </c>
      <c r="Z113" s="48">
        <v>0</v>
      </c>
      <c r="AA113" s="48">
        <v>0</v>
      </c>
      <c r="AB113" s="48">
        <v>0</v>
      </c>
      <c r="AC113" s="48">
        <v>0</v>
      </c>
      <c r="AD113" s="48">
        <v>0</v>
      </c>
      <c r="AE113" s="48">
        <v>0</v>
      </c>
      <c r="AF113" s="48">
        <v>0</v>
      </c>
      <c r="AG113" s="48">
        <v>0</v>
      </c>
      <c r="AH113" s="48">
        <v>0</v>
      </c>
      <c r="AI113" s="48">
        <v>0</v>
      </c>
      <c r="AJ113" s="48">
        <v>0</v>
      </c>
      <c r="AK113" s="48">
        <v>0</v>
      </c>
      <c r="AL113" s="48">
        <v>0</v>
      </c>
      <c r="AM113" s="34">
        <f t="shared" si="25"/>
        <v>0</v>
      </c>
      <c r="AN113" s="34">
        <f t="shared" si="25"/>
        <v>0</v>
      </c>
      <c r="AO113" s="34">
        <f t="shared" si="25"/>
        <v>0</v>
      </c>
      <c r="AP113" s="34">
        <f t="shared" si="24"/>
        <v>0</v>
      </c>
      <c r="AQ113" s="34">
        <f t="shared" si="24"/>
        <v>0</v>
      </c>
      <c r="AR113" s="34">
        <f t="shared" si="24"/>
        <v>0</v>
      </c>
      <c r="AS113" s="34">
        <f t="shared" si="24"/>
        <v>0</v>
      </c>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
      <c r="BW113" s="141"/>
      <c r="BX113" s="141"/>
      <c r="BY113" s="141"/>
      <c r="BZ113" s="141"/>
      <c r="CA113" s="141"/>
      <c r="CB113" s="141"/>
      <c r="CC113" s="141"/>
      <c r="CD113" s="141"/>
      <c r="CE113" s="141"/>
      <c r="CF113" s="126"/>
    </row>
    <row r="114" spans="1:84" ht="47.25">
      <c r="A114" s="144" t="s">
        <v>669</v>
      </c>
      <c r="B114" s="145" t="s">
        <v>134</v>
      </c>
      <c r="C114" s="48" t="s">
        <v>479</v>
      </c>
      <c r="D114" s="48">
        <v>0</v>
      </c>
      <c r="E114" s="48">
        <v>0</v>
      </c>
      <c r="F114" s="48">
        <v>0</v>
      </c>
      <c r="G114" s="48">
        <v>0</v>
      </c>
      <c r="H114" s="48">
        <v>0</v>
      </c>
      <c r="I114" s="48">
        <v>0</v>
      </c>
      <c r="J114" s="48">
        <v>0</v>
      </c>
      <c r="K114" s="48">
        <v>0</v>
      </c>
      <c r="L114" s="48">
        <v>0</v>
      </c>
      <c r="M114" s="48">
        <v>0</v>
      </c>
      <c r="N114" s="48">
        <v>0</v>
      </c>
      <c r="O114" s="48">
        <v>0</v>
      </c>
      <c r="P114" s="48">
        <v>0</v>
      </c>
      <c r="Q114" s="48">
        <v>0</v>
      </c>
      <c r="R114" s="48">
        <v>0</v>
      </c>
      <c r="S114" s="48">
        <v>0</v>
      </c>
      <c r="T114" s="48">
        <v>0</v>
      </c>
      <c r="U114" s="48">
        <v>0</v>
      </c>
      <c r="V114" s="48">
        <v>0</v>
      </c>
      <c r="W114" s="48">
        <v>0</v>
      </c>
      <c r="X114" s="48">
        <v>0</v>
      </c>
      <c r="Y114" s="48">
        <v>0</v>
      </c>
      <c r="Z114" s="48">
        <v>0</v>
      </c>
      <c r="AA114" s="48">
        <v>0</v>
      </c>
      <c r="AB114" s="48">
        <v>0</v>
      </c>
      <c r="AC114" s="48">
        <v>0</v>
      </c>
      <c r="AD114" s="48">
        <v>0</v>
      </c>
      <c r="AE114" s="48">
        <v>0</v>
      </c>
      <c r="AF114" s="48">
        <v>0</v>
      </c>
      <c r="AG114" s="48">
        <v>0</v>
      </c>
      <c r="AH114" s="48">
        <v>0</v>
      </c>
      <c r="AI114" s="48">
        <v>0</v>
      </c>
      <c r="AJ114" s="48">
        <v>0</v>
      </c>
      <c r="AK114" s="48">
        <v>0</v>
      </c>
      <c r="AL114" s="48">
        <v>0</v>
      </c>
      <c r="AM114" s="34">
        <f t="shared" si="25"/>
        <v>0</v>
      </c>
      <c r="AN114" s="34">
        <f t="shared" si="25"/>
        <v>0</v>
      </c>
      <c r="AO114" s="34">
        <f t="shared" si="25"/>
        <v>0</v>
      </c>
      <c r="AP114" s="34">
        <f t="shared" si="24"/>
        <v>0</v>
      </c>
      <c r="AQ114" s="34">
        <f t="shared" si="24"/>
        <v>0</v>
      </c>
      <c r="AR114" s="34">
        <f t="shared" si="24"/>
        <v>0</v>
      </c>
      <c r="AS114" s="34">
        <f t="shared" si="24"/>
        <v>0</v>
      </c>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
      <c r="BW114" s="141"/>
      <c r="BX114" s="141"/>
      <c r="BY114" s="141"/>
      <c r="BZ114" s="141"/>
      <c r="CA114" s="141"/>
      <c r="CB114" s="141"/>
      <c r="CC114" s="141"/>
      <c r="CD114" s="141"/>
      <c r="CE114" s="141"/>
      <c r="CF114" s="126"/>
    </row>
    <row r="115" spans="1:84" ht="47.25">
      <c r="A115" s="144" t="s">
        <v>670</v>
      </c>
      <c r="B115" s="145" t="s">
        <v>135</v>
      </c>
      <c r="C115" s="48" t="s">
        <v>885</v>
      </c>
      <c r="D115" s="48">
        <v>0</v>
      </c>
      <c r="E115" s="48">
        <v>0</v>
      </c>
      <c r="F115" s="48">
        <v>0</v>
      </c>
      <c r="G115" s="48">
        <v>0</v>
      </c>
      <c r="H115" s="48">
        <v>0</v>
      </c>
      <c r="I115" s="48">
        <v>0</v>
      </c>
      <c r="J115" s="48">
        <v>0</v>
      </c>
      <c r="K115" s="48">
        <v>0</v>
      </c>
      <c r="L115" s="48">
        <v>0</v>
      </c>
      <c r="M115" s="48">
        <v>0</v>
      </c>
      <c r="N115" s="48">
        <v>0</v>
      </c>
      <c r="O115" s="48">
        <v>0</v>
      </c>
      <c r="P115" s="48">
        <v>0</v>
      </c>
      <c r="Q115" s="48">
        <v>0</v>
      </c>
      <c r="R115" s="48">
        <v>0</v>
      </c>
      <c r="S115" s="48">
        <v>0</v>
      </c>
      <c r="T115" s="48">
        <v>0</v>
      </c>
      <c r="U115" s="48">
        <v>0</v>
      </c>
      <c r="V115" s="48">
        <v>0</v>
      </c>
      <c r="W115" s="48">
        <v>0</v>
      </c>
      <c r="X115" s="48">
        <v>0</v>
      </c>
      <c r="Y115" s="48">
        <v>0</v>
      </c>
      <c r="Z115" s="48">
        <v>0</v>
      </c>
      <c r="AA115" s="48">
        <v>0</v>
      </c>
      <c r="AB115" s="48">
        <v>0</v>
      </c>
      <c r="AC115" s="48">
        <v>0</v>
      </c>
      <c r="AD115" s="48">
        <v>0</v>
      </c>
      <c r="AE115" s="48">
        <v>0</v>
      </c>
      <c r="AF115" s="48">
        <v>0</v>
      </c>
      <c r="AG115" s="48">
        <v>0</v>
      </c>
      <c r="AH115" s="48">
        <v>0</v>
      </c>
      <c r="AI115" s="48">
        <v>0</v>
      </c>
      <c r="AJ115" s="48">
        <v>0</v>
      </c>
      <c r="AK115" s="48">
        <v>0</v>
      </c>
      <c r="AL115" s="48">
        <v>0</v>
      </c>
      <c r="AM115" s="34">
        <f t="shared" si="25"/>
        <v>0</v>
      </c>
      <c r="AN115" s="34">
        <f t="shared" si="25"/>
        <v>0</v>
      </c>
      <c r="AO115" s="34">
        <f t="shared" si="25"/>
        <v>0</v>
      </c>
      <c r="AP115" s="34">
        <f t="shared" si="24"/>
        <v>0</v>
      </c>
      <c r="AQ115" s="34">
        <f t="shared" si="24"/>
        <v>0</v>
      </c>
      <c r="AR115" s="34">
        <f t="shared" si="24"/>
        <v>0</v>
      </c>
      <c r="AS115" s="34">
        <f t="shared" si="24"/>
        <v>0</v>
      </c>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
      <c r="BW115" s="141"/>
      <c r="BX115" s="141"/>
      <c r="BY115" s="141"/>
      <c r="BZ115" s="141"/>
      <c r="CA115" s="141"/>
      <c r="CB115" s="141"/>
      <c r="CC115" s="141"/>
      <c r="CD115" s="141"/>
      <c r="CE115" s="141"/>
      <c r="CF115" s="126"/>
    </row>
    <row r="116" spans="1:84" ht="47.25">
      <c r="A116" s="144" t="s">
        <v>671</v>
      </c>
      <c r="B116" s="145" t="s">
        <v>136</v>
      </c>
      <c r="C116" s="48" t="s">
        <v>886</v>
      </c>
      <c r="D116" s="48">
        <v>0</v>
      </c>
      <c r="E116" s="48">
        <v>0</v>
      </c>
      <c r="F116" s="48">
        <v>0</v>
      </c>
      <c r="G116" s="48">
        <v>0</v>
      </c>
      <c r="H116" s="48">
        <v>0</v>
      </c>
      <c r="I116" s="48">
        <v>0</v>
      </c>
      <c r="J116" s="48">
        <v>0</v>
      </c>
      <c r="K116" s="48">
        <v>0</v>
      </c>
      <c r="L116" s="48">
        <v>0</v>
      </c>
      <c r="M116" s="48">
        <v>0</v>
      </c>
      <c r="N116" s="48">
        <v>0</v>
      </c>
      <c r="O116" s="48">
        <v>0</v>
      </c>
      <c r="P116" s="48">
        <v>0</v>
      </c>
      <c r="Q116" s="48">
        <v>0</v>
      </c>
      <c r="R116" s="48">
        <v>0</v>
      </c>
      <c r="S116" s="48">
        <v>0</v>
      </c>
      <c r="T116" s="48">
        <v>0</v>
      </c>
      <c r="U116" s="48">
        <v>0</v>
      </c>
      <c r="V116" s="48">
        <v>0</v>
      </c>
      <c r="W116" s="48">
        <v>0</v>
      </c>
      <c r="X116" s="48">
        <v>0</v>
      </c>
      <c r="Y116" s="48">
        <v>0</v>
      </c>
      <c r="Z116" s="48">
        <v>0</v>
      </c>
      <c r="AA116" s="48">
        <v>0</v>
      </c>
      <c r="AB116" s="48">
        <v>0</v>
      </c>
      <c r="AC116" s="48">
        <v>0</v>
      </c>
      <c r="AD116" s="48">
        <v>0</v>
      </c>
      <c r="AE116" s="48">
        <v>0</v>
      </c>
      <c r="AF116" s="48">
        <v>0</v>
      </c>
      <c r="AG116" s="48">
        <v>0</v>
      </c>
      <c r="AH116" s="48">
        <v>0</v>
      </c>
      <c r="AI116" s="48">
        <v>0</v>
      </c>
      <c r="AJ116" s="48">
        <v>0</v>
      </c>
      <c r="AK116" s="48">
        <v>0</v>
      </c>
      <c r="AL116" s="48">
        <v>0</v>
      </c>
      <c r="AM116" s="34">
        <f t="shared" si="25"/>
        <v>0</v>
      </c>
      <c r="AN116" s="34">
        <f t="shared" si="25"/>
        <v>0</v>
      </c>
      <c r="AO116" s="34">
        <f t="shared" si="25"/>
        <v>0</v>
      </c>
      <c r="AP116" s="34">
        <f t="shared" si="24"/>
        <v>0</v>
      </c>
      <c r="AQ116" s="34">
        <f t="shared" si="24"/>
        <v>0</v>
      </c>
      <c r="AR116" s="34">
        <f t="shared" si="24"/>
        <v>0</v>
      </c>
      <c r="AS116" s="34">
        <f t="shared" si="24"/>
        <v>0</v>
      </c>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
      <c r="BW116" s="141"/>
      <c r="BX116" s="141"/>
      <c r="BY116" s="141"/>
      <c r="BZ116" s="141"/>
      <c r="CA116" s="141"/>
      <c r="CB116" s="141"/>
      <c r="CC116" s="141"/>
      <c r="CD116" s="141"/>
      <c r="CE116" s="141"/>
      <c r="CF116" s="126"/>
    </row>
    <row r="117" spans="1:84" ht="47.25">
      <c r="A117" s="144" t="s">
        <v>672</v>
      </c>
      <c r="B117" s="145" t="s">
        <v>137</v>
      </c>
      <c r="C117" s="48" t="s">
        <v>480</v>
      </c>
      <c r="D117" s="48">
        <v>0</v>
      </c>
      <c r="E117" s="48">
        <v>3.4</v>
      </c>
      <c r="F117" s="48">
        <v>0</v>
      </c>
      <c r="G117" s="48">
        <v>0</v>
      </c>
      <c r="H117" s="48">
        <v>0</v>
      </c>
      <c r="I117" s="48">
        <v>0</v>
      </c>
      <c r="J117" s="48">
        <v>0</v>
      </c>
      <c r="K117" s="48">
        <v>0</v>
      </c>
      <c r="L117" s="48">
        <v>0</v>
      </c>
      <c r="M117" s="48">
        <v>0</v>
      </c>
      <c r="N117" s="48">
        <v>0</v>
      </c>
      <c r="O117" s="48">
        <v>0</v>
      </c>
      <c r="P117" s="48">
        <v>0</v>
      </c>
      <c r="Q117" s="48">
        <v>0</v>
      </c>
      <c r="R117" s="48">
        <v>0</v>
      </c>
      <c r="S117" s="48">
        <v>3.4</v>
      </c>
      <c r="T117" s="48">
        <v>0</v>
      </c>
      <c r="U117" s="48">
        <v>0</v>
      </c>
      <c r="V117" s="48">
        <v>0</v>
      </c>
      <c r="W117" s="48">
        <v>0</v>
      </c>
      <c r="X117" s="48">
        <v>0</v>
      </c>
      <c r="Y117" s="48">
        <v>0</v>
      </c>
      <c r="Z117" s="48">
        <v>0</v>
      </c>
      <c r="AA117" s="48">
        <v>0</v>
      </c>
      <c r="AB117" s="48">
        <v>0</v>
      </c>
      <c r="AC117" s="48">
        <v>0</v>
      </c>
      <c r="AD117" s="48">
        <v>0</v>
      </c>
      <c r="AE117" s="48">
        <v>0</v>
      </c>
      <c r="AF117" s="48">
        <v>0</v>
      </c>
      <c r="AG117" s="48">
        <v>0</v>
      </c>
      <c r="AH117" s="48">
        <v>0</v>
      </c>
      <c r="AI117" s="48">
        <v>0</v>
      </c>
      <c r="AJ117" s="48">
        <v>0</v>
      </c>
      <c r="AK117" s="48">
        <v>0</v>
      </c>
      <c r="AL117" s="48">
        <v>0</v>
      </c>
      <c r="AM117" s="34">
        <f t="shared" si="25"/>
        <v>0</v>
      </c>
      <c r="AN117" s="34">
        <f t="shared" si="25"/>
        <v>3.4</v>
      </c>
      <c r="AO117" s="34">
        <f t="shared" si="25"/>
        <v>0</v>
      </c>
      <c r="AP117" s="34">
        <f t="shared" si="24"/>
        <v>0</v>
      </c>
      <c r="AQ117" s="34">
        <f t="shared" si="24"/>
        <v>0</v>
      </c>
      <c r="AR117" s="34">
        <f t="shared" si="24"/>
        <v>0</v>
      </c>
      <c r="AS117" s="34">
        <f t="shared" si="24"/>
        <v>0</v>
      </c>
      <c r="AT117" s="148"/>
      <c r="AU117" s="148"/>
      <c r="AV117" s="148"/>
      <c r="AW117" s="148"/>
      <c r="AX117" s="148"/>
      <c r="AY117" s="148"/>
      <c r="AZ117" s="148"/>
      <c r="BA117" s="148"/>
      <c r="BB117" s="148">
        <v>3.4</v>
      </c>
      <c r="BC117" s="148"/>
      <c r="BD117" s="148"/>
      <c r="BE117" s="148"/>
      <c r="BF117" s="148"/>
      <c r="BG117" s="148"/>
      <c r="BH117" s="148"/>
      <c r="BI117" s="148"/>
      <c r="BJ117" s="148"/>
      <c r="BK117" s="148"/>
      <c r="BL117" s="148"/>
      <c r="BM117" s="148"/>
      <c r="BN117" s="148"/>
      <c r="BO117" s="148"/>
      <c r="BP117" s="148"/>
      <c r="BQ117" s="148"/>
      <c r="BR117" s="148"/>
      <c r="BS117" s="148"/>
      <c r="BT117" s="148"/>
      <c r="BU117" s="148"/>
      <c r="BV117" s="1"/>
      <c r="BW117" s="141"/>
      <c r="BX117" s="141"/>
      <c r="BY117" s="141"/>
      <c r="BZ117" s="141"/>
      <c r="CA117" s="141"/>
      <c r="CB117" s="141"/>
      <c r="CC117" s="141"/>
      <c r="CD117" s="141"/>
      <c r="CE117" s="141"/>
      <c r="CF117" s="126"/>
    </row>
    <row r="118" spans="1:84">
      <c r="A118" s="144" t="s">
        <v>673</v>
      </c>
      <c r="B118" s="145" t="s">
        <v>14</v>
      </c>
      <c r="C118" s="48" t="s">
        <v>481</v>
      </c>
      <c r="D118" s="48">
        <v>0</v>
      </c>
      <c r="E118" s="48">
        <v>0</v>
      </c>
      <c r="F118" s="48">
        <v>0</v>
      </c>
      <c r="G118" s="48">
        <v>0</v>
      </c>
      <c r="H118" s="48">
        <v>0</v>
      </c>
      <c r="I118" s="48">
        <v>0</v>
      </c>
      <c r="J118" s="48">
        <v>0</v>
      </c>
      <c r="K118" s="48">
        <v>0</v>
      </c>
      <c r="L118" s="48">
        <v>0</v>
      </c>
      <c r="M118" s="48">
        <v>0</v>
      </c>
      <c r="N118" s="48">
        <v>0</v>
      </c>
      <c r="O118" s="48">
        <v>0</v>
      </c>
      <c r="P118" s="48">
        <v>0</v>
      </c>
      <c r="Q118" s="48">
        <v>0</v>
      </c>
      <c r="R118" s="48">
        <v>0</v>
      </c>
      <c r="S118" s="48">
        <v>0</v>
      </c>
      <c r="T118" s="48">
        <v>0</v>
      </c>
      <c r="U118" s="48">
        <v>0</v>
      </c>
      <c r="V118" s="48">
        <v>0</v>
      </c>
      <c r="W118" s="48">
        <v>0</v>
      </c>
      <c r="X118" s="48">
        <v>0</v>
      </c>
      <c r="Y118" s="48">
        <v>0</v>
      </c>
      <c r="Z118" s="48">
        <v>0</v>
      </c>
      <c r="AA118" s="48">
        <v>0</v>
      </c>
      <c r="AB118" s="48">
        <v>0</v>
      </c>
      <c r="AC118" s="48">
        <v>0</v>
      </c>
      <c r="AD118" s="48">
        <v>0</v>
      </c>
      <c r="AE118" s="48">
        <v>0</v>
      </c>
      <c r="AF118" s="48">
        <v>0</v>
      </c>
      <c r="AG118" s="48">
        <v>0</v>
      </c>
      <c r="AH118" s="48">
        <v>0</v>
      </c>
      <c r="AI118" s="48">
        <v>0</v>
      </c>
      <c r="AJ118" s="48">
        <v>0</v>
      </c>
      <c r="AK118" s="48">
        <v>0</v>
      </c>
      <c r="AL118" s="48">
        <v>0</v>
      </c>
      <c r="AM118" s="34">
        <f t="shared" si="25"/>
        <v>0</v>
      </c>
      <c r="AN118" s="34">
        <f t="shared" si="25"/>
        <v>0</v>
      </c>
      <c r="AO118" s="34">
        <f t="shared" si="25"/>
        <v>0</v>
      </c>
      <c r="AP118" s="34">
        <f t="shared" si="24"/>
        <v>0</v>
      </c>
      <c r="AQ118" s="34">
        <f t="shared" si="24"/>
        <v>0</v>
      </c>
      <c r="AR118" s="34">
        <f t="shared" si="24"/>
        <v>0</v>
      </c>
      <c r="AS118" s="34">
        <f t="shared" si="24"/>
        <v>0</v>
      </c>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
      <c r="BW118" s="141"/>
      <c r="BX118" s="141"/>
      <c r="BY118" s="141"/>
      <c r="BZ118" s="141"/>
      <c r="CA118" s="141"/>
      <c r="CB118" s="141"/>
      <c r="CC118" s="141"/>
      <c r="CD118" s="141"/>
      <c r="CE118" s="141"/>
      <c r="CF118" s="126"/>
    </row>
    <row r="119" spans="1:84">
      <c r="A119" s="144" t="s">
        <v>674</v>
      </c>
      <c r="B119" s="145" t="s">
        <v>148</v>
      </c>
      <c r="C119" s="48" t="s">
        <v>482</v>
      </c>
      <c r="D119" s="48">
        <v>0</v>
      </c>
      <c r="E119" s="48">
        <v>0</v>
      </c>
      <c r="F119" s="48">
        <v>0</v>
      </c>
      <c r="G119" s="48">
        <v>0</v>
      </c>
      <c r="H119" s="48">
        <v>0</v>
      </c>
      <c r="I119" s="48">
        <v>0</v>
      </c>
      <c r="J119" s="48">
        <v>0</v>
      </c>
      <c r="K119" s="48">
        <v>0</v>
      </c>
      <c r="L119" s="48">
        <v>0</v>
      </c>
      <c r="M119" s="48">
        <v>0</v>
      </c>
      <c r="N119" s="48">
        <v>0</v>
      </c>
      <c r="O119" s="48">
        <v>0</v>
      </c>
      <c r="P119" s="48">
        <v>0</v>
      </c>
      <c r="Q119" s="48">
        <v>0</v>
      </c>
      <c r="R119" s="48">
        <v>0</v>
      </c>
      <c r="S119" s="48">
        <v>0</v>
      </c>
      <c r="T119" s="48">
        <v>0</v>
      </c>
      <c r="U119" s="48">
        <v>0</v>
      </c>
      <c r="V119" s="48">
        <v>0</v>
      </c>
      <c r="W119" s="48">
        <v>0</v>
      </c>
      <c r="X119" s="48">
        <v>0</v>
      </c>
      <c r="Y119" s="48">
        <v>0</v>
      </c>
      <c r="Z119" s="48">
        <v>0</v>
      </c>
      <c r="AA119" s="48">
        <v>0</v>
      </c>
      <c r="AB119" s="48">
        <v>0</v>
      </c>
      <c r="AC119" s="48">
        <v>0</v>
      </c>
      <c r="AD119" s="48">
        <v>0</v>
      </c>
      <c r="AE119" s="48">
        <v>0</v>
      </c>
      <c r="AF119" s="48">
        <v>0</v>
      </c>
      <c r="AG119" s="48">
        <v>0</v>
      </c>
      <c r="AH119" s="48">
        <v>0</v>
      </c>
      <c r="AI119" s="48">
        <v>0</v>
      </c>
      <c r="AJ119" s="48">
        <v>0</v>
      </c>
      <c r="AK119" s="48">
        <v>0</v>
      </c>
      <c r="AL119" s="48">
        <v>0</v>
      </c>
      <c r="AM119" s="34">
        <f t="shared" si="25"/>
        <v>0</v>
      </c>
      <c r="AN119" s="34">
        <f t="shared" si="25"/>
        <v>0</v>
      </c>
      <c r="AO119" s="34">
        <f t="shared" si="25"/>
        <v>0</v>
      </c>
      <c r="AP119" s="34">
        <f t="shared" si="24"/>
        <v>0</v>
      </c>
      <c r="AQ119" s="34">
        <f t="shared" si="24"/>
        <v>0</v>
      </c>
      <c r="AR119" s="34">
        <f t="shared" si="24"/>
        <v>0</v>
      </c>
      <c r="AS119" s="34">
        <f t="shared" si="24"/>
        <v>0</v>
      </c>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
      <c r="BW119" s="141"/>
      <c r="BX119" s="141"/>
      <c r="BY119" s="141"/>
      <c r="BZ119" s="141"/>
      <c r="CA119" s="141"/>
      <c r="CB119" s="141"/>
      <c r="CC119" s="141"/>
      <c r="CD119" s="141"/>
      <c r="CE119" s="141"/>
      <c r="CF119" s="126"/>
    </row>
    <row r="120" spans="1:84">
      <c r="A120" s="144" t="s">
        <v>675</v>
      </c>
      <c r="B120" s="145" t="s">
        <v>149</v>
      </c>
      <c r="C120" s="48" t="s">
        <v>483</v>
      </c>
      <c r="D120" s="48">
        <v>0</v>
      </c>
      <c r="E120" s="48">
        <v>0</v>
      </c>
      <c r="F120" s="48">
        <v>0</v>
      </c>
      <c r="G120" s="48">
        <v>0</v>
      </c>
      <c r="H120" s="48">
        <v>0</v>
      </c>
      <c r="I120" s="48">
        <v>0</v>
      </c>
      <c r="J120" s="48">
        <v>0</v>
      </c>
      <c r="K120" s="48">
        <v>0</v>
      </c>
      <c r="L120" s="48">
        <v>0</v>
      </c>
      <c r="M120" s="48">
        <v>0</v>
      </c>
      <c r="N120" s="48">
        <v>0</v>
      </c>
      <c r="O120" s="48">
        <v>0</v>
      </c>
      <c r="P120" s="48">
        <v>0</v>
      </c>
      <c r="Q120" s="48">
        <v>0</v>
      </c>
      <c r="R120" s="48">
        <v>0</v>
      </c>
      <c r="S120" s="48">
        <v>0</v>
      </c>
      <c r="T120" s="48">
        <v>0</v>
      </c>
      <c r="U120" s="48">
        <v>0</v>
      </c>
      <c r="V120" s="48">
        <v>0</v>
      </c>
      <c r="W120" s="48">
        <v>0</v>
      </c>
      <c r="X120" s="48">
        <v>0</v>
      </c>
      <c r="Y120" s="48">
        <v>0</v>
      </c>
      <c r="Z120" s="48">
        <v>0</v>
      </c>
      <c r="AA120" s="48">
        <v>0</v>
      </c>
      <c r="AB120" s="48">
        <v>0</v>
      </c>
      <c r="AC120" s="48">
        <v>0</v>
      </c>
      <c r="AD120" s="48">
        <v>0</v>
      </c>
      <c r="AE120" s="48">
        <v>0</v>
      </c>
      <c r="AF120" s="48">
        <v>0</v>
      </c>
      <c r="AG120" s="48">
        <v>0</v>
      </c>
      <c r="AH120" s="48">
        <v>0</v>
      </c>
      <c r="AI120" s="48">
        <v>0</v>
      </c>
      <c r="AJ120" s="48">
        <v>0</v>
      </c>
      <c r="AK120" s="48">
        <v>0</v>
      </c>
      <c r="AL120" s="48">
        <v>0</v>
      </c>
      <c r="AM120" s="34">
        <f t="shared" si="25"/>
        <v>0</v>
      </c>
      <c r="AN120" s="34">
        <f t="shared" si="25"/>
        <v>0</v>
      </c>
      <c r="AO120" s="34">
        <f t="shared" si="25"/>
        <v>0</v>
      </c>
      <c r="AP120" s="34">
        <f t="shared" si="24"/>
        <v>0</v>
      </c>
      <c r="AQ120" s="34">
        <f t="shared" si="24"/>
        <v>0</v>
      </c>
      <c r="AR120" s="34">
        <f t="shared" si="24"/>
        <v>0</v>
      </c>
      <c r="AS120" s="34">
        <f t="shared" si="24"/>
        <v>0</v>
      </c>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
      <c r="BW120" s="141"/>
      <c r="BX120" s="141"/>
      <c r="BY120" s="141"/>
      <c r="BZ120" s="141"/>
      <c r="CA120" s="141"/>
      <c r="CB120" s="141"/>
      <c r="CC120" s="141"/>
      <c r="CD120" s="141"/>
      <c r="CE120" s="141"/>
      <c r="CF120" s="126"/>
    </row>
    <row r="121" spans="1:84">
      <c r="A121" s="144" t="s">
        <v>686</v>
      </c>
      <c r="B121" s="145" t="s">
        <v>151</v>
      </c>
      <c r="C121" s="48" t="s">
        <v>484</v>
      </c>
      <c r="D121" s="48">
        <v>0</v>
      </c>
      <c r="E121" s="48">
        <v>0</v>
      </c>
      <c r="F121" s="48">
        <v>0</v>
      </c>
      <c r="G121" s="48">
        <v>0</v>
      </c>
      <c r="H121" s="48">
        <v>0</v>
      </c>
      <c r="I121" s="48">
        <v>0</v>
      </c>
      <c r="J121" s="48" t="s">
        <v>883</v>
      </c>
      <c r="K121" s="48">
        <v>0</v>
      </c>
      <c r="L121" s="48">
        <v>0</v>
      </c>
      <c r="M121" s="48">
        <v>0</v>
      </c>
      <c r="N121" s="48">
        <v>0</v>
      </c>
      <c r="O121" s="48">
        <v>0</v>
      </c>
      <c r="P121" s="48">
        <v>0</v>
      </c>
      <c r="Q121" s="48">
        <v>0</v>
      </c>
      <c r="R121" s="48">
        <v>0</v>
      </c>
      <c r="S121" s="48">
        <v>0</v>
      </c>
      <c r="T121" s="48">
        <v>0</v>
      </c>
      <c r="U121" s="48">
        <v>0</v>
      </c>
      <c r="V121" s="48">
        <v>0</v>
      </c>
      <c r="W121" s="48">
        <v>0</v>
      </c>
      <c r="X121" s="48">
        <v>0</v>
      </c>
      <c r="Y121" s="48">
        <v>0</v>
      </c>
      <c r="Z121" s="48">
        <v>0</v>
      </c>
      <c r="AA121" s="48">
        <v>0</v>
      </c>
      <c r="AB121" s="48">
        <v>0</v>
      </c>
      <c r="AC121" s="48">
        <v>0</v>
      </c>
      <c r="AD121" s="48">
        <v>0</v>
      </c>
      <c r="AE121" s="48">
        <v>0</v>
      </c>
      <c r="AF121" s="48">
        <v>0</v>
      </c>
      <c r="AG121" s="48">
        <v>0</v>
      </c>
      <c r="AH121" s="48">
        <v>0</v>
      </c>
      <c r="AI121" s="48">
        <v>0</v>
      </c>
      <c r="AJ121" s="48">
        <v>0</v>
      </c>
      <c r="AK121" s="48">
        <v>0</v>
      </c>
      <c r="AL121" s="48" t="s">
        <v>883</v>
      </c>
      <c r="AM121" s="34">
        <f t="shared" si="25"/>
        <v>0</v>
      </c>
      <c r="AN121" s="34">
        <f t="shared" si="25"/>
        <v>0</v>
      </c>
      <c r="AO121" s="34">
        <f t="shared" si="25"/>
        <v>0</v>
      </c>
      <c r="AP121" s="34">
        <f t="shared" si="24"/>
        <v>0</v>
      </c>
      <c r="AQ121" s="34">
        <f t="shared" si="24"/>
        <v>0</v>
      </c>
      <c r="AR121" s="34">
        <f t="shared" si="24"/>
        <v>0</v>
      </c>
      <c r="AS121" s="34">
        <f t="shared" si="24"/>
        <v>0</v>
      </c>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
      <c r="BW121" s="141"/>
      <c r="BX121" s="141"/>
      <c r="BY121" s="141"/>
      <c r="BZ121" s="141"/>
      <c r="CA121" s="141"/>
      <c r="CB121" s="141"/>
      <c r="CC121" s="141"/>
      <c r="CD121" s="141"/>
      <c r="CE121" s="141"/>
      <c r="CF121" s="126"/>
    </row>
    <row r="122" spans="1:84" ht="31.5">
      <c r="A122" s="144" t="s">
        <v>688</v>
      </c>
      <c r="B122" s="145" t="s">
        <v>152</v>
      </c>
      <c r="C122" s="48" t="s">
        <v>486</v>
      </c>
      <c r="D122" s="48">
        <v>0</v>
      </c>
      <c r="E122" s="48">
        <v>0</v>
      </c>
      <c r="F122" s="48">
        <v>0</v>
      </c>
      <c r="G122" s="48">
        <v>0</v>
      </c>
      <c r="H122" s="48">
        <v>0</v>
      </c>
      <c r="I122" s="48">
        <v>0</v>
      </c>
      <c r="J122" s="48" t="s">
        <v>887</v>
      </c>
      <c r="K122" s="48">
        <v>0</v>
      </c>
      <c r="L122" s="48">
        <v>0</v>
      </c>
      <c r="M122" s="48">
        <v>0</v>
      </c>
      <c r="N122" s="48">
        <v>0</v>
      </c>
      <c r="O122" s="48">
        <v>0</v>
      </c>
      <c r="P122" s="48">
        <v>0</v>
      </c>
      <c r="Q122" s="48" t="s">
        <v>887</v>
      </c>
      <c r="R122" s="48">
        <v>0</v>
      </c>
      <c r="S122" s="48">
        <v>0</v>
      </c>
      <c r="T122" s="48">
        <v>0</v>
      </c>
      <c r="U122" s="48">
        <v>0</v>
      </c>
      <c r="V122" s="48">
        <v>0</v>
      </c>
      <c r="W122" s="48">
        <v>0</v>
      </c>
      <c r="X122" s="48">
        <v>0</v>
      </c>
      <c r="Y122" s="48">
        <v>0</v>
      </c>
      <c r="Z122" s="48">
        <v>0</v>
      </c>
      <c r="AA122" s="48">
        <v>0</v>
      </c>
      <c r="AB122" s="48">
        <v>0</v>
      </c>
      <c r="AC122" s="48">
        <v>0</v>
      </c>
      <c r="AD122" s="48">
        <v>0</v>
      </c>
      <c r="AE122" s="48">
        <v>0</v>
      </c>
      <c r="AF122" s="48">
        <v>0</v>
      </c>
      <c r="AG122" s="48">
        <v>0</v>
      </c>
      <c r="AH122" s="48">
        <v>0</v>
      </c>
      <c r="AI122" s="48">
        <v>0</v>
      </c>
      <c r="AJ122" s="48">
        <v>0</v>
      </c>
      <c r="AK122" s="48">
        <v>0</v>
      </c>
      <c r="AL122" s="48">
        <v>0</v>
      </c>
      <c r="AM122" s="34">
        <f t="shared" si="25"/>
        <v>0</v>
      </c>
      <c r="AN122" s="34">
        <f t="shared" si="25"/>
        <v>0</v>
      </c>
      <c r="AO122" s="34">
        <f t="shared" si="25"/>
        <v>0</v>
      </c>
      <c r="AP122" s="34">
        <f t="shared" si="24"/>
        <v>0</v>
      </c>
      <c r="AQ122" s="34">
        <f t="shared" si="24"/>
        <v>0</v>
      </c>
      <c r="AR122" s="34">
        <f t="shared" si="24"/>
        <v>0</v>
      </c>
      <c r="AS122" s="34">
        <f t="shared" si="24"/>
        <v>0</v>
      </c>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
      <c r="BW122" s="141"/>
      <c r="BX122" s="141"/>
      <c r="BY122" s="141"/>
      <c r="BZ122" s="141"/>
      <c r="CA122" s="141"/>
      <c r="CB122" s="141"/>
      <c r="CC122" s="141"/>
      <c r="CD122" s="141"/>
      <c r="CE122" s="141"/>
      <c r="CF122" s="126"/>
    </row>
    <row r="123" spans="1:84" ht="31.5">
      <c r="A123" s="144" t="s">
        <v>689</v>
      </c>
      <c r="B123" s="145" t="s">
        <v>153</v>
      </c>
      <c r="C123" s="48" t="s">
        <v>487</v>
      </c>
      <c r="D123" s="48">
        <v>0</v>
      </c>
      <c r="E123" s="48">
        <v>0</v>
      </c>
      <c r="F123" s="48">
        <v>0</v>
      </c>
      <c r="G123" s="48">
        <v>0</v>
      </c>
      <c r="H123" s="48">
        <v>0</v>
      </c>
      <c r="I123" s="48">
        <v>0</v>
      </c>
      <c r="J123" s="48" t="s">
        <v>888</v>
      </c>
      <c r="K123" s="48">
        <v>0</v>
      </c>
      <c r="L123" s="48">
        <v>0</v>
      </c>
      <c r="M123" s="48">
        <v>0</v>
      </c>
      <c r="N123" s="48">
        <v>0</v>
      </c>
      <c r="O123" s="48">
        <v>0</v>
      </c>
      <c r="P123" s="48">
        <v>0</v>
      </c>
      <c r="Q123" s="48">
        <v>0</v>
      </c>
      <c r="R123" s="48">
        <v>0</v>
      </c>
      <c r="S123" s="48">
        <v>0</v>
      </c>
      <c r="T123" s="48">
        <v>0</v>
      </c>
      <c r="U123" s="48">
        <v>0</v>
      </c>
      <c r="V123" s="48">
        <v>0</v>
      </c>
      <c r="W123" s="48">
        <v>0</v>
      </c>
      <c r="X123" s="48" t="s">
        <v>888</v>
      </c>
      <c r="Y123" s="48">
        <v>0</v>
      </c>
      <c r="Z123" s="48">
        <v>0</v>
      </c>
      <c r="AA123" s="48">
        <v>0</v>
      </c>
      <c r="AB123" s="48">
        <v>0</v>
      </c>
      <c r="AC123" s="48">
        <v>0</v>
      </c>
      <c r="AD123" s="48">
        <v>0</v>
      </c>
      <c r="AE123" s="48">
        <v>0</v>
      </c>
      <c r="AF123" s="48">
        <v>0</v>
      </c>
      <c r="AG123" s="48">
        <v>0</v>
      </c>
      <c r="AH123" s="48">
        <v>0</v>
      </c>
      <c r="AI123" s="48">
        <v>0</v>
      </c>
      <c r="AJ123" s="48">
        <v>0</v>
      </c>
      <c r="AK123" s="48">
        <v>0</v>
      </c>
      <c r="AL123" s="48">
        <v>0</v>
      </c>
      <c r="AM123" s="34">
        <f t="shared" si="25"/>
        <v>0</v>
      </c>
      <c r="AN123" s="34">
        <f t="shared" si="25"/>
        <v>0</v>
      </c>
      <c r="AO123" s="34">
        <f t="shared" si="25"/>
        <v>0</v>
      </c>
      <c r="AP123" s="34">
        <f t="shared" si="24"/>
        <v>0</v>
      </c>
      <c r="AQ123" s="34">
        <f t="shared" si="24"/>
        <v>0</v>
      </c>
      <c r="AR123" s="34">
        <f t="shared" si="24"/>
        <v>0</v>
      </c>
      <c r="AS123" s="34">
        <f t="shared" si="24"/>
        <v>0</v>
      </c>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
      <c r="BW123" s="141"/>
      <c r="BX123" s="141"/>
      <c r="BY123" s="141"/>
      <c r="BZ123" s="141"/>
      <c r="CA123" s="141"/>
      <c r="CB123" s="141"/>
      <c r="CC123" s="141"/>
      <c r="CD123" s="141"/>
      <c r="CE123" s="141"/>
      <c r="CF123" s="126"/>
    </row>
    <row r="124" spans="1:84" ht="31.5">
      <c r="A124" s="144" t="s">
        <v>690</v>
      </c>
      <c r="B124" s="145" t="s">
        <v>154</v>
      </c>
      <c r="C124" s="48" t="s">
        <v>488</v>
      </c>
      <c r="D124" s="48">
        <v>0</v>
      </c>
      <c r="E124" s="48">
        <v>0</v>
      </c>
      <c r="F124" s="48">
        <v>0</v>
      </c>
      <c r="G124" s="48">
        <v>0</v>
      </c>
      <c r="H124" s="48">
        <v>0</v>
      </c>
      <c r="I124" s="48">
        <v>0</v>
      </c>
      <c r="J124" s="48" t="s">
        <v>889</v>
      </c>
      <c r="K124" s="48">
        <v>0</v>
      </c>
      <c r="L124" s="48">
        <v>0</v>
      </c>
      <c r="M124" s="48">
        <v>0</v>
      </c>
      <c r="N124" s="48">
        <v>0</v>
      </c>
      <c r="O124" s="48">
        <v>0</v>
      </c>
      <c r="P124" s="48">
        <v>0</v>
      </c>
      <c r="Q124" s="48">
        <v>0</v>
      </c>
      <c r="R124" s="48">
        <v>0</v>
      </c>
      <c r="S124" s="48">
        <v>0</v>
      </c>
      <c r="T124" s="48">
        <v>0</v>
      </c>
      <c r="U124" s="48">
        <v>0</v>
      </c>
      <c r="V124" s="48">
        <v>0</v>
      </c>
      <c r="W124" s="48">
        <v>0</v>
      </c>
      <c r="X124" s="48" t="s">
        <v>889</v>
      </c>
      <c r="Y124" s="48">
        <v>0</v>
      </c>
      <c r="Z124" s="48">
        <v>0</v>
      </c>
      <c r="AA124" s="48">
        <v>0</v>
      </c>
      <c r="AB124" s="48">
        <v>0</v>
      </c>
      <c r="AC124" s="48">
        <v>0</v>
      </c>
      <c r="AD124" s="48">
        <v>0</v>
      </c>
      <c r="AE124" s="48">
        <v>0</v>
      </c>
      <c r="AF124" s="48">
        <v>0</v>
      </c>
      <c r="AG124" s="48">
        <v>0</v>
      </c>
      <c r="AH124" s="48">
        <v>0</v>
      </c>
      <c r="AI124" s="48">
        <v>0</v>
      </c>
      <c r="AJ124" s="48">
        <v>0</v>
      </c>
      <c r="AK124" s="48">
        <v>0</v>
      </c>
      <c r="AL124" s="48">
        <v>0</v>
      </c>
      <c r="AM124" s="34">
        <f t="shared" si="25"/>
        <v>0</v>
      </c>
      <c r="AN124" s="34">
        <f t="shared" si="25"/>
        <v>0</v>
      </c>
      <c r="AO124" s="34">
        <f t="shared" si="25"/>
        <v>0</v>
      </c>
      <c r="AP124" s="34">
        <f t="shared" si="24"/>
        <v>0</v>
      </c>
      <c r="AQ124" s="34">
        <f t="shared" si="24"/>
        <v>0</v>
      </c>
      <c r="AR124" s="34">
        <f t="shared" si="24"/>
        <v>0</v>
      </c>
      <c r="AS124" s="34">
        <f t="shared" si="24"/>
        <v>0</v>
      </c>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
      <c r="BW124" s="141"/>
      <c r="BX124" s="141"/>
      <c r="BY124" s="141"/>
      <c r="BZ124" s="141"/>
      <c r="CA124" s="141"/>
      <c r="CB124" s="141"/>
      <c r="CC124" s="141"/>
      <c r="CD124" s="141"/>
      <c r="CE124" s="141"/>
      <c r="CF124" s="126"/>
    </row>
    <row r="125" spans="1:84" ht="31.5">
      <c r="A125" s="144" t="s">
        <v>691</v>
      </c>
      <c r="B125" s="145" t="s">
        <v>155</v>
      </c>
      <c r="C125" s="48" t="s">
        <v>489</v>
      </c>
      <c r="D125" s="48">
        <v>0</v>
      </c>
      <c r="E125" s="48">
        <v>0</v>
      </c>
      <c r="F125" s="48">
        <v>0</v>
      </c>
      <c r="G125" s="48">
        <v>0</v>
      </c>
      <c r="H125" s="48">
        <v>0</v>
      </c>
      <c r="I125" s="48">
        <v>0</v>
      </c>
      <c r="J125" s="48" t="s">
        <v>889</v>
      </c>
      <c r="K125" s="48">
        <v>0</v>
      </c>
      <c r="L125" s="48">
        <v>0</v>
      </c>
      <c r="M125" s="48">
        <v>0</v>
      </c>
      <c r="N125" s="48">
        <v>0</v>
      </c>
      <c r="O125" s="48">
        <v>0</v>
      </c>
      <c r="P125" s="48">
        <v>0</v>
      </c>
      <c r="Q125" s="48">
        <v>0</v>
      </c>
      <c r="R125" s="48">
        <v>0</v>
      </c>
      <c r="S125" s="48">
        <v>0</v>
      </c>
      <c r="T125" s="48">
        <v>0</v>
      </c>
      <c r="U125" s="48">
        <v>0</v>
      </c>
      <c r="V125" s="48">
        <v>0</v>
      </c>
      <c r="W125" s="48">
        <v>0</v>
      </c>
      <c r="X125" s="48">
        <v>0</v>
      </c>
      <c r="Y125" s="48">
        <v>0</v>
      </c>
      <c r="Z125" s="48">
        <v>0</v>
      </c>
      <c r="AA125" s="48">
        <v>0</v>
      </c>
      <c r="AB125" s="48">
        <v>0</v>
      </c>
      <c r="AC125" s="48">
        <v>0</v>
      </c>
      <c r="AD125" s="48">
        <v>0</v>
      </c>
      <c r="AE125" s="48" t="s">
        <v>889</v>
      </c>
      <c r="AF125" s="48">
        <v>0</v>
      </c>
      <c r="AG125" s="48">
        <v>0</v>
      </c>
      <c r="AH125" s="48">
        <v>0</v>
      </c>
      <c r="AI125" s="48">
        <v>0</v>
      </c>
      <c r="AJ125" s="48">
        <v>0</v>
      </c>
      <c r="AK125" s="48">
        <v>0</v>
      </c>
      <c r="AL125" s="48">
        <v>0</v>
      </c>
      <c r="AM125" s="34">
        <f t="shared" si="25"/>
        <v>0</v>
      </c>
      <c r="AN125" s="34">
        <f t="shared" si="25"/>
        <v>0</v>
      </c>
      <c r="AO125" s="34">
        <f t="shared" si="25"/>
        <v>0</v>
      </c>
      <c r="AP125" s="34">
        <f t="shared" si="24"/>
        <v>0</v>
      </c>
      <c r="AQ125" s="34">
        <f t="shared" si="24"/>
        <v>0</v>
      </c>
      <c r="AR125" s="34">
        <f t="shared" si="24"/>
        <v>0</v>
      </c>
      <c r="AS125" s="34">
        <f t="shared" si="24"/>
        <v>0</v>
      </c>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8"/>
      <c r="BR125" s="148"/>
      <c r="BS125" s="148"/>
      <c r="BT125" s="148"/>
      <c r="BU125" s="148"/>
      <c r="BV125" s="1"/>
      <c r="BW125" s="141"/>
      <c r="BX125" s="141"/>
      <c r="BY125" s="141"/>
      <c r="BZ125" s="141"/>
      <c r="CA125" s="141"/>
      <c r="CB125" s="141"/>
      <c r="CC125" s="141"/>
      <c r="CD125" s="141"/>
      <c r="CE125" s="141"/>
      <c r="CF125" s="126"/>
    </row>
    <row r="126" spans="1:84" ht="31.5">
      <c r="A126" s="144" t="s">
        <v>692</v>
      </c>
      <c r="B126" s="145" t="s">
        <v>156</v>
      </c>
      <c r="C126" s="48" t="s">
        <v>490</v>
      </c>
      <c r="D126" s="48">
        <v>0</v>
      </c>
      <c r="E126" s="48">
        <v>0</v>
      </c>
      <c r="F126" s="48">
        <v>0</v>
      </c>
      <c r="G126" s="48">
        <v>0</v>
      </c>
      <c r="H126" s="48">
        <v>0</v>
      </c>
      <c r="I126" s="48">
        <v>0</v>
      </c>
      <c r="J126" s="48" t="s">
        <v>887</v>
      </c>
      <c r="K126" s="48">
        <v>0</v>
      </c>
      <c r="L126" s="48">
        <v>0</v>
      </c>
      <c r="M126" s="48">
        <v>0</v>
      </c>
      <c r="N126" s="48">
        <v>0</v>
      </c>
      <c r="O126" s="48">
        <v>0</v>
      </c>
      <c r="P126" s="48">
        <v>0</v>
      </c>
      <c r="Q126" s="48">
        <v>0</v>
      </c>
      <c r="R126" s="48">
        <v>0</v>
      </c>
      <c r="S126" s="48">
        <v>0</v>
      </c>
      <c r="T126" s="48">
        <v>0</v>
      </c>
      <c r="U126" s="48">
        <v>0</v>
      </c>
      <c r="V126" s="48">
        <v>0</v>
      </c>
      <c r="W126" s="48">
        <v>0</v>
      </c>
      <c r="X126" s="48">
        <v>0</v>
      </c>
      <c r="Y126" s="48">
        <v>0</v>
      </c>
      <c r="Z126" s="48">
        <v>0</v>
      </c>
      <c r="AA126" s="48">
        <v>0</v>
      </c>
      <c r="AB126" s="48">
        <v>0</v>
      </c>
      <c r="AC126" s="48">
        <v>0</v>
      </c>
      <c r="AD126" s="48">
        <v>0</v>
      </c>
      <c r="AE126" s="48" t="s">
        <v>887</v>
      </c>
      <c r="AF126" s="48">
        <v>0</v>
      </c>
      <c r="AG126" s="48">
        <v>0</v>
      </c>
      <c r="AH126" s="48">
        <v>0</v>
      </c>
      <c r="AI126" s="48">
        <v>0</v>
      </c>
      <c r="AJ126" s="48">
        <v>0</v>
      </c>
      <c r="AK126" s="48">
        <v>0</v>
      </c>
      <c r="AL126" s="48">
        <v>0</v>
      </c>
      <c r="AM126" s="34">
        <f t="shared" si="25"/>
        <v>0</v>
      </c>
      <c r="AN126" s="34">
        <f t="shared" si="25"/>
        <v>0</v>
      </c>
      <c r="AO126" s="34">
        <f t="shared" si="25"/>
        <v>0</v>
      </c>
      <c r="AP126" s="34">
        <f t="shared" si="24"/>
        <v>0</v>
      </c>
      <c r="AQ126" s="34">
        <f t="shared" si="24"/>
        <v>0</v>
      </c>
      <c r="AR126" s="34">
        <f t="shared" si="24"/>
        <v>0</v>
      </c>
      <c r="AS126" s="34">
        <f t="shared" si="24"/>
        <v>0</v>
      </c>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148"/>
      <c r="BR126" s="148"/>
      <c r="BS126" s="148"/>
      <c r="BT126" s="148"/>
      <c r="BU126" s="148"/>
      <c r="BV126" s="1"/>
      <c r="BW126" s="141"/>
      <c r="BX126" s="141"/>
      <c r="BY126" s="141"/>
      <c r="BZ126" s="141"/>
      <c r="CA126" s="141"/>
      <c r="CB126" s="141"/>
      <c r="CC126" s="141"/>
      <c r="CD126" s="141"/>
      <c r="CE126" s="141"/>
      <c r="CF126" s="126"/>
    </row>
    <row r="127" spans="1:84" ht="31.5">
      <c r="A127" s="144" t="s">
        <v>693</v>
      </c>
      <c r="B127" s="145" t="s">
        <v>157</v>
      </c>
      <c r="C127" s="48" t="s">
        <v>491</v>
      </c>
      <c r="D127" s="48">
        <v>0</v>
      </c>
      <c r="E127" s="48">
        <v>0</v>
      </c>
      <c r="F127" s="48">
        <v>0</v>
      </c>
      <c r="G127" s="48">
        <v>0</v>
      </c>
      <c r="H127" s="48">
        <v>0</v>
      </c>
      <c r="I127" s="48">
        <v>0</v>
      </c>
      <c r="J127" s="48" t="s">
        <v>889</v>
      </c>
      <c r="K127" s="48">
        <v>0</v>
      </c>
      <c r="L127" s="48">
        <v>0</v>
      </c>
      <c r="M127" s="48">
        <v>0</v>
      </c>
      <c r="N127" s="48">
        <v>0</v>
      </c>
      <c r="O127" s="48">
        <v>0</v>
      </c>
      <c r="P127" s="48">
        <v>0</v>
      </c>
      <c r="Q127" s="48">
        <v>0</v>
      </c>
      <c r="R127" s="48">
        <v>0</v>
      </c>
      <c r="S127" s="48">
        <v>0</v>
      </c>
      <c r="T127" s="48">
        <v>0</v>
      </c>
      <c r="U127" s="48">
        <v>0</v>
      </c>
      <c r="V127" s="48">
        <v>0</v>
      </c>
      <c r="W127" s="48">
        <v>0</v>
      </c>
      <c r="X127" s="48">
        <v>0</v>
      </c>
      <c r="Y127" s="48">
        <v>0</v>
      </c>
      <c r="Z127" s="48">
        <v>0</v>
      </c>
      <c r="AA127" s="48">
        <v>0</v>
      </c>
      <c r="AB127" s="48">
        <v>0</v>
      </c>
      <c r="AC127" s="48">
        <v>0</v>
      </c>
      <c r="AD127" s="48">
        <v>0</v>
      </c>
      <c r="AE127" s="48" t="s">
        <v>889</v>
      </c>
      <c r="AF127" s="48">
        <v>0</v>
      </c>
      <c r="AG127" s="48">
        <v>0</v>
      </c>
      <c r="AH127" s="48">
        <v>0</v>
      </c>
      <c r="AI127" s="48">
        <v>0</v>
      </c>
      <c r="AJ127" s="48">
        <v>0</v>
      </c>
      <c r="AK127" s="48">
        <v>0</v>
      </c>
      <c r="AL127" s="48">
        <v>0</v>
      </c>
      <c r="AM127" s="34">
        <f t="shared" si="25"/>
        <v>0</v>
      </c>
      <c r="AN127" s="34">
        <f t="shared" si="25"/>
        <v>0</v>
      </c>
      <c r="AO127" s="34">
        <f t="shared" si="25"/>
        <v>0</v>
      </c>
      <c r="AP127" s="34">
        <f t="shared" si="24"/>
        <v>0</v>
      </c>
      <c r="AQ127" s="34">
        <f t="shared" si="24"/>
        <v>0</v>
      </c>
      <c r="AR127" s="34">
        <f t="shared" si="24"/>
        <v>0</v>
      </c>
      <c r="AS127" s="34">
        <f t="shared" si="24"/>
        <v>0</v>
      </c>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
      <c r="BW127" s="141"/>
      <c r="BX127" s="141"/>
      <c r="BY127" s="141"/>
      <c r="BZ127" s="141"/>
      <c r="CA127" s="141"/>
      <c r="CB127" s="141"/>
      <c r="CC127" s="141"/>
      <c r="CD127" s="141"/>
      <c r="CE127" s="141"/>
      <c r="CF127" s="126"/>
    </row>
    <row r="128" spans="1:84" ht="31.5">
      <c r="A128" s="144" t="s">
        <v>694</v>
      </c>
      <c r="B128" s="145" t="s">
        <v>158</v>
      </c>
      <c r="C128" s="48" t="s">
        <v>492</v>
      </c>
      <c r="D128" s="48">
        <v>0</v>
      </c>
      <c r="E128" s="48">
        <v>0</v>
      </c>
      <c r="F128" s="48">
        <v>0</v>
      </c>
      <c r="G128" s="48">
        <v>0</v>
      </c>
      <c r="H128" s="48">
        <v>0</v>
      </c>
      <c r="I128" s="48">
        <v>0</v>
      </c>
      <c r="J128" s="48" t="s">
        <v>889</v>
      </c>
      <c r="K128" s="48">
        <v>0</v>
      </c>
      <c r="L128" s="48">
        <v>0</v>
      </c>
      <c r="M128" s="48">
        <v>0</v>
      </c>
      <c r="N128" s="48">
        <v>0</v>
      </c>
      <c r="O128" s="48">
        <v>0</v>
      </c>
      <c r="P128" s="48">
        <v>0</v>
      </c>
      <c r="Q128" s="48">
        <v>0</v>
      </c>
      <c r="R128" s="48">
        <v>0</v>
      </c>
      <c r="S128" s="48">
        <v>0</v>
      </c>
      <c r="T128" s="48">
        <v>0</v>
      </c>
      <c r="U128" s="48">
        <v>0</v>
      </c>
      <c r="V128" s="48">
        <v>0</v>
      </c>
      <c r="W128" s="48">
        <v>0</v>
      </c>
      <c r="X128" s="48">
        <v>0</v>
      </c>
      <c r="Y128" s="48">
        <v>0</v>
      </c>
      <c r="Z128" s="48">
        <v>0</v>
      </c>
      <c r="AA128" s="48">
        <v>0</v>
      </c>
      <c r="AB128" s="48">
        <v>0</v>
      </c>
      <c r="AC128" s="48">
        <v>0</v>
      </c>
      <c r="AD128" s="48">
        <v>0</v>
      </c>
      <c r="AE128" s="48">
        <v>0</v>
      </c>
      <c r="AF128" s="48">
        <v>0</v>
      </c>
      <c r="AG128" s="48">
        <v>0</v>
      </c>
      <c r="AH128" s="48">
        <v>0</v>
      </c>
      <c r="AI128" s="48">
        <v>0</v>
      </c>
      <c r="AJ128" s="48">
        <v>0</v>
      </c>
      <c r="AK128" s="48">
        <v>0</v>
      </c>
      <c r="AL128" s="48" t="s">
        <v>889</v>
      </c>
      <c r="AM128" s="34">
        <f t="shared" si="25"/>
        <v>0</v>
      </c>
      <c r="AN128" s="34">
        <f t="shared" si="25"/>
        <v>0</v>
      </c>
      <c r="AO128" s="34">
        <f t="shared" si="25"/>
        <v>0</v>
      </c>
      <c r="AP128" s="34">
        <f t="shared" si="24"/>
        <v>0</v>
      </c>
      <c r="AQ128" s="34">
        <f t="shared" si="24"/>
        <v>0</v>
      </c>
      <c r="AR128" s="34">
        <f t="shared" si="24"/>
        <v>0</v>
      </c>
      <c r="AS128" s="34">
        <f t="shared" si="24"/>
        <v>0</v>
      </c>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c r="BU128" s="148"/>
      <c r="BV128" s="1"/>
      <c r="BW128" s="141"/>
      <c r="BX128" s="141"/>
      <c r="BY128" s="141"/>
      <c r="BZ128" s="141"/>
      <c r="CA128" s="141"/>
      <c r="CB128" s="141"/>
      <c r="CC128" s="141"/>
      <c r="CD128" s="141"/>
      <c r="CE128" s="141"/>
      <c r="CF128" s="126"/>
    </row>
    <row r="129" spans="1:84" ht="31.5">
      <c r="A129" s="144" t="s">
        <v>695</v>
      </c>
      <c r="B129" s="145" t="s">
        <v>159</v>
      </c>
      <c r="C129" s="48" t="s">
        <v>493</v>
      </c>
      <c r="D129" s="48">
        <v>0</v>
      </c>
      <c r="E129" s="48">
        <v>0</v>
      </c>
      <c r="F129" s="48">
        <v>0</v>
      </c>
      <c r="G129" s="48">
        <v>0</v>
      </c>
      <c r="H129" s="48">
        <v>0</v>
      </c>
      <c r="I129" s="48">
        <v>0</v>
      </c>
      <c r="J129" s="48" t="s">
        <v>889</v>
      </c>
      <c r="K129" s="48">
        <v>0</v>
      </c>
      <c r="L129" s="48">
        <v>0</v>
      </c>
      <c r="M129" s="48">
        <v>0</v>
      </c>
      <c r="N129" s="48">
        <v>0</v>
      </c>
      <c r="O129" s="48">
        <v>0</v>
      </c>
      <c r="P129" s="48">
        <v>0</v>
      </c>
      <c r="Q129" s="48">
        <v>0</v>
      </c>
      <c r="R129" s="48">
        <v>0</v>
      </c>
      <c r="S129" s="48">
        <v>0</v>
      </c>
      <c r="T129" s="48">
        <v>0</v>
      </c>
      <c r="U129" s="48">
        <v>0</v>
      </c>
      <c r="V129" s="48">
        <v>0</v>
      </c>
      <c r="W129" s="48">
        <v>0</v>
      </c>
      <c r="X129" s="48">
        <v>0</v>
      </c>
      <c r="Y129" s="48">
        <v>0</v>
      </c>
      <c r="Z129" s="48">
        <v>0</v>
      </c>
      <c r="AA129" s="48">
        <v>0</v>
      </c>
      <c r="AB129" s="48">
        <v>0</v>
      </c>
      <c r="AC129" s="48">
        <v>0</v>
      </c>
      <c r="AD129" s="48">
        <v>0</v>
      </c>
      <c r="AE129" s="48">
        <v>0</v>
      </c>
      <c r="AF129" s="48">
        <v>0</v>
      </c>
      <c r="AG129" s="48">
        <v>0</v>
      </c>
      <c r="AH129" s="48">
        <v>0</v>
      </c>
      <c r="AI129" s="48">
        <v>0</v>
      </c>
      <c r="AJ129" s="48">
        <v>0</v>
      </c>
      <c r="AK129" s="48">
        <v>0</v>
      </c>
      <c r="AL129" s="48" t="s">
        <v>889</v>
      </c>
      <c r="AM129" s="34">
        <f t="shared" si="25"/>
        <v>0</v>
      </c>
      <c r="AN129" s="34">
        <f t="shared" si="25"/>
        <v>0</v>
      </c>
      <c r="AO129" s="34">
        <f t="shared" si="25"/>
        <v>0</v>
      </c>
      <c r="AP129" s="34">
        <f t="shared" si="24"/>
        <v>0</v>
      </c>
      <c r="AQ129" s="34">
        <f t="shared" si="24"/>
        <v>0</v>
      </c>
      <c r="AR129" s="34">
        <f t="shared" si="24"/>
        <v>0</v>
      </c>
      <c r="AS129" s="34">
        <f t="shared" si="24"/>
        <v>0</v>
      </c>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8"/>
      <c r="BR129" s="148"/>
      <c r="BS129" s="148"/>
      <c r="BT129" s="148"/>
      <c r="BU129" s="148"/>
      <c r="BV129" s="1"/>
      <c r="BW129" s="141"/>
      <c r="BX129" s="141"/>
      <c r="BY129" s="141"/>
      <c r="BZ129" s="141"/>
      <c r="CA129" s="141"/>
      <c r="CB129" s="141"/>
      <c r="CC129" s="141"/>
      <c r="CD129" s="141"/>
      <c r="CE129" s="141"/>
      <c r="CF129" s="126"/>
    </row>
    <row r="130" spans="1:84" ht="31.5">
      <c r="A130" s="144" t="s">
        <v>696</v>
      </c>
      <c r="B130" s="145" t="s">
        <v>160</v>
      </c>
      <c r="C130" s="48" t="s">
        <v>494</v>
      </c>
      <c r="D130" s="48">
        <v>0</v>
      </c>
      <c r="E130" s="48">
        <v>0</v>
      </c>
      <c r="F130" s="48">
        <v>0</v>
      </c>
      <c r="G130" s="48">
        <v>0</v>
      </c>
      <c r="H130" s="48">
        <v>0</v>
      </c>
      <c r="I130" s="48">
        <v>0</v>
      </c>
      <c r="J130" s="48" t="s">
        <v>890</v>
      </c>
      <c r="K130" s="48">
        <v>0</v>
      </c>
      <c r="L130" s="48">
        <v>0</v>
      </c>
      <c r="M130" s="48">
        <v>0</v>
      </c>
      <c r="N130" s="48">
        <v>0</v>
      </c>
      <c r="O130" s="48">
        <v>0</v>
      </c>
      <c r="P130" s="48">
        <v>0</v>
      </c>
      <c r="Q130" s="48">
        <v>0</v>
      </c>
      <c r="R130" s="48">
        <v>0</v>
      </c>
      <c r="S130" s="48">
        <v>0</v>
      </c>
      <c r="T130" s="48">
        <v>0</v>
      </c>
      <c r="U130" s="48">
        <v>0</v>
      </c>
      <c r="V130" s="48">
        <v>0</v>
      </c>
      <c r="W130" s="48">
        <v>0</v>
      </c>
      <c r="X130" s="48">
        <v>0</v>
      </c>
      <c r="Y130" s="48">
        <v>0</v>
      </c>
      <c r="Z130" s="48">
        <v>0</v>
      </c>
      <c r="AA130" s="48">
        <v>0</v>
      </c>
      <c r="AB130" s="48">
        <v>0</v>
      </c>
      <c r="AC130" s="48">
        <v>0</v>
      </c>
      <c r="AD130" s="48">
        <v>0</v>
      </c>
      <c r="AE130" s="48" t="s">
        <v>890</v>
      </c>
      <c r="AF130" s="48">
        <v>0</v>
      </c>
      <c r="AG130" s="48">
        <v>0</v>
      </c>
      <c r="AH130" s="48">
        <v>0</v>
      </c>
      <c r="AI130" s="48">
        <v>0</v>
      </c>
      <c r="AJ130" s="48">
        <v>0</v>
      </c>
      <c r="AK130" s="48">
        <v>0</v>
      </c>
      <c r="AL130" s="48">
        <v>0</v>
      </c>
      <c r="AM130" s="34">
        <f t="shared" si="25"/>
        <v>0</v>
      </c>
      <c r="AN130" s="34">
        <f t="shared" si="25"/>
        <v>0</v>
      </c>
      <c r="AO130" s="34">
        <f t="shared" si="25"/>
        <v>0</v>
      </c>
      <c r="AP130" s="34">
        <f t="shared" si="24"/>
        <v>0</v>
      </c>
      <c r="AQ130" s="34">
        <f t="shared" si="24"/>
        <v>0</v>
      </c>
      <c r="AR130" s="34">
        <f t="shared" si="24"/>
        <v>0</v>
      </c>
      <c r="AS130" s="34">
        <f t="shared" si="24"/>
        <v>0</v>
      </c>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
      <c r="BW130" s="141"/>
      <c r="BX130" s="141"/>
      <c r="BY130" s="141"/>
      <c r="BZ130" s="141"/>
      <c r="CA130" s="141"/>
      <c r="CB130" s="141"/>
      <c r="CC130" s="141"/>
      <c r="CD130" s="141"/>
      <c r="CE130" s="141"/>
      <c r="CF130" s="126"/>
    </row>
    <row r="131" spans="1:84" ht="31.5">
      <c r="A131" s="144" t="s">
        <v>697</v>
      </c>
      <c r="B131" s="145" t="s">
        <v>161</v>
      </c>
      <c r="C131" s="48" t="s">
        <v>495</v>
      </c>
      <c r="D131" s="48">
        <v>0</v>
      </c>
      <c r="E131" s="48">
        <v>0</v>
      </c>
      <c r="F131" s="48">
        <v>0</v>
      </c>
      <c r="G131" s="48">
        <v>0</v>
      </c>
      <c r="H131" s="48">
        <v>0</v>
      </c>
      <c r="I131" s="48">
        <v>0</v>
      </c>
      <c r="J131" s="48" t="s">
        <v>891</v>
      </c>
      <c r="K131" s="48">
        <v>0</v>
      </c>
      <c r="L131" s="48">
        <v>0</v>
      </c>
      <c r="M131" s="48">
        <v>0</v>
      </c>
      <c r="N131" s="48">
        <v>0</v>
      </c>
      <c r="O131" s="48">
        <v>0</v>
      </c>
      <c r="P131" s="48">
        <v>0</v>
      </c>
      <c r="Q131" s="48">
        <v>0</v>
      </c>
      <c r="R131" s="48">
        <v>0</v>
      </c>
      <c r="S131" s="48">
        <v>0</v>
      </c>
      <c r="T131" s="48">
        <v>0</v>
      </c>
      <c r="U131" s="48">
        <v>0</v>
      </c>
      <c r="V131" s="48">
        <v>0</v>
      </c>
      <c r="W131" s="48">
        <v>0</v>
      </c>
      <c r="X131" s="48" t="s">
        <v>883</v>
      </c>
      <c r="Y131" s="48">
        <v>0</v>
      </c>
      <c r="Z131" s="48">
        <v>0</v>
      </c>
      <c r="AA131" s="48">
        <v>0</v>
      </c>
      <c r="AB131" s="48">
        <v>0</v>
      </c>
      <c r="AC131" s="48">
        <v>0</v>
      </c>
      <c r="AD131" s="48">
        <v>0</v>
      </c>
      <c r="AE131" s="48" t="s">
        <v>883</v>
      </c>
      <c r="AF131" s="48">
        <v>0</v>
      </c>
      <c r="AG131" s="48">
        <v>0</v>
      </c>
      <c r="AH131" s="48">
        <v>0</v>
      </c>
      <c r="AI131" s="48">
        <v>0</v>
      </c>
      <c r="AJ131" s="48">
        <v>0</v>
      </c>
      <c r="AK131" s="48">
        <v>0</v>
      </c>
      <c r="AL131" s="48">
        <v>0</v>
      </c>
      <c r="AM131" s="34">
        <f t="shared" si="25"/>
        <v>0</v>
      </c>
      <c r="AN131" s="34">
        <f t="shared" si="25"/>
        <v>0</v>
      </c>
      <c r="AO131" s="34">
        <f t="shared" si="25"/>
        <v>0</v>
      </c>
      <c r="AP131" s="34">
        <f t="shared" si="24"/>
        <v>0</v>
      </c>
      <c r="AQ131" s="34">
        <f t="shared" si="24"/>
        <v>0</v>
      </c>
      <c r="AR131" s="34">
        <f t="shared" si="24"/>
        <v>0</v>
      </c>
      <c r="AS131" s="34">
        <f t="shared" si="24"/>
        <v>0</v>
      </c>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
      <c r="BW131" s="141"/>
      <c r="BX131" s="141"/>
      <c r="BY131" s="141"/>
      <c r="BZ131" s="141"/>
      <c r="CA131" s="141"/>
      <c r="CB131" s="141"/>
      <c r="CC131" s="141"/>
      <c r="CD131" s="141"/>
      <c r="CE131" s="141"/>
      <c r="CF131" s="126"/>
    </row>
    <row r="132" spans="1:84" ht="47.25">
      <c r="A132" s="144" t="s">
        <v>701</v>
      </c>
      <c r="B132" s="145" t="s">
        <v>162</v>
      </c>
      <c r="C132" s="48" t="s">
        <v>499</v>
      </c>
      <c r="D132" s="48">
        <v>0</v>
      </c>
      <c r="E132" s="48">
        <v>0</v>
      </c>
      <c r="F132" s="48">
        <v>0</v>
      </c>
      <c r="G132" s="48">
        <v>0</v>
      </c>
      <c r="H132" s="48">
        <v>0</v>
      </c>
      <c r="I132" s="48">
        <v>0</v>
      </c>
      <c r="J132" s="48" t="s">
        <v>883</v>
      </c>
      <c r="K132" s="48">
        <v>0</v>
      </c>
      <c r="L132" s="48">
        <v>0</v>
      </c>
      <c r="M132" s="48">
        <v>0</v>
      </c>
      <c r="N132" s="48">
        <v>0</v>
      </c>
      <c r="O132" s="48">
        <v>0</v>
      </c>
      <c r="P132" s="48">
        <v>0</v>
      </c>
      <c r="Q132" s="48">
        <v>0</v>
      </c>
      <c r="R132" s="48">
        <v>0</v>
      </c>
      <c r="S132" s="48">
        <v>0</v>
      </c>
      <c r="T132" s="48">
        <v>0</v>
      </c>
      <c r="U132" s="48">
        <v>0</v>
      </c>
      <c r="V132" s="48">
        <v>0</v>
      </c>
      <c r="W132" s="48">
        <v>0</v>
      </c>
      <c r="X132" s="48">
        <v>0</v>
      </c>
      <c r="Y132" s="48">
        <v>0</v>
      </c>
      <c r="Z132" s="48">
        <v>0</v>
      </c>
      <c r="AA132" s="48">
        <v>0</v>
      </c>
      <c r="AB132" s="48">
        <v>0</v>
      </c>
      <c r="AC132" s="48">
        <v>0</v>
      </c>
      <c r="AD132" s="48">
        <v>0</v>
      </c>
      <c r="AE132" s="48" t="s">
        <v>883</v>
      </c>
      <c r="AF132" s="48">
        <v>0</v>
      </c>
      <c r="AG132" s="48">
        <v>0</v>
      </c>
      <c r="AH132" s="48">
        <v>0</v>
      </c>
      <c r="AI132" s="48">
        <v>0</v>
      </c>
      <c r="AJ132" s="48">
        <v>0</v>
      </c>
      <c r="AK132" s="48">
        <v>0</v>
      </c>
      <c r="AL132" s="48">
        <v>0</v>
      </c>
      <c r="AM132" s="34">
        <f t="shared" si="25"/>
        <v>0</v>
      </c>
      <c r="AN132" s="34">
        <f t="shared" si="25"/>
        <v>0</v>
      </c>
      <c r="AO132" s="34">
        <f t="shared" si="25"/>
        <v>0</v>
      </c>
      <c r="AP132" s="34">
        <f t="shared" si="24"/>
        <v>0</v>
      </c>
      <c r="AQ132" s="34">
        <f t="shared" si="24"/>
        <v>0</v>
      </c>
      <c r="AR132" s="34">
        <f t="shared" si="24"/>
        <v>0</v>
      </c>
      <c r="AS132" s="34">
        <f t="shared" si="24"/>
        <v>0</v>
      </c>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
      <c r="BW132" s="141"/>
      <c r="BX132" s="141"/>
      <c r="BY132" s="141"/>
      <c r="BZ132" s="141"/>
      <c r="CA132" s="141"/>
      <c r="CB132" s="141"/>
      <c r="CC132" s="141"/>
      <c r="CD132" s="141"/>
      <c r="CE132" s="141"/>
      <c r="CF132" s="126"/>
    </row>
    <row r="133" spans="1:84" ht="31.5">
      <c r="A133" s="144" t="s">
        <v>708</v>
      </c>
      <c r="B133" s="145" t="s">
        <v>12</v>
      </c>
      <c r="C133" s="48" t="s">
        <v>506</v>
      </c>
      <c r="D133" s="48">
        <v>0</v>
      </c>
      <c r="E133" s="48">
        <v>0</v>
      </c>
      <c r="F133" s="48">
        <v>0</v>
      </c>
      <c r="G133" s="48">
        <v>0</v>
      </c>
      <c r="H133" s="48">
        <v>0</v>
      </c>
      <c r="I133" s="48">
        <v>0</v>
      </c>
      <c r="J133" s="48" t="s">
        <v>892</v>
      </c>
      <c r="K133" s="48">
        <v>0</v>
      </c>
      <c r="L133" s="48">
        <v>0</v>
      </c>
      <c r="M133" s="48">
        <v>0</v>
      </c>
      <c r="N133" s="48">
        <v>0</v>
      </c>
      <c r="O133" s="48">
        <v>0</v>
      </c>
      <c r="P133" s="48">
        <v>0</v>
      </c>
      <c r="Q133" s="48">
        <v>0</v>
      </c>
      <c r="R133" s="48">
        <v>0</v>
      </c>
      <c r="S133" s="48">
        <v>0</v>
      </c>
      <c r="T133" s="48">
        <v>0</v>
      </c>
      <c r="U133" s="48">
        <v>0</v>
      </c>
      <c r="V133" s="48">
        <v>0</v>
      </c>
      <c r="W133" s="48">
        <v>0</v>
      </c>
      <c r="X133" s="48">
        <v>0</v>
      </c>
      <c r="Y133" s="48">
        <v>0</v>
      </c>
      <c r="Z133" s="48">
        <v>0</v>
      </c>
      <c r="AA133" s="48">
        <v>0</v>
      </c>
      <c r="AB133" s="48">
        <v>0</v>
      </c>
      <c r="AC133" s="48">
        <v>0</v>
      </c>
      <c r="AD133" s="48">
        <v>0</v>
      </c>
      <c r="AE133" s="48">
        <v>0</v>
      </c>
      <c r="AF133" s="48">
        <v>0</v>
      </c>
      <c r="AG133" s="48">
        <v>0</v>
      </c>
      <c r="AH133" s="48">
        <v>0</v>
      </c>
      <c r="AI133" s="48">
        <v>0</v>
      </c>
      <c r="AJ133" s="48">
        <v>0</v>
      </c>
      <c r="AK133" s="48">
        <v>0</v>
      </c>
      <c r="AL133" s="48" t="s">
        <v>892</v>
      </c>
      <c r="AM133" s="34">
        <f t="shared" si="25"/>
        <v>0</v>
      </c>
      <c r="AN133" s="34">
        <f t="shared" si="25"/>
        <v>0</v>
      </c>
      <c r="AO133" s="34">
        <f t="shared" si="25"/>
        <v>0</v>
      </c>
      <c r="AP133" s="34">
        <f t="shared" si="24"/>
        <v>0</v>
      </c>
      <c r="AQ133" s="34">
        <f t="shared" si="24"/>
        <v>0</v>
      </c>
      <c r="AR133" s="34">
        <f t="shared" si="24"/>
        <v>0</v>
      </c>
      <c r="AS133" s="34">
        <f t="shared" si="24"/>
        <v>0</v>
      </c>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
      <c r="BW133" s="141"/>
      <c r="BX133" s="141"/>
      <c r="BY133" s="141"/>
      <c r="BZ133" s="141"/>
      <c r="CA133" s="141"/>
      <c r="CB133" s="141"/>
      <c r="CC133" s="141"/>
      <c r="CD133" s="141"/>
      <c r="CE133" s="141"/>
      <c r="CF133" s="126"/>
    </row>
    <row r="134" spans="1:84" ht="63">
      <c r="A134" s="144" t="s">
        <v>709</v>
      </c>
      <c r="B134" s="145" t="s">
        <v>163</v>
      </c>
      <c r="C134" s="48" t="s">
        <v>893</v>
      </c>
      <c r="D134" s="48">
        <v>0</v>
      </c>
      <c r="E134" s="48">
        <v>0</v>
      </c>
      <c r="F134" s="48">
        <v>0</v>
      </c>
      <c r="G134" s="48">
        <v>0</v>
      </c>
      <c r="H134" s="48">
        <v>0</v>
      </c>
      <c r="I134" s="48">
        <v>0</v>
      </c>
      <c r="J134" s="48">
        <v>0</v>
      </c>
      <c r="K134" s="48">
        <v>0</v>
      </c>
      <c r="L134" s="48">
        <v>0</v>
      </c>
      <c r="M134" s="48">
        <v>0</v>
      </c>
      <c r="N134" s="48">
        <v>0</v>
      </c>
      <c r="O134" s="48">
        <v>0</v>
      </c>
      <c r="P134" s="48">
        <v>0</v>
      </c>
      <c r="Q134" s="48">
        <v>0</v>
      </c>
      <c r="R134" s="48">
        <v>0</v>
      </c>
      <c r="S134" s="48">
        <v>0</v>
      </c>
      <c r="T134" s="48">
        <v>0</v>
      </c>
      <c r="U134" s="48">
        <v>0</v>
      </c>
      <c r="V134" s="48">
        <v>0</v>
      </c>
      <c r="W134" s="48">
        <v>0</v>
      </c>
      <c r="X134" s="48">
        <v>0</v>
      </c>
      <c r="Y134" s="48">
        <v>0</v>
      </c>
      <c r="Z134" s="48">
        <v>0</v>
      </c>
      <c r="AA134" s="48">
        <v>0</v>
      </c>
      <c r="AB134" s="48">
        <v>0</v>
      </c>
      <c r="AC134" s="48">
        <v>0</v>
      </c>
      <c r="AD134" s="48">
        <v>0</v>
      </c>
      <c r="AE134" s="48">
        <v>0</v>
      </c>
      <c r="AF134" s="48">
        <v>0</v>
      </c>
      <c r="AG134" s="48">
        <v>0</v>
      </c>
      <c r="AH134" s="48">
        <v>0</v>
      </c>
      <c r="AI134" s="48">
        <v>0</v>
      </c>
      <c r="AJ134" s="48">
        <v>0</v>
      </c>
      <c r="AK134" s="48">
        <v>0</v>
      </c>
      <c r="AL134" s="48">
        <v>0</v>
      </c>
      <c r="AM134" s="34">
        <f t="shared" si="25"/>
        <v>0</v>
      </c>
      <c r="AN134" s="34">
        <f t="shared" si="25"/>
        <v>0</v>
      </c>
      <c r="AO134" s="34">
        <f t="shared" si="25"/>
        <v>0</v>
      </c>
      <c r="AP134" s="34">
        <f t="shared" si="24"/>
        <v>0</v>
      </c>
      <c r="AQ134" s="34">
        <f t="shared" si="24"/>
        <v>0</v>
      </c>
      <c r="AR134" s="34">
        <f t="shared" si="24"/>
        <v>0</v>
      </c>
      <c r="AS134" s="34">
        <f t="shared" si="24"/>
        <v>0</v>
      </c>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8"/>
      <c r="BR134" s="148"/>
      <c r="BS134" s="148"/>
      <c r="BT134" s="148"/>
      <c r="BU134" s="148"/>
      <c r="BV134" s="1"/>
      <c r="BW134" s="141"/>
      <c r="BX134" s="141"/>
      <c r="BY134" s="141"/>
      <c r="BZ134" s="141"/>
      <c r="CA134" s="141"/>
      <c r="CB134" s="141"/>
      <c r="CC134" s="141"/>
      <c r="CD134" s="141"/>
      <c r="CE134" s="141"/>
      <c r="CF134" s="126"/>
    </row>
    <row r="135" spans="1:84" ht="78.75">
      <c r="A135" s="144" t="s">
        <v>710</v>
      </c>
      <c r="B135" s="145" t="s">
        <v>164</v>
      </c>
      <c r="C135" s="48" t="s">
        <v>894</v>
      </c>
      <c r="D135" s="48">
        <v>0</v>
      </c>
      <c r="E135" s="48">
        <v>0</v>
      </c>
      <c r="F135" s="48">
        <v>0</v>
      </c>
      <c r="G135" s="48">
        <v>0</v>
      </c>
      <c r="H135" s="48">
        <v>0</v>
      </c>
      <c r="I135" s="48">
        <v>0</v>
      </c>
      <c r="J135" s="48">
        <v>0</v>
      </c>
      <c r="K135" s="48">
        <v>0</v>
      </c>
      <c r="L135" s="48">
        <v>0</v>
      </c>
      <c r="M135" s="48">
        <v>0</v>
      </c>
      <c r="N135" s="48">
        <v>0</v>
      </c>
      <c r="O135" s="48">
        <v>0</v>
      </c>
      <c r="P135" s="48">
        <v>0</v>
      </c>
      <c r="Q135" s="48">
        <v>0</v>
      </c>
      <c r="R135" s="48">
        <v>0</v>
      </c>
      <c r="S135" s="48">
        <v>0</v>
      </c>
      <c r="T135" s="48">
        <v>0</v>
      </c>
      <c r="U135" s="48">
        <v>0</v>
      </c>
      <c r="V135" s="48">
        <v>0</v>
      </c>
      <c r="W135" s="48">
        <v>0</v>
      </c>
      <c r="X135" s="48">
        <v>0</v>
      </c>
      <c r="Y135" s="48">
        <v>0</v>
      </c>
      <c r="Z135" s="48">
        <v>0</v>
      </c>
      <c r="AA135" s="48">
        <v>0</v>
      </c>
      <c r="AB135" s="48">
        <v>0</v>
      </c>
      <c r="AC135" s="48">
        <v>0</v>
      </c>
      <c r="AD135" s="48">
        <v>0</v>
      </c>
      <c r="AE135" s="48">
        <v>0</v>
      </c>
      <c r="AF135" s="48">
        <v>0</v>
      </c>
      <c r="AG135" s="48">
        <v>0</v>
      </c>
      <c r="AH135" s="48">
        <v>0</v>
      </c>
      <c r="AI135" s="48">
        <v>0</v>
      </c>
      <c r="AJ135" s="48">
        <v>0</v>
      </c>
      <c r="AK135" s="48">
        <v>0</v>
      </c>
      <c r="AL135" s="48">
        <v>0</v>
      </c>
      <c r="AM135" s="34">
        <f t="shared" si="25"/>
        <v>0</v>
      </c>
      <c r="AN135" s="34">
        <f t="shared" si="25"/>
        <v>0</v>
      </c>
      <c r="AO135" s="34">
        <f t="shared" si="25"/>
        <v>0</v>
      </c>
      <c r="AP135" s="34">
        <f t="shared" si="24"/>
        <v>0</v>
      </c>
      <c r="AQ135" s="34">
        <f t="shared" si="24"/>
        <v>0</v>
      </c>
      <c r="AR135" s="34">
        <f t="shared" si="24"/>
        <v>0</v>
      </c>
      <c r="AS135" s="34">
        <f t="shared" si="24"/>
        <v>0</v>
      </c>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148"/>
      <c r="BR135" s="148"/>
      <c r="BS135" s="148"/>
      <c r="BT135" s="148"/>
      <c r="BU135" s="148"/>
      <c r="BV135" s="1"/>
      <c r="BW135" s="141"/>
      <c r="BX135" s="141"/>
      <c r="BY135" s="141"/>
      <c r="BZ135" s="141"/>
      <c r="CA135" s="141"/>
      <c r="CB135" s="141"/>
      <c r="CC135" s="141"/>
      <c r="CD135" s="141"/>
      <c r="CE135" s="141"/>
      <c r="CF135" s="126"/>
    </row>
    <row r="136" spans="1:84" ht="110.25">
      <c r="A136" s="144"/>
      <c r="B136" s="145" t="s">
        <v>895</v>
      </c>
      <c r="C136" s="149">
        <v>1501940</v>
      </c>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34">
        <f t="shared" si="25"/>
        <v>0</v>
      </c>
      <c r="AN136" s="34">
        <f t="shared" si="25"/>
        <v>0.88</v>
      </c>
      <c r="AO136" s="34">
        <f t="shared" si="25"/>
        <v>0</v>
      </c>
      <c r="AP136" s="34">
        <f t="shared" si="24"/>
        <v>7.1959999999999997</v>
      </c>
      <c r="AQ136" s="34">
        <f t="shared" si="24"/>
        <v>0</v>
      </c>
      <c r="AR136" s="34">
        <f t="shared" si="24"/>
        <v>0</v>
      </c>
      <c r="AS136" s="34">
        <f t="shared" si="24"/>
        <v>0</v>
      </c>
      <c r="AT136" s="148"/>
      <c r="AU136" s="148"/>
      <c r="AV136" s="148"/>
      <c r="AW136" s="148"/>
      <c r="AX136" s="148"/>
      <c r="AY136" s="148"/>
      <c r="AZ136" s="148"/>
      <c r="BA136" s="148">
        <v>0</v>
      </c>
      <c r="BB136" s="148">
        <v>0.88</v>
      </c>
      <c r="BC136" s="148">
        <v>0</v>
      </c>
      <c r="BD136" s="148">
        <v>7.1959999999999997</v>
      </c>
      <c r="BE136" s="148">
        <v>0</v>
      </c>
      <c r="BF136" s="148">
        <v>0</v>
      </c>
      <c r="BG136" s="148">
        <v>0</v>
      </c>
      <c r="BH136" s="148"/>
      <c r="BI136" s="148"/>
      <c r="BJ136" s="148"/>
      <c r="BK136" s="148"/>
      <c r="BL136" s="148"/>
      <c r="BM136" s="148"/>
      <c r="BN136" s="148"/>
      <c r="BO136" s="148"/>
      <c r="BP136" s="148"/>
      <c r="BQ136" s="148"/>
      <c r="BR136" s="148"/>
      <c r="BS136" s="148"/>
      <c r="BT136" s="148"/>
      <c r="BU136" s="148"/>
      <c r="BV136" s="1" t="s">
        <v>821</v>
      </c>
      <c r="BW136" s="141"/>
      <c r="BX136" s="141"/>
      <c r="BY136" s="141"/>
      <c r="BZ136" s="141"/>
      <c r="CA136" s="141"/>
      <c r="CB136" s="141"/>
      <c r="CC136" s="141"/>
      <c r="CD136" s="141"/>
      <c r="CE136" s="141"/>
      <c r="CF136" s="126"/>
    </row>
    <row r="137" spans="1:84" ht="31.5">
      <c r="A137" s="144" t="s">
        <v>715</v>
      </c>
      <c r="B137" s="145" t="s">
        <v>74</v>
      </c>
      <c r="C137" s="48" t="s">
        <v>445</v>
      </c>
      <c r="D137" s="48">
        <v>0</v>
      </c>
      <c r="E137" s="48">
        <v>0</v>
      </c>
      <c r="F137" s="48">
        <v>0</v>
      </c>
      <c r="G137" s="48">
        <v>0</v>
      </c>
      <c r="H137" s="48">
        <v>0</v>
      </c>
      <c r="I137" s="48">
        <v>0</v>
      </c>
      <c r="J137" s="48">
        <v>0</v>
      </c>
      <c r="K137" s="48">
        <v>0</v>
      </c>
      <c r="L137" s="48">
        <v>0</v>
      </c>
      <c r="M137" s="48">
        <v>0</v>
      </c>
      <c r="N137" s="48">
        <v>0</v>
      </c>
      <c r="O137" s="48">
        <v>0</v>
      </c>
      <c r="P137" s="48">
        <v>0</v>
      </c>
      <c r="Q137" s="48">
        <v>0</v>
      </c>
      <c r="R137" s="48">
        <v>0</v>
      </c>
      <c r="S137" s="48">
        <v>0</v>
      </c>
      <c r="T137" s="48">
        <v>0</v>
      </c>
      <c r="U137" s="48">
        <v>0</v>
      </c>
      <c r="V137" s="48">
        <v>0</v>
      </c>
      <c r="W137" s="48">
        <v>0</v>
      </c>
      <c r="X137" s="48">
        <v>0</v>
      </c>
      <c r="Y137" s="48">
        <v>0</v>
      </c>
      <c r="Z137" s="48">
        <v>0</v>
      </c>
      <c r="AA137" s="48">
        <v>0</v>
      </c>
      <c r="AB137" s="48">
        <v>0</v>
      </c>
      <c r="AC137" s="48">
        <v>0</v>
      </c>
      <c r="AD137" s="48">
        <v>0</v>
      </c>
      <c r="AE137" s="48">
        <v>0</v>
      </c>
      <c r="AF137" s="48">
        <v>0</v>
      </c>
      <c r="AG137" s="48">
        <v>0</v>
      </c>
      <c r="AH137" s="48">
        <v>0</v>
      </c>
      <c r="AI137" s="48">
        <v>0</v>
      </c>
      <c r="AJ137" s="48">
        <v>0</v>
      </c>
      <c r="AK137" s="48">
        <v>0</v>
      </c>
      <c r="AL137" s="48">
        <v>0</v>
      </c>
      <c r="AM137" s="34">
        <f t="shared" si="25"/>
        <v>0</v>
      </c>
      <c r="AN137" s="34">
        <f t="shared" si="25"/>
        <v>0</v>
      </c>
      <c r="AO137" s="34">
        <f t="shared" si="25"/>
        <v>0</v>
      </c>
      <c r="AP137" s="34">
        <f t="shared" si="24"/>
        <v>0</v>
      </c>
      <c r="AQ137" s="34">
        <f t="shared" si="24"/>
        <v>0</v>
      </c>
      <c r="AR137" s="34">
        <f t="shared" si="24"/>
        <v>0</v>
      </c>
      <c r="AS137" s="34">
        <f t="shared" si="24"/>
        <v>0</v>
      </c>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148"/>
      <c r="BR137" s="148"/>
      <c r="BS137" s="148"/>
      <c r="BT137" s="148"/>
      <c r="BU137" s="148"/>
      <c r="BV137" s="1"/>
      <c r="BW137" s="141"/>
      <c r="BX137" s="141"/>
      <c r="BY137" s="141"/>
      <c r="BZ137" s="141"/>
      <c r="CA137" s="141"/>
      <c r="CB137" s="141"/>
      <c r="CC137" s="141"/>
      <c r="CD137" s="141"/>
      <c r="CE137" s="141"/>
      <c r="CF137" s="126"/>
    </row>
    <row r="138" spans="1:84" ht="31.5">
      <c r="A138" s="144" t="s">
        <v>716</v>
      </c>
      <c r="B138" s="145" t="s">
        <v>75</v>
      </c>
      <c r="C138" s="48" t="s">
        <v>446</v>
      </c>
      <c r="D138" s="48">
        <v>0</v>
      </c>
      <c r="E138" s="48">
        <v>0</v>
      </c>
      <c r="F138" s="48">
        <v>0</v>
      </c>
      <c r="G138" s="48">
        <v>0</v>
      </c>
      <c r="H138" s="48">
        <v>0</v>
      </c>
      <c r="I138" s="48">
        <v>0</v>
      </c>
      <c r="J138" s="48">
        <v>0</v>
      </c>
      <c r="K138" s="48">
        <v>0</v>
      </c>
      <c r="L138" s="48">
        <v>0</v>
      </c>
      <c r="M138" s="48">
        <v>0</v>
      </c>
      <c r="N138" s="48">
        <v>0</v>
      </c>
      <c r="O138" s="48">
        <v>0</v>
      </c>
      <c r="P138" s="48">
        <v>0</v>
      </c>
      <c r="Q138" s="48">
        <v>0</v>
      </c>
      <c r="R138" s="48">
        <v>0</v>
      </c>
      <c r="S138" s="48">
        <v>0</v>
      </c>
      <c r="T138" s="48">
        <v>0</v>
      </c>
      <c r="U138" s="48">
        <v>0</v>
      </c>
      <c r="V138" s="48">
        <v>0</v>
      </c>
      <c r="W138" s="48">
        <v>0</v>
      </c>
      <c r="X138" s="48">
        <v>0</v>
      </c>
      <c r="Y138" s="48">
        <v>0</v>
      </c>
      <c r="Z138" s="48">
        <v>0</v>
      </c>
      <c r="AA138" s="48">
        <v>0</v>
      </c>
      <c r="AB138" s="48">
        <v>0</v>
      </c>
      <c r="AC138" s="48">
        <v>0</v>
      </c>
      <c r="AD138" s="48">
        <v>0</v>
      </c>
      <c r="AE138" s="48">
        <v>0</v>
      </c>
      <c r="AF138" s="48">
        <v>0</v>
      </c>
      <c r="AG138" s="48">
        <v>0</v>
      </c>
      <c r="AH138" s="48">
        <v>0</v>
      </c>
      <c r="AI138" s="48">
        <v>0</v>
      </c>
      <c r="AJ138" s="48">
        <v>0</v>
      </c>
      <c r="AK138" s="48">
        <v>0</v>
      </c>
      <c r="AL138" s="48">
        <v>0</v>
      </c>
      <c r="AM138" s="34">
        <f t="shared" si="25"/>
        <v>0</v>
      </c>
      <c r="AN138" s="34">
        <f t="shared" si="25"/>
        <v>0</v>
      </c>
      <c r="AO138" s="34">
        <f t="shared" si="25"/>
        <v>0</v>
      </c>
      <c r="AP138" s="34">
        <f t="shared" si="24"/>
        <v>0</v>
      </c>
      <c r="AQ138" s="34">
        <f t="shared" si="24"/>
        <v>0</v>
      </c>
      <c r="AR138" s="34">
        <f t="shared" si="24"/>
        <v>0</v>
      </c>
      <c r="AS138" s="34">
        <f t="shared" si="24"/>
        <v>0</v>
      </c>
      <c r="AT138" s="148"/>
      <c r="AU138" s="148"/>
      <c r="AV138" s="148"/>
      <c r="AW138" s="148"/>
      <c r="AX138" s="148"/>
      <c r="AY138" s="148"/>
      <c r="AZ138" s="148"/>
      <c r="BA138" s="148"/>
      <c r="BB138" s="148"/>
      <c r="BC138" s="148"/>
      <c r="BD138" s="148"/>
      <c r="BE138" s="148"/>
      <c r="BF138" s="148"/>
      <c r="BG138" s="148"/>
      <c r="BH138" s="148"/>
      <c r="BI138" s="148"/>
      <c r="BJ138" s="148"/>
      <c r="BK138" s="148"/>
      <c r="BL138" s="148"/>
      <c r="BM138" s="148"/>
      <c r="BN138" s="148"/>
      <c r="BO138" s="148"/>
      <c r="BP138" s="148"/>
      <c r="BQ138" s="148"/>
      <c r="BR138" s="148"/>
      <c r="BS138" s="148"/>
      <c r="BT138" s="148"/>
      <c r="BU138" s="148"/>
      <c r="BV138" s="1"/>
      <c r="BW138" s="141"/>
      <c r="BX138" s="141"/>
      <c r="BY138" s="141"/>
      <c r="BZ138" s="141"/>
      <c r="CA138" s="141"/>
      <c r="CB138" s="141"/>
      <c r="CC138" s="141"/>
      <c r="CD138" s="141"/>
      <c r="CE138" s="141"/>
      <c r="CF138" s="126"/>
    </row>
    <row r="139" spans="1:84" ht="47.25">
      <c r="A139" s="144" t="s">
        <v>717</v>
      </c>
      <c r="B139" s="145" t="s">
        <v>19</v>
      </c>
      <c r="C139" s="48" t="s">
        <v>456</v>
      </c>
      <c r="D139" s="48">
        <v>0</v>
      </c>
      <c r="E139" s="48">
        <v>0</v>
      </c>
      <c r="F139" s="48">
        <v>0</v>
      </c>
      <c r="G139" s="48">
        <v>2.1</v>
      </c>
      <c r="H139" s="48">
        <v>0</v>
      </c>
      <c r="I139" s="48">
        <v>0</v>
      </c>
      <c r="J139" s="48">
        <v>0</v>
      </c>
      <c r="K139" s="48">
        <v>0</v>
      </c>
      <c r="L139" s="48">
        <v>0</v>
      </c>
      <c r="M139" s="48">
        <v>0</v>
      </c>
      <c r="N139" s="48">
        <v>0</v>
      </c>
      <c r="O139" s="48">
        <v>0</v>
      </c>
      <c r="P139" s="48">
        <v>0</v>
      </c>
      <c r="Q139" s="48">
        <v>0</v>
      </c>
      <c r="R139" s="48">
        <v>0</v>
      </c>
      <c r="S139" s="48">
        <v>0</v>
      </c>
      <c r="T139" s="48">
        <v>0</v>
      </c>
      <c r="U139" s="48">
        <v>0</v>
      </c>
      <c r="V139" s="48">
        <v>0</v>
      </c>
      <c r="W139" s="48">
        <v>0</v>
      </c>
      <c r="X139" s="48">
        <v>0</v>
      </c>
      <c r="Y139" s="48">
        <v>0</v>
      </c>
      <c r="Z139" s="48">
        <v>0</v>
      </c>
      <c r="AA139" s="48">
        <v>0</v>
      </c>
      <c r="AB139" s="48">
        <v>0</v>
      </c>
      <c r="AC139" s="48">
        <v>0</v>
      </c>
      <c r="AD139" s="48">
        <v>0</v>
      </c>
      <c r="AE139" s="48">
        <v>0</v>
      </c>
      <c r="AF139" s="48">
        <v>0</v>
      </c>
      <c r="AG139" s="48">
        <v>0</v>
      </c>
      <c r="AH139" s="48">
        <v>0</v>
      </c>
      <c r="AI139" s="48">
        <v>2.1</v>
      </c>
      <c r="AJ139" s="48">
        <v>0</v>
      </c>
      <c r="AK139" s="48">
        <v>0</v>
      </c>
      <c r="AL139" s="48">
        <v>0</v>
      </c>
      <c r="AM139" s="34">
        <f t="shared" si="25"/>
        <v>0</v>
      </c>
      <c r="AN139" s="34">
        <f t="shared" si="25"/>
        <v>0</v>
      </c>
      <c r="AO139" s="34">
        <f t="shared" si="25"/>
        <v>0</v>
      </c>
      <c r="AP139" s="34">
        <f t="shared" si="24"/>
        <v>0</v>
      </c>
      <c r="AQ139" s="34">
        <f t="shared" si="24"/>
        <v>0</v>
      </c>
      <c r="AR139" s="34">
        <f t="shared" si="24"/>
        <v>0</v>
      </c>
      <c r="AS139" s="34">
        <f t="shared" si="24"/>
        <v>0</v>
      </c>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148"/>
      <c r="BR139" s="148"/>
      <c r="BS139" s="148"/>
      <c r="BT139" s="148"/>
      <c r="BU139" s="148"/>
      <c r="BV139" s="1"/>
      <c r="BW139" s="141"/>
      <c r="BX139" s="141"/>
      <c r="BY139" s="141"/>
      <c r="BZ139" s="141"/>
      <c r="CA139" s="141"/>
      <c r="CB139" s="141"/>
      <c r="CC139" s="141"/>
      <c r="CD139" s="141"/>
      <c r="CE139" s="141"/>
      <c r="CF139" s="126"/>
    </row>
    <row r="140" spans="1:84" ht="31.5">
      <c r="A140" s="144"/>
      <c r="B140" s="150" t="s">
        <v>896</v>
      </c>
      <c r="C140" s="138" t="s">
        <v>532</v>
      </c>
      <c r="D140" s="138">
        <v>0</v>
      </c>
      <c r="E140" s="138">
        <v>2.7</v>
      </c>
      <c r="F140" s="138">
        <v>0</v>
      </c>
      <c r="G140" s="138">
        <v>6.3179999999999996</v>
      </c>
      <c r="H140" s="138">
        <v>0</v>
      </c>
      <c r="I140" s="138">
        <v>0</v>
      </c>
      <c r="J140" s="138">
        <v>0</v>
      </c>
      <c r="K140" s="138">
        <v>0</v>
      </c>
      <c r="L140" s="138">
        <v>1.4000000000000001</v>
      </c>
      <c r="M140" s="138">
        <v>0</v>
      </c>
      <c r="N140" s="138">
        <v>3.2759999999999998</v>
      </c>
      <c r="O140" s="138">
        <v>0</v>
      </c>
      <c r="P140" s="138">
        <v>0</v>
      </c>
      <c r="Q140" s="138">
        <v>0</v>
      </c>
      <c r="R140" s="138">
        <v>0</v>
      </c>
      <c r="S140" s="138">
        <v>0.70000000000000007</v>
      </c>
      <c r="T140" s="138">
        <v>0</v>
      </c>
      <c r="U140" s="138">
        <v>1.6379999999999999</v>
      </c>
      <c r="V140" s="138">
        <v>0</v>
      </c>
      <c r="W140" s="138">
        <v>0</v>
      </c>
      <c r="X140" s="138">
        <v>0</v>
      </c>
      <c r="Y140" s="138">
        <v>0</v>
      </c>
      <c r="Z140" s="138">
        <v>0.4</v>
      </c>
      <c r="AA140" s="138">
        <v>0</v>
      </c>
      <c r="AB140" s="138">
        <v>0.93599999999999994</v>
      </c>
      <c r="AC140" s="138">
        <v>0</v>
      </c>
      <c r="AD140" s="138">
        <v>0</v>
      </c>
      <c r="AE140" s="138">
        <v>0</v>
      </c>
      <c r="AF140" s="138">
        <v>0</v>
      </c>
      <c r="AG140" s="138">
        <v>0.2</v>
      </c>
      <c r="AH140" s="138">
        <v>0</v>
      </c>
      <c r="AI140" s="138">
        <v>0.46799999999999997</v>
      </c>
      <c r="AJ140" s="138">
        <v>0</v>
      </c>
      <c r="AK140" s="138">
        <v>0</v>
      </c>
      <c r="AL140" s="138">
        <v>0</v>
      </c>
      <c r="AM140" s="138">
        <v>0</v>
      </c>
      <c r="AN140" s="138">
        <v>0.1</v>
      </c>
      <c r="AO140" s="138">
        <v>0</v>
      </c>
      <c r="AP140" s="138">
        <v>0.23399999999999999</v>
      </c>
      <c r="AQ140" s="138">
        <v>0</v>
      </c>
      <c r="AR140" s="138">
        <v>0</v>
      </c>
      <c r="AS140" s="138">
        <v>0</v>
      </c>
      <c r="AT140" s="138">
        <v>0</v>
      </c>
      <c r="AU140" s="138">
        <v>0</v>
      </c>
      <c r="AV140" s="138">
        <v>0</v>
      </c>
      <c r="AW140" s="138">
        <v>0</v>
      </c>
      <c r="AX140" s="138">
        <v>0</v>
      </c>
      <c r="AY140" s="138">
        <v>0</v>
      </c>
      <c r="AZ140" s="138">
        <v>0</v>
      </c>
      <c r="BA140" s="138">
        <v>0</v>
      </c>
      <c r="BB140" s="138">
        <v>0.1</v>
      </c>
      <c r="BC140" s="138">
        <v>0</v>
      </c>
      <c r="BD140" s="138">
        <v>0.23399999999999999</v>
      </c>
      <c r="BE140" s="138">
        <v>0</v>
      </c>
      <c r="BF140" s="138">
        <v>0</v>
      </c>
      <c r="BG140" s="138">
        <v>0</v>
      </c>
      <c r="BH140" s="138">
        <v>0</v>
      </c>
      <c r="BI140" s="138">
        <v>0</v>
      </c>
      <c r="BJ140" s="138">
        <v>0</v>
      </c>
      <c r="BK140" s="138">
        <v>0</v>
      </c>
      <c r="BL140" s="138">
        <v>0</v>
      </c>
      <c r="BM140" s="138">
        <v>0</v>
      </c>
      <c r="BN140" s="138">
        <v>0</v>
      </c>
      <c r="BO140" s="138">
        <v>0</v>
      </c>
      <c r="BP140" s="138">
        <v>0</v>
      </c>
      <c r="BQ140" s="138">
        <v>0</v>
      </c>
      <c r="BR140" s="138">
        <v>0</v>
      </c>
      <c r="BS140" s="138">
        <v>0</v>
      </c>
      <c r="BT140" s="138">
        <v>0</v>
      </c>
      <c r="BU140" s="138">
        <v>0</v>
      </c>
      <c r="BV140" s="1" t="s">
        <v>897</v>
      </c>
      <c r="BW140" s="141"/>
      <c r="BX140" s="141"/>
      <c r="BY140" s="141"/>
      <c r="BZ140" s="141"/>
      <c r="CA140" s="141"/>
      <c r="CB140" s="141"/>
      <c r="CC140" s="141"/>
      <c r="CD140" s="141"/>
      <c r="CE140" s="141"/>
      <c r="CF140" s="126"/>
    </row>
    <row r="141" spans="1:84" ht="31.5">
      <c r="A141" s="144"/>
      <c r="B141" s="150" t="s">
        <v>898</v>
      </c>
      <c r="C141" s="138" t="s">
        <v>533</v>
      </c>
      <c r="D141" s="138">
        <v>0</v>
      </c>
      <c r="E141" s="138">
        <v>0</v>
      </c>
      <c r="F141" s="138">
        <v>0</v>
      </c>
      <c r="G141" s="138">
        <v>0</v>
      </c>
      <c r="H141" s="138">
        <v>0</v>
      </c>
      <c r="I141" s="138">
        <v>0</v>
      </c>
      <c r="J141" s="138">
        <v>0</v>
      </c>
      <c r="K141" s="138">
        <v>0</v>
      </c>
      <c r="L141" s="138">
        <v>0</v>
      </c>
      <c r="M141" s="138">
        <v>0</v>
      </c>
      <c r="N141" s="138">
        <v>0</v>
      </c>
      <c r="O141" s="138">
        <v>0</v>
      </c>
      <c r="P141" s="138">
        <v>0</v>
      </c>
      <c r="Q141" s="138">
        <v>0</v>
      </c>
      <c r="R141" s="138">
        <v>0</v>
      </c>
      <c r="S141" s="138">
        <v>0</v>
      </c>
      <c r="T141" s="138">
        <v>0</v>
      </c>
      <c r="U141" s="138">
        <v>0</v>
      </c>
      <c r="V141" s="138">
        <v>0</v>
      </c>
      <c r="W141" s="138">
        <v>0</v>
      </c>
      <c r="X141" s="138">
        <v>0</v>
      </c>
      <c r="Y141" s="138">
        <v>0</v>
      </c>
      <c r="Z141" s="138">
        <v>0</v>
      </c>
      <c r="AA141" s="138">
        <v>0</v>
      </c>
      <c r="AB141" s="138">
        <v>0</v>
      </c>
      <c r="AC141" s="138">
        <v>0</v>
      </c>
      <c r="AD141" s="138">
        <v>0</v>
      </c>
      <c r="AE141" s="138">
        <v>0</v>
      </c>
      <c r="AF141" s="138">
        <v>0</v>
      </c>
      <c r="AG141" s="138">
        <v>0</v>
      </c>
      <c r="AH141" s="138">
        <v>0</v>
      </c>
      <c r="AI141" s="138">
        <v>0</v>
      </c>
      <c r="AJ141" s="138">
        <v>0</v>
      </c>
      <c r="AK141" s="138">
        <v>0</v>
      </c>
      <c r="AL141" s="138">
        <v>0</v>
      </c>
      <c r="AM141" s="138">
        <v>0</v>
      </c>
      <c r="AN141" s="138">
        <v>30.239000000000001</v>
      </c>
      <c r="AO141" s="138">
        <v>0</v>
      </c>
      <c r="AP141" s="138">
        <v>156.55400000000003</v>
      </c>
      <c r="AQ141" s="138">
        <v>0</v>
      </c>
      <c r="AR141" s="138">
        <v>0</v>
      </c>
      <c r="AS141" s="138">
        <v>0</v>
      </c>
      <c r="AT141" s="138">
        <v>0</v>
      </c>
      <c r="AU141" s="138">
        <v>9.2460000000000022</v>
      </c>
      <c r="AV141" s="138">
        <v>0</v>
      </c>
      <c r="AW141" s="138">
        <v>66.408000000000015</v>
      </c>
      <c r="AX141" s="138">
        <v>0</v>
      </c>
      <c r="AY141" s="138">
        <v>0</v>
      </c>
      <c r="AZ141" s="138">
        <v>0</v>
      </c>
      <c r="BA141" s="138">
        <v>0</v>
      </c>
      <c r="BB141" s="138">
        <v>20.992999999999999</v>
      </c>
      <c r="BC141" s="138">
        <v>0</v>
      </c>
      <c r="BD141" s="138">
        <v>90.146000000000015</v>
      </c>
      <c r="BE141" s="138">
        <v>0</v>
      </c>
      <c r="BF141" s="138">
        <v>0</v>
      </c>
      <c r="BG141" s="138">
        <v>0</v>
      </c>
      <c r="BH141" s="138">
        <v>0</v>
      </c>
      <c r="BI141" s="138">
        <v>0</v>
      </c>
      <c r="BJ141" s="138">
        <v>0</v>
      </c>
      <c r="BK141" s="138">
        <v>0</v>
      </c>
      <c r="BL141" s="138">
        <v>0</v>
      </c>
      <c r="BM141" s="138">
        <v>0</v>
      </c>
      <c r="BN141" s="138">
        <v>0</v>
      </c>
      <c r="BO141" s="138">
        <v>0</v>
      </c>
      <c r="BP141" s="138">
        <v>0</v>
      </c>
      <c r="BQ141" s="138">
        <v>0</v>
      </c>
      <c r="BR141" s="138">
        <v>0</v>
      </c>
      <c r="BS141" s="138">
        <v>0</v>
      </c>
      <c r="BT141" s="138">
        <v>0</v>
      </c>
      <c r="BU141" s="138">
        <v>0</v>
      </c>
      <c r="BV141" s="1" t="s">
        <v>897</v>
      </c>
      <c r="BW141" s="141"/>
      <c r="BX141" s="141"/>
      <c r="BY141" s="141"/>
      <c r="BZ141" s="141"/>
      <c r="CA141" s="141"/>
      <c r="CB141" s="141"/>
      <c r="CC141" s="141"/>
      <c r="CD141" s="141"/>
      <c r="CE141" s="141"/>
      <c r="CF141" s="126"/>
    </row>
    <row r="142" spans="1:84" s="126" customFormat="1">
      <c r="A142" s="147" t="s">
        <v>269</v>
      </c>
      <c r="B142" s="137" t="s">
        <v>270</v>
      </c>
      <c r="C142" s="138" t="s">
        <v>34</v>
      </c>
      <c r="D142" s="138">
        <f>K142+R142+Y142+AF142</f>
        <v>0</v>
      </c>
      <c r="E142" s="138">
        <f t="shared" ref="E142:J143" si="26">L142+S142+Z142+AG142</f>
        <v>53.782783426647256</v>
      </c>
      <c r="F142" s="138">
        <f t="shared" si="26"/>
        <v>0</v>
      </c>
      <c r="G142" s="138">
        <f t="shared" si="26"/>
        <v>57.797197641010541</v>
      </c>
      <c r="H142" s="138">
        <f t="shared" si="26"/>
        <v>14.5</v>
      </c>
      <c r="I142" s="138">
        <f t="shared" si="26"/>
        <v>3.4200000000000004</v>
      </c>
      <c r="J142" s="138">
        <f t="shared" si="26"/>
        <v>0</v>
      </c>
      <c r="K142" s="138">
        <f t="shared" ref="K142:AL142" si="27">K143+K148+K174+K175</f>
        <v>0</v>
      </c>
      <c r="L142" s="138">
        <f t="shared" si="27"/>
        <v>2.3342001908529859</v>
      </c>
      <c r="M142" s="138">
        <f t="shared" si="27"/>
        <v>0</v>
      </c>
      <c r="N142" s="138">
        <f t="shared" si="27"/>
        <v>3.0181223495539706</v>
      </c>
      <c r="O142" s="138">
        <f t="shared" si="27"/>
        <v>0</v>
      </c>
      <c r="P142" s="138">
        <f t="shared" si="27"/>
        <v>0</v>
      </c>
      <c r="Q142" s="138">
        <f t="shared" si="27"/>
        <v>0</v>
      </c>
      <c r="R142" s="138">
        <f t="shared" si="27"/>
        <v>0</v>
      </c>
      <c r="S142" s="138">
        <f t="shared" si="27"/>
        <v>35.469794617618106</v>
      </c>
      <c r="T142" s="138">
        <f t="shared" si="27"/>
        <v>0</v>
      </c>
      <c r="U142" s="138">
        <f t="shared" si="27"/>
        <v>11.530780083503341</v>
      </c>
      <c r="V142" s="138">
        <f t="shared" si="27"/>
        <v>0.5</v>
      </c>
      <c r="W142" s="138">
        <f t="shared" si="27"/>
        <v>0</v>
      </c>
      <c r="X142" s="138">
        <f t="shared" si="27"/>
        <v>0</v>
      </c>
      <c r="Y142" s="138">
        <f t="shared" si="27"/>
        <v>0</v>
      </c>
      <c r="Z142" s="138">
        <f t="shared" si="27"/>
        <v>4.2442139026858605</v>
      </c>
      <c r="AA142" s="138">
        <f t="shared" si="27"/>
        <v>0</v>
      </c>
      <c r="AB142" s="138">
        <f t="shared" si="27"/>
        <v>12.881832790089405</v>
      </c>
      <c r="AC142" s="138">
        <f t="shared" si="27"/>
        <v>0</v>
      </c>
      <c r="AD142" s="138">
        <f t="shared" si="27"/>
        <v>0</v>
      </c>
      <c r="AE142" s="138">
        <f t="shared" si="27"/>
        <v>0</v>
      </c>
      <c r="AF142" s="138">
        <f t="shared" si="27"/>
        <v>0</v>
      </c>
      <c r="AG142" s="138">
        <f t="shared" si="27"/>
        <v>11.734574715490309</v>
      </c>
      <c r="AH142" s="138">
        <f t="shared" si="27"/>
        <v>0</v>
      </c>
      <c r="AI142" s="138">
        <f t="shared" si="27"/>
        <v>30.366462417863822</v>
      </c>
      <c r="AJ142" s="138">
        <f t="shared" si="27"/>
        <v>14</v>
      </c>
      <c r="AK142" s="138">
        <f t="shared" si="27"/>
        <v>3.4200000000000004</v>
      </c>
      <c r="AL142" s="138">
        <f t="shared" si="27"/>
        <v>0</v>
      </c>
      <c r="AM142" s="4">
        <f t="shared" ref="AM142:AS157" si="28">AT142+BA142+BH142+BO142</f>
        <v>0</v>
      </c>
      <c r="AN142" s="4">
        <f t="shared" si="28"/>
        <v>56.183000000000007</v>
      </c>
      <c r="AO142" s="4">
        <f t="shared" si="28"/>
        <v>0</v>
      </c>
      <c r="AP142" s="4">
        <f t="shared" si="28"/>
        <v>131.97499999999999</v>
      </c>
      <c r="AQ142" s="4">
        <f t="shared" si="28"/>
        <v>0</v>
      </c>
      <c r="AR142" s="4">
        <f t="shared" si="28"/>
        <v>10.009</v>
      </c>
      <c r="AS142" s="4">
        <f t="shared" si="28"/>
        <v>0</v>
      </c>
      <c r="AT142" s="151">
        <f t="shared" ref="AT142:BU142" si="29">AT143+AT148+AT174+AT175+AT176</f>
        <v>0</v>
      </c>
      <c r="AU142" s="151">
        <f t="shared" si="29"/>
        <v>8.2610000000000046</v>
      </c>
      <c r="AV142" s="151">
        <f t="shared" si="29"/>
        <v>0</v>
      </c>
      <c r="AW142" s="151">
        <f t="shared" si="29"/>
        <v>64.823999999999984</v>
      </c>
      <c r="AX142" s="151">
        <f t="shared" si="29"/>
        <v>0</v>
      </c>
      <c r="AY142" s="151">
        <f t="shared" si="29"/>
        <v>0.36</v>
      </c>
      <c r="AZ142" s="151">
        <f t="shared" si="29"/>
        <v>0</v>
      </c>
      <c r="BA142" s="151">
        <f t="shared" si="29"/>
        <v>0</v>
      </c>
      <c r="BB142" s="151">
        <f t="shared" si="29"/>
        <v>47.922000000000004</v>
      </c>
      <c r="BC142" s="151">
        <f t="shared" si="29"/>
        <v>0</v>
      </c>
      <c r="BD142" s="151">
        <f t="shared" si="29"/>
        <v>67.15100000000001</v>
      </c>
      <c r="BE142" s="151">
        <f t="shared" si="29"/>
        <v>0</v>
      </c>
      <c r="BF142" s="151">
        <f t="shared" si="29"/>
        <v>9.6490000000000009</v>
      </c>
      <c r="BG142" s="151">
        <f t="shared" si="29"/>
        <v>0</v>
      </c>
      <c r="BH142" s="151">
        <f t="shared" si="29"/>
        <v>0</v>
      </c>
      <c r="BI142" s="151">
        <f t="shared" si="29"/>
        <v>0</v>
      </c>
      <c r="BJ142" s="151">
        <f t="shared" si="29"/>
        <v>0</v>
      </c>
      <c r="BK142" s="151">
        <f t="shared" si="29"/>
        <v>0</v>
      </c>
      <c r="BL142" s="151">
        <f t="shared" si="29"/>
        <v>0</v>
      </c>
      <c r="BM142" s="151">
        <f t="shared" si="29"/>
        <v>0</v>
      </c>
      <c r="BN142" s="151">
        <f t="shared" si="29"/>
        <v>0</v>
      </c>
      <c r="BO142" s="151">
        <f t="shared" si="29"/>
        <v>0</v>
      </c>
      <c r="BP142" s="151">
        <f t="shared" si="29"/>
        <v>0</v>
      </c>
      <c r="BQ142" s="151">
        <f t="shared" si="29"/>
        <v>0</v>
      </c>
      <c r="BR142" s="151">
        <f t="shared" si="29"/>
        <v>0</v>
      </c>
      <c r="BS142" s="151">
        <f t="shared" si="29"/>
        <v>0</v>
      </c>
      <c r="BT142" s="151">
        <f t="shared" si="29"/>
        <v>0</v>
      </c>
      <c r="BU142" s="151">
        <f t="shared" si="29"/>
        <v>0</v>
      </c>
      <c r="BV142" s="70"/>
      <c r="BW142" s="141"/>
      <c r="BX142" s="141"/>
      <c r="BY142" s="141"/>
      <c r="BZ142" s="141"/>
      <c r="CA142" s="141"/>
      <c r="CB142" s="141"/>
      <c r="CC142" s="141"/>
      <c r="CD142" s="141"/>
      <c r="CE142" s="141"/>
    </row>
    <row r="143" spans="1:84" s="126" customFormat="1" ht="31.5">
      <c r="A143" s="147" t="s">
        <v>50</v>
      </c>
      <c r="B143" s="137" t="s">
        <v>262</v>
      </c>
      <c r="C143" s="138" t="s">
        <v>34</v>
      </c>
      <c r="D143" s="138">
        <f>K143+R143+Y143+AF143</f>
        <v>0</v>
      </c>
      <c r="E143" s="138">
        <f t="shared" si="26"/>
        <v>32</v>
      </c>
      <c r="F143" s="138">
        <f t="shared" si="26"/>
        <v>0</v>
      </c>
      <c r="G143" s="138">
        <f t="shared" si="26"/>
        <v>1.3</v>
      </c>
      <c r="H143" s="138">
        <f t="shared" si="26"/>
        <v>0.5</v>
      </c>
      <c r="I143" s="138">
        <f t="shared" si="26"/>
        <v>0</v>
      </c>
      <c r="J143" s="138">
        <v>0</v>
      </c>
      <c r="K143" s="138">
        <f>SUM(K144:K147)</f>
        <v>0</v>
      </c>
      <c r="L143" s="138">
        <f t="shared" ref="L143:AL143" si="30">SUM(L144:L147)</f>
        <v>0</v>
      </c>
      <c r="M143" s="138">
        <f t="shared" si="30"/>
        <v>0</v>
      </c>
      <c r="N143" s="138">
        <f t="shared" si="30"/>
        <v>0</v>
      </c>
      <c r="O143" s="138">
        <f t="shared" si="30"/>
        <v>0</v>
      </c>
      <c r="P143" s="138">
        <f t="shared" si="30"/>
        <v>0</v>
      </c>
      <c r="Q143" s="138">
        <f t="shared" si="30"/>
        <v>0</v>
      </c>
      <c r="R143" s="138">
        <f t="shared" si="30"/>
        <v>0</v>
      </c>
      <c r="S143" s="138">
        <f t="shared" si="30"/>
        <v>32</v>
      </c>
      <c r="T143" s="138">
        <f t="shared" si="30"/>
        <v>0</v>
      </c>
      <c r="U143" s="138">
        <f t="shared" si="30"/>
        <v>1.3</v>
      </c>
      <c r="V143" s="138">
        <f t="shared" si="30"/>
        <v>0.5</v>
      </c>
      <c r="W143" s="138">
        <f t="shared" si="30"/>
        <v>0</v>
      </c>
      <c r="X143" s="138">
        <f t="shared" si="30"/>
        <v>0</v>
      </c>
      <c r="Y143" s="138">
        <f t="shared" si="30"/>
        <v>0</v>
      </c>
      <c r="Z143" s="138">
        <f t="shared" si="30"/>
        <v>0</v>
      </c>
      <c r="AA143" s="138">
        <f t="shared" si="30"/>
        <v>0</v>
      </c>
      <c r="AB143" s="138">
        <f t="shared" si="30"/>
        <v>0</v>
      </c>
      <c r="AC143" s="138">
        <f t="shared" si="30"/>
        <v>0</v>
      </c>
      <c r="AD143" s="138">
        <f t="shared" si="30"/>
        <v>0</v>
      </c>
      <c r="AE143" s="138">
        <f t="shared" si="30"/>
        <v>0</v>
      </c>
      <c r="AF143" s="138">
        <f t="shared" si="30"/>
        <v>0</v>
      </c>
      <c r="AG143" s="138">
        <f t="shared" si="30"/>
        <v>0</v>
      </c>
      <c r="AH143" s="138">
        <f t="shared" si="30"/>
        <v>0</v>
      </c>
      <c r="AI143" s="138">
        <f t="shared" si="30"/>
        <v>0</v>
      </c>
      <c r="AJ143" s="138">
        <f t="shared" si="30"/>
        <v>0</v>
      </c>
      <c r="AK143" s="138">
        <f t="shared" si="30"/>
        <v>0</v>
      </c>
      <c r="AL143" s="138">
        <f t="shared" si="30"/>
        <v>0</v>
      </c>
      <c r="AM143" s="4">
        <f t="shared" si="28"/>
        <v>0</v>
      </c>
      <c r="AN143" s="4">
        <f t="shared" si="28"/>
        <v>32</v>
      </c>
      <c r="AO143" s="4">
        <f t="shared" si="28"/>
        <v>0</v>
      </c>
      <c r="AP143" s="4">
        <f t="shared" si="28"/>
        <v>0.7</v>
      </c>
      <c r="AQ143" s="4">
        <f t="shared" si="28"/>
        <v>0</v>
      </c>
      <c r="AR143" s="4">
        <f t="shared" si="28"/>
        <v>0.48</v>
      </c>
      <c r="AS143" s="4">
        <f t="shared" si="28"/>
        <v>0</v>
      </c>
      <c r="AT143" s="152">
        <f>SUM(AT144:AT147)</f>
        <v>0</v>
      </c>
      <c r="AU143" s="152">
        <f t="shared" ref="AU143:BU143" si="31">SUM(AU144:AU147)</f>
        <v>0</v>
      </c>
      <c r="AV143" s="152">
        <f t="shared" si="31"/>
        <v>0</v>
      </c>
      <c r="AW143" s="152">
        <f t="shared" si="31"/>
        <v>0</v>
      </c>
      <c r="AX143" s="152">
        <f t="shared" si="31"/>
        <v>0</v>
      </c>
      <c r="AY143" s="152">
        <f t="shared" si="31"/>
        <v>0</v>
      </c>
      <c r="AZ143" s="152">
        <f t="shared" si="31"/>
        <v>0</v>
      </c>
      <c r="BA143" s="152">
        <f t="shared" si="31"/>
        <v>0</v>
      </c>
      <c r="BB143" s="152">
        <f t="shared" si="31"/>
        <v>32</v>
      </c>
      <c r="BC143" s="152">
        <f t="shared" si="31"/>
        <v>0</v>
      </c>
      <c r="BD143" s="152">
        <f t="shared" si="31"/>
        <v>0.7</v>
      </c>
      <c r="BE143" s="152">
        <f t="shared" si="31"/>
        <v>0</v>
      </c>
      <c r="BF143" s="152">
        <f t="shared" si="31"/>
        <v>0.48</v>
      </c>
      <c r="BG143" s="152">
        <f t="shared" si="31"/>
        <v>0</v>
      </c>
      <c r="BH143" s="152">
        <f t="shared" si="31"/>
        <v>0</v>
      </c>
      <c r="BI143" s="152">
        <f t="shared" si="31"/>
        <v>0</v>
      </c>
      <c r="BJ143" s="152">
        <f t="shared" si="31"/>
        <v>0</v>
      </c>
      <c r="BK143" s="152">
        <f t="shared" si="31"/>
        <v>0</v>
      </c>
      <c r="BL143" s="152">
        <f t="shared" si="31"/>
        <v>0</v>
      </c>
      <c r="BM143" s="152">
        <f t="shared" si="31"/>
        <v>0</v>
      </c>
      <c r="BN143" s="152">
        <f t="shared" si="31"/>
        <v>0</v>
      </c>
      <c r="BO143" s="152">
        <f t="shared" si="31"/>
        <v>0</v>
      </c>
      <c r="BP143" s="152">
        <f t="shared" si="31"/>
        <v>0</v>
      </c>
      <c r="BQ143" s="152">
        <f t="shared" si="31"/>
        <v>0</v>
      </c>
      <c r="BR143" s="152">
        <f t="shared" si="31"/>
        <v>0</v>
      </c>
      <c r="BS143" s="152">
        <f t="shared" si="31"/>
        <v>0</v>
      </c>
      <c r="BT143" s="152">
        <f t="shared" si="31"/>
        <v>0</v>
      </c>
      <c r="BU143" s="152">
        <f t="shared" si="31"/>
        <v>0</v>
      </c>
      <c r="BV143" s="70"/>
      <c r="BW143" s="141"/>
      <c r="BX143" s="141"/>
      <c r="BY143" s="141"/>
      <c r="BZ143" s="141"/>
      <c r="CA143" s="141"/>
      <c r="CB143" s="141"/>
      <c r="CC143" s="141"/>
      <c r="CD143" s="141"/>
      <c r="CE143" s="141"/>
    </row>
    <row r="144" spans="1:84" ht="47.25">
      <c r="A144" s="144" t="s">
        <v>735</v>
      </c>
      <c r="B144" s="145" t="s">
        <v>146</v>
      </c>
      <c r="C144" s="48" t="s">
        <v>509</v>
      </c>
      <c r="D144" s="48">
        <v>0</v>
      </c>
      <c r="E144" s="48">
        <v>0</v>
      </c>
      <c r="F144" s="48">
        <v>0</v>
      </c>
      <c r="G144" s="48">
        <v>0</v>
      </c>
      <c r="H144" s="48">
        <v>0</v>
      </c>
      <c r="I144" s="48">
        <v>0</v>
      </c>
      <c r="J144" s="48" t="s">
        <v>899</v>
      </c>
      <c r="K144" s="48">
        <v>0</v>
      </c>
      <c r="L144" s="48">
        <v>0</v>
      </c>
      <c r="M144" s="48">
        <v>0</v>
      </c>
      <c r="N144" s="48">
        <v>0</v>
      </c>
      <c r="O144" s="48">
        <v>0</v>
      </c>
      <c r="P144" s="48">
        <v>0</v>
      </c>
      <c r="Q144" s="48">
        <v>0</v>
      </c>
      <c r="R144" s="48">
        <v>0</v>
      </c>
      <c r="S144" s="48">
        <v>0</v>
      </c>
      <c r="T144" s="48">
        <v>0</v>
      </c>
      <c r="U144" s="48">
        <v>0</v>
      </c>
      <c r="V144" s="48">
        <v>0</v>
      </c>
      <c r="W144" s="48">
        <v>0</v>
      </c>
      <c r="X144" s="48">
        <v>0</v>
      </c>
      <c r="Y144" s="48">
        <v>0</v>
      </c>
      <c r="Z144" s="48">
        <v>0</v>
      </c>
      <c r="AA144" s="48">
        <v>0</v>
      </c>
      <c r="AB144" s="48">
        <v>0</v>
      </c>
      <c r="AC144" s="48">
        <v>0</v>
      </c>
      <c r="AD144" s="48">
        <v>0</v>
      </c>
      <c r="AE144" s="48" t="s">
        <v>899</v>
      </c>
      <c r="AF144" s="48">
        <v>0</v>
      </c>
      <c r="AG144" s="48">
        <v>0</v>
      </c>
      <c r="AH144" s="48">
        <v>0</v>
      </c>
      <c r="AI144" s="48">
        <v>0</v>
      </c>
      <c r="AJ144" s="48">
        <v>0</v>
      </c>
      <c r="AK144" s="48">
        <v>0</v>
      </c>
      <c r="AL144" s="48">
        <v>0</v>
      </c>
      <c r="AM144" s="4">
        <f t="shared" si="28"/>
        <v>0</v>
      </c>
      <c r="AN144" s="4">
        <f t="shared" si="28"/>
        <v>0</v>
      </c>
      <c r="AO144" s="4">
        <f t="shared" si="28"/>
        <v>0</v>
      </c>
      <c r="AP144" s="4">
        <f t="shared" si="28"/>
        <v>0</v>
      </c>
      <c r="AQ144" s="4">
        <f t="shared" si="28"/>
        <v>0</v>
      </c>
      <c r="AR144" s="4">
        <f t="shared" si="28"/>
        <v>0</v>
      </c>
      <c r="AS144" s="4">
        <f t="shared" si="28"/>
        <v>0</v>
      </c>
      <c r="AT144" s="148"/>
      <c r="AU144" s="148"/>
      <c r="AV144" s="148"/>
      <c r="AW144" s="148"/>
      <c r="AX144" s="148"/>
      <c r="AY144" s="148"/>
      <c r="AZ144" s="148"/>
      <c r="BA144" s="148"/>
      <c r="BB144" s="148"/>
      <c r="BC144" s="148"/>
      <c r="BD144" s="148"/>
      <c r="BE144" s="148"/>
      <c r="BF144" s="148"/>
      <c r="BG144" s="148"/>
      <c r="BH144" s="148"/>
      <c r="BI144" s="148"/>
      <c r="BJ144" s="148"/>
      <c r="BK144" s="148"/>
      <c r="BL144" s="148"/>
      <c r="BM144" s="148"/>
      <c r="BN144" s="148"/>
      <c r="BO144" s="148"/>
      <c r="BP144" s="148"/>
      <c r="BQ144" s="148"/>
      <c r="BR144" s="148"/>
      <c r="BS144" s="148"/>
      <c r="BT144" s="148"/>
      <c r="BU144" s="148"/>
      <c r="BV144" s="1"/>
      <c r="BW144" s="141"/>
      <c r="BX144" s="141"/>
      <c r="BY144" s="141"/>
      <c r="BZ144" s="141"/>
      <c r="CA144" s="141"/>
      <c r="CB144" s="141"/>
      <c r="CC144" s="141"/>
      <c r="CD144" s="141"/>
      <c r="CE144" s="141"/>
      <c r="CF144" s="126"/>
    </row>
    <row r="145" spans="1:84" ht="47.25">
      <c r="A145" s="144" t="s">
        <v>736</v>
      </c>
      <c r="B145" s="145" t="s">
        <v>147</v>
      </c>
      <c r="C145" s="48" t="s">
        <v>510</v>
      </c>
      <c r="D145" s="48">
        <v>0</v>
      </c>
      <c r="E145" s="48">
        <v>0</v>
      </c>
      <c r="F145" s="48">
        <v>0</v>
      </c>
      <c r="G145" s="48">
        <v>0</v>
      </c>
      <c r="H145" s="48">
        <v>0</v>
      </c>
      <c r="I145" s="48">
        <v>0</v>
      </c>
      <c r="J145" s="48" t="s">
        <v>900</v>
      </c>
      <c r="K145" s="48">
        <v>0</v>
      </c>
      <c r="L145" s="48">
        <v>0</v>
      </c>
      <c r="M145" s="48">
        <v>0</v>
      </c>
      <c r="N145" s="48">
        <v>0</v>
      </c>
      <c r="O145" s="48">
        <v>0</v>
      </c>
      <c r="P145" s="48">
        <v>0</v>
      </c>
      <c r="Q145" s="48">
        <v>0</v>
      </c>
      <c r="R145" s="48">
        <v>0</v>
      </c>
      <c r="S145" s="48">
        <v>0</v>
      </c>
      <c r="T145" s="48">
        <v>0</v>
      </c>
      <c r="U145" s="48">
        <v>0</v>
      </c>
      <c r="V145" s="48">
        <v>0</v>
      </c>
      <c r="W145" s="48">
        <v>0</v>
      </c>
      <c r="X145" s="48">
        <v>0</v>
      </c>
      <c r="Y145" s="48">
        <v>0</v>
      </c>
      <c r="Z145" s="48">
        <v>0</v>
      </c>
      <c r="AA145" s="48">
        <v>0</v>
      </c>
      <c r="AB145" s="48">
        <v>0</v>
      </c>
      <c r="AC145" s="48">
        <v>0</v>
      </c>
      <c r="AD145" s="48">
        <v>0</v>
      </c>
      <c r="AE145" s="48" t="s">
        <v>900</v>
      </c>
      <c r="AF145" s="48">
        <v>0</v>
      </c>
      <c r="AG145" s="48">
        <v>0</v>
      </c>
      <c r="AH145" s="48">
        <v>0</v>
      </c>
      <c r="AI145" s="48">
        <v>0</v>
      </c>
      <c r="AJ145" s="48">
        <v>0</v>
      </c>
      <c r="AK145" s="48">
        <v>0</v>
      </c>
      <c r="AL145" s="48">
        <v>0</v>
      </c>
      <c r="AM145" s="4">
        <f t="shared" si="28"/>
        <v>0</v>
      </c>
      <c r="AN145" s="4">
        <f t="shared" si="28"/>
        <v>0</v>
      </c>
      <c r="AO145" s="4">
        <f t="shared" si="28"/>
        <v>0</v>
      </c>
      <c r="AP145" s="4">
        <f t="shared" si="28"/>
        <v>0</v>
      </c>
      <c r="AQ145" s="4">
        <f t="shared" si="28"/>
        <v>0</v>
      </c>
      <c r="AR145" s="4">
        <f t="shared" si="28"/>
        <v>0</v>
      </c>
      <c r="AS145" s="4">
        <f t="shared" si="28"/>
        <v>0</v>
      </c>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
      <c r="BW145" s="141"/>
      <c r="BX145" s="141"/>
      <c r="BY145" s="141"/>
      <c r="BZ145" s="141"/>
      <c r="CA145" s="141"/>
      <c r="CB145" s="141"/>
      <c r="CC145" s="141"/>
      <c r="CD145" s="141"/>
      <c r="CE145" s="141"/>
      <c r="CF145" s="126"/>
    </row>
    <row r="146" spans="1:84" ht="78.75">
      <c r="A146" s="144" t="s">
        <v>738</v>
      </c>
      <c r="B146" s="145" t="s">
        <v>49</v>
      </c>
      <c r="C146" s="48" t="s">
        <v>507</v>
      </c>
      <c r="D146" s="48">
        <v>0</v>
      </c>
      <c r="E146" s="48">
        <v>32</v>
      </c>
      <c r="F146" s="48">
        <v>0</v>
      </c>
      <c r="G146" s="48">
        <v>1.3</v>
      </c>
      <c r="H146" s="48">
        <v>0.5</v>
      </c>
      <c r="I146" s="48">
        <v>0</v>
      </c>
      <c r="J146" s="48">
        <v>0</v>
      </c>
      <c r="K146" s="48">
        <v>0</v>
      </c>
      <c r="L146" s="48">
        <v>0</v>
      </c>
      <c r="M146" s="48">
        <v>0</v>
      </c>
      <c r="N146" s="48">
        <v>0</v>
      </c>
      <c r="O146" s="48">
        <v>0</v>
      </c>
      <c r="P146" s="48">
        <v>0</v>
      </c>
      <c r="Q146" s="48">
        <v>0</v>
      </c>
      <c r="R146" s="48">
        <v>0</v>
      </c>
      <c r="S146" s="48">
        <v>32</v>
      </c>
      <c r="T146" s="48">
        <v>0</v>
      </c>
      <c r="U146" s="48">
        <v>1.3</v>
      </c>
      <c r="V146" s="48">
        <v>0.5</v>
      </c>
      <c r="W146" s="48">
        <v>0</v>
      </c>
      <c r="X146" s="48">
        <v>0</v>
      </c>
      <c r="Y146" s="48">
        <v>0</v>
      </c>
      <c r="Z146" s="48">
        <v>0</v>
      </c>
      <c r="AA146" s="48">
        <v>0</v>
      </c>
      <c r="AB146" s="48">
        <v>0</v>
      </c>
      <c r="AC146" s="48">
        <v>0</v>
      </c>
      <c r="AD146" s="48">
        <v>0</v>
      </c>
      <c r="AE146" s="48">
        <v>0</v>
      </c>
      <c r="AF146" s="48">
        <v>0</v>
      </c>
      <c r="AG146" s="48">
        <v>0</v>
      </c>
      <c r="AH146" s="48">
        <v>0</v>
      </c>
      <c r="AI146" s="48">
        <v>0</v>
      </c>
      <c r="AJ146" s="48">
        <v>0</v>
      </c>
      <c r="AK146" s="48">
        <v>0</v>
      </c>
      <c r="AL146" s="48">
        <v>0</v>
      </c>
      <c r="AM146" s="4">
        <f t="shared" si="28"/>
        <v>0</v>
      </c>
      <c r="AN146" s="4">
        <f t="shared" si="28"/>
        <v>32</v>
      </c>
      <c r="AO146" s="4">
        <f t="shared" si="28"/>
        <v>0</v>
      </c>
      <c r="AP146" s="4">
        <f t="shared" si="28"/>
        <v>0.7</v>
      </c>
      <c r="AQ146" s="4">
        <f t="shared" si="28"/>
        <v>0</v>
      </c>
      <c r="AR146" s="4">
        <f t="shared" si="28"/>
        <v>0.48</v>
      </c>
      <c r="AS146" s="4">
        <f t="shared" si="28"/>
        <v>0</v>
      </c>
      <c r="AT146" s="148"/>
      <c r="AU146" s="148"/>
      <c r="AV146" s="148"/>
      <c r="AW146" s="148"/>
      <c r="AX146" s="148"/>
      <c r="AY146" s="148"/>
      <c r="AZ146" s="148"/>
      <c r="BA146" s="148">
        <v>0</v>
      </c>
      <c r="BB146" s="148">
        <v>32</v>
      </c>
      <c r="BC146" s="148">
        <v>0</v>
      </c>
      <c r="BD146" s="148">
        <v>0.7</v>
      </c>
      <c r="BE146" s="148">
        <v>0</v>
      </c>
      <c r="BF146" s="148">
        <v>0.48</v>
      </c>
      <c r="BG146" s="148">
        <v>0</v>
      </c>
      <c r="BH146" s="148"/>
      <c r="BI146" s="148"/>
      <c r="BJ146" s="148"/>
      <c r="BK146" s="148"/>
      <c r="BL146" s="148"/>
      <c r="BM146" s="148"/>
      <c r="BN146" s="148"/>
      <c r="BO146" s="148"/>
      <c r="BP146" s="148"/>
      <c r="BQ146" s="148"/>
      <c r="BR146" s="148"/>
      <c r="BS146" s="148"/>
      <c r="BT146" s="148"/>
      <c r="BU146" s="148"/>
      <c r="BV146" s="1" t="s">
        <v>820</v>
      </c>
      <c r="BW146" s="141"/>
      <c r="BX146" s="141"/>
      <c r="BY146" s="141"/>
      <c r="BZ146" s="141"/>
      <c r="CA146" s="141"/>
      <c r="CB146" s="141"/>
      <c r="CC146" s="141"/>
      <c r="CD146" s="141"/>
      <c r="CE146" s="141"/>
      <c r="CF146" s="126"/>
    </row>
    <row r="147" spans="1:84" ht="31.5">
      <c r="A147" s="144" t="s">
        <v>739</v>
      </c>
      <c r="B147" s="145" t="s">
        <v>80</v>
      </c>
      <c r="C147" s="48" t="s">
        <v>508</v>
      </c>
      <c r="D147" s="48">
        <v>0</v>
      </c>
      <c r="E147" s="48">
        <v>0</v>
      </c>
      <c r="F147" s="48">
        <v>0</v>
      </c>
      <c r="G147" s="48">
        <v>0</v>
      </c>
      <c r="H147" s="48">
        <v>0</v>
      </c>
      <c r="I147" s="48">
        <v>0</v>
      </c>
      <c r="J147" s="48">
        <v>0</v>
      </c>
      <c r="K147" s="48">
        <v>0</v>
      </c>
      <c r="L147" s="48">
        <v>0</v>
      </c>
      <c r="M147" s="48">
        <v>0</v>
      </c>
      <c r="N147" s="48">
        <v>0</v>
      </c>
      <c r="O147" s="48">
        <v>0</v>
      </c>
      <c r="P147" s="48">
        <v>0</v>
      </c>
      <c r="Q147" s="48">
        <v>0</v>
      </c>
      <c r="R147" s="48">
        <v>0</v>
      </c>
      <c r="S147" s="48">
        <v>0</v>
      </c>
      <c r="T147" s="48">
        <v>0</v>
      </c>
      <c r="U147" s="48">
        <v>0</v>
      </c>
      <c r="V147" s="48">
        <v>0</v>
      </c>
      <c r="W147" s="48">
        <v>0</v>
      </c>
      <c r="X147" s="48">
        <v>0</v>
      </c>
      <c r="Y147" s="48">
        <v>0</v>
      </c>
      <c r="Z147" s="48">
        <v>0</v>
      </c>
      <c r="AA147" s="48">
        <v>0</v>
      </c>
      <c r="AB147" s="48">
        <v>0</v>
      </c>
      <c r="AC147" s="48">
        <v>0</v>
      </c>
      <c r="AD147" s="48">
        <v>0</v>
      </c>
      <c r="AE147" s="48">
        <v>0</v>
      </c>
      <c r="AF147" s="48">
        <v>0</v>
      </c>
      <c r="AG147" s="48">
        <v>0</v>
      </c>
      <c r="AH147" s="48">
        <v>0</v>
      </c>
      <c r="AI147" s="48">
        <v>0</v>
      </c>
      <c r="AJ147" s="48">
        <v>0</v>
      </c>
      <c r="AK147" s="48">
        <v>0</v>
      </c>
      <c r="AL147" s="48">
        <v>0</v>
      </c>
      <c r="AM147" s="4">
        <f t="shared" si="28"/>
        <v>0</v>
      </c>
      <c r="AN147" s="4">
        <f t="shared" si="28"/>
        <v>0</v>
      </c>
      <c r="AO147" s="4">
        <f t="shared" si="28"/>
        <v>0</v>
      </c>
      <c r="AP147" s="4">
        <f t="shared" si="28"/>
        <v>0</v>
      </c>
      <c r="AQ147" s="4">
        <f t="shared" si="28"/>
        <v>0</v>
      </c>
      <c r="AR147" s="4">
        <f t="shared" si="28"/>
        <v>0</v>
      </c>
      <c r="AS147" s="4">
        <f t="shared" si="28"/>
        <v>0</v>
      </c>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c r="BN147" s="148"/>
      <c r="BO147" s="148"/>
      <c r="BP147" s="148"/>
      <c r="BQ147" s="148"/>
      <c r="BR147" s="148"/>
      <c r="BS147" s="148"/>
      <c r="BT147" s="148"/>
      <c r="BU147" s="148"/>
      <c r="BV147" s="1"/>
      <c r="BW147" s="141"/>
      <c r="BX147" s="141"/>
      <c r="BY147" s="141"/>
      <c r="BZ147" s="141"/>
      <c r="CA147" s="141"/>
      <c r="CB147" s="141"/>
      <c r="CC147" s="141"/>
      <c r="CD147" s="141"/>
      <c r="CE147" s="141"/>
      <c r="CF147" s="126"/>
    </row>
    <row r="148" spans="1:84" s="126" customFormat="1">
      <c r="A148" s="147" t="s">
        <v>51</v>
      </c>
      <c r="B148" s="137" t="s">
        <v>271</v>
      </c>
      <c r="C148" s="138" t="s">
        <v>34</v>
      </c>
      <c r="D148" s="138">
        <f>K148+R148+Y148+AF148</f>
        <v>0</v>
      </c>
      <c r="E148" s="138">
        <f t="shared" ref="E148:I148" si="32">L148+S148+Z148+AG148</f>
        <v>6.24</v>
      </c>
      <c r="F148" s="138">
        <f t="shared" si="32"/>
        <v>0</v>
      </c>
      <c r="G148" s="138">
        <f t="shared" si="32"/>
        <v>11.219000000000001</v>
      </c>
      <c r="H148" s="138">
        <f t="shared" si="32"/>
        <v>14</v>
      </c>
      <c r="I148" s="138">
        <f t="shared" si="32"/>
        <v>3.4200000000000004</v>
      </c>
      <c r="J148" s="138">
        <v>0</v>
      </c>
      <c r="K148" s="138">
        <f>SUM(K149:K172)</f>
        <v>0</v>
      </c>
      <c r="L148" s="138">
        <f t="shared" ref="L148:AL148" si="33">SUM(L149:L172)</f>
        <v>0</v>
      </c>
      <c r="M148" s="138">
        <f t="shared" si="33"/>
        <v>0</v>
      </c>
      <c r="N148" s="138">
        <f t="shared" si="33"/>
        <v>0</v>
      </c>
      <c r="O148" s="138">
        <f t="shared" si="33"/>
        <v>0</v>
      </c>
      <c r="P148" s="138">
        <f t="shared" si="33"/>
        <v>0</v>
      </c>
      <c r="Q148" s="138">
        <f t="shared" si="33"/>
        <v>0</v>
      </c>
      <c r="R148" s="138">
        <f t="shared" si="33"/>
        <v>0</v>
      </c>
      <c r="S148" s="138">
        <f t="shared" si="33"/>
        <v>0</v>
      </c>
      <c r="T148" s="138">
        <f t="shared" si="33"/>
        <v>0</v>
      </c>
      <c r="U148" s="138">
        <f t="shared" si="33"/>
        <v>0</v>
      </c>
      <c r="V148" s="138">
        <f t="shared" si="33"/>
        <v>0</v>
      </c>
      <c r="W148" s="138">
        <f t="shared" si="33"/>
        <v>0</v>
      </c>
      <c r="X148" s="138">
        <f t="shared" si="33"/>
        <v>0</v>
      </c>
      <c r="Y148" s="138">
        <f t="shared" si="33"/>
        <v>0</v>
      </c>
      <c r="Z148" s="138">
        <f t="shared" si="33"/>
        <v>0</v>
      </c>
      <c r="AA148" s="138">
        <f t="shared" si="33"/>
        <v>0</v>
      </c>
      <c r="AB148" s="138">
        <f t="shared" si="33"/>
        <v>0</v>
      </c>
      <c r="AC148" s="138">
        <f t="shared" si="33"/>
        <v>0</v>
      </c>
      <c r="AD148" s="138">
        <f t="shared" si="33"/>
        <v>0</v>
      </c>
      <c r="AE148" s="138">
        <f t="shared" si="33"/>
        <v>0</v>
      </c>
      <c r="AF148" s="138">
        <f t="shared" si="33"/>
        <v>0</v>
      </c>
      <c r="AG148" s="138">
        <f t="shared" si="33"/>
        <v>6.24</v>
      </c>
      <c r="AH148" s="138">
        <f t="shared" si="33"/>
        <v>0</v>
      </c>
      <c r="AI148" s="138">
        <f t="shared" si="33"/>
        <v>11.219000000000001</v>
      </c>
      <c r="AJ148" s="138">
        <f t="shared" si="33"/>
        <v>14</v>
      </c>
      <c r="AK148" s="138">
        <f t="shared" si="33"/>
        <v>3.4200000000000004</v>
      </c>
      <c r="AL148" s="138">
        <f t="shared" si="33"/>
        <v>0</v>
      </c>
      <c r="AM148" s="4">
        <f>AT148+BA148+BH148+BO148</f>
        <v>0</v>
      </c>
      <c r="AN148" s="4">
        <f t="shared" si="28"/>
        <v>3.7199999999999998</v>
      </c>
      <c r="AO148" s="4">
        <f t="shared" si="28"/>
        <v>0</v>
      </c>
      <c r="AP148" s="4">
        <f t="shared" si="28"/>
        <v>2.4359999999999999</v>
      </c>
      <c r="AQ148" s="4">
        <f t="shared" si="28"/>
        <v>0</v>
      </c>
      <c r="AR148" s="4">
        <f t="shared" si="28"/>
        <v>6.2080000000000011</v>
      </c>
      <c r="AS148" s="4">
        <f t="shared" si="28"/>
        <v>0</v>
      </c>
      <c r="AT148" s="152">
        <f t="shared" ref="AT148:BU148" si="34">SUM(AT149:AT173)</f>
        <v>0</v>
      </c>
      <c r="AU148" s="152">
        <f t="shared" si="34"/>
        <v>1.26</v>
      </c>
      <c r="AV148" s="152">
        <f t="shared" si="34"/>
        <v>0</v>
      </c>
      <c r="AW148" s="152">
        <f t="shared" si="34"/>
        <v>0.68700000000000006</v>
      </c>
      <c r="AX148" s="152">
        <f t="shared" si="34"/>
        <v>0</v>
      </c>
      <c r="AY148" s="152">
        <f t="shared" si="34"/>
        <v>0.08</v>
      </c>
      <c r="AZ148" s="152">
        <f t="shared" si="34"/>
        <v>0</v>
      </c>
      <c r="BA148" s="152">
        <f t="shared" si="34"/>
        <v>0</v>
      </c>
      <c r="BB148" s="152">
        <f t="shared" si="34"/>
        <v>2.46</v>
      </c>
      <c r="BC148" s="152">
        <f t="shared" si="34"/>
        <v>0</v>
      </c>
      <c r="BD148" s="152">
        <f t="shared" si="34"/>
        <v>1.7489999999999999</v>
      </c>
      <c r="BE148" s="152">
        <f t="shared" si="34"/>
        <v>0</v>
      </c>
      <c r="BF148" s="152">
        <f t="shared" si="34"/>
        <v>6.128000000000001</v>
      </c>
      <c r="BG148" s="152">
        <f t="shared" si="34"/>
        <v>0</v>
      </c>
      <c r="BH148" s="152">
        <f t="shared" si="34"/>
        <v>0</v>
      </c>
      <c r="BI148" s="152">
        <f t="shared" si="34"/>
        <v>0</v>
      </c>
      <c r="BJ148" s="152">
        <f t="shared" si="34"/>
        <v>0</v>
      </c>
      <c r="BK148" s="152">
        <f t="shared" si="34"/>
        <v>0</v>
      </c>
      <c r="BL148" s="152">
        <f t="shared" si="34"/>
        <v>0</v>
      </c>
      <c r="BM148" s="152">
        <f t="shared" si="34"/>
        <v>0</v>
      </c>
      <c r="BN148" s="152">
        <f t="shared" si="34"/>
        <v>0</v>
      </c>
      <c r="BO148" s="152">
        <f t="shared" si="34"/>
        <v>0</v>
      </c>
      <c r="BP148" s="152">
        <f t="shared" si="34"/>
        <v>0</v>
      </c>
      <c r="BQ148" s="152">
        <f t="shared" si="34"/>
        <v>0</v>
      </c>
      <c r="BR148" s="152">
        <f t="shared" si="34"/>
        <v>0</v>
      </c>
      <c r="BS148" s="152">
        <f t="shared" si="34"/>
        <v>0</v>
      </c>
      <c r="BT148" s="152">
        <f t="shared" si="34"/>
        <v>0</v>
      </c>
      <c r="BU148" s="152">
        <f t="shared" si="34"/>
        <v>0</v>
      </c>
      <c r="BV148" s="70"/>
      <c r="BW148" s="141"/>
      <c r="BX148" s="141"/>
      <c r="BY148" s="141"/>
      <c r="BZ148" s="141"/>
      <c r="CA148" s="141"/>
      <c r="CB148" s="141"/>
      <c r="CC148" s="141"/>
      <c r="CD148" s="141"/>
      <c r="CE148" s="141"/>
    </row>
    <row r="149" spans="1:84" ht="63">
      <c r="A149" s="144" t="s">
        <v>740</v>
      </c>
      <c r="B149" s="145" t="s">
        <v>46</v>
      </c>
      <c r="C149" s="48" t="s">
        <v>511</v>
      </c>
      <c r="D149" s="48">
        <v>0</v>
      </c>
      <c r="E149" s="48">
        <v>0</v>
      </c>
      <c r="F149" s="48">
        <v>0</v>
      </c>
      <c r="G149" s="48">
        <v>0</v>
      </c>
      <c r="H149" s="48">
        <v>0</v>
      </c>
      <c r="I149" s="48">
        <v>0</v>
      </c>
      <c r="J149" s="48">
        <v>0</v>
      </c>
      <c r="K149" s="48">
        <v>0</v>
      </c>
      <c r="L149" s="48">
        <v>0</v>
      </c>
      <c r="M149" s="48">
        <v>0</v>
      </c>
      <c r="N149" s="48">
        <v>0</v>
      </c>
      <c r="O149" s="48">
        <v>0</v>
      </c>
      <c r="P149" s="48">
        <v>0</v>
      </c>
      <c r="Q149" s="48">
        <v>0</v>
      </c>
      <c r="R149" s="48">
        <v>0</v>
      </c>
      <c r="S149" s="48">
        <v>0</v>
      </c>
      <c r="T149" s="48">
        <v>0</v>
      </c>
      <c r="U149" s="48">
        <v>0</v>
      </c>
      <c r="V149" s="48">
        <v>0</v>
      </c>
      <c r="W149" s="48">
        <v>0</v>
      </c>
      <c r="X149" s="48">
        <v>0</v>
      </c>
      <c r="Y149" s="48">
        <v>0</v>
      </c>
      <c r="Z149" s="48">
        <v>0</v>
      </c>
      <c r="AA149" s="48">
        <v>0</v>
      </c>
      <c r="AB149" s="48">
        <v>0</v>
      </c>
      <c r="AC149" s="48">
        <v>0</v>
      </c>
      <c r="AD149" s="48">
        <v>0</v>
      </c>
      <c r="AE149" s="48">
        <v>0</v>
      </c>
      <c r="AF149" s="48">
        <v>0</v>
      </c>
      <c r="AG149" s="48">
        <v>0</v>
      </c>
      <c r="AH149" s="48">
        <v>0</v>
      </c>
      <c r="AI149" s="48">
        <v>0</v>
      </c>
      <c r="AJ149" s="48">
        <v>0</v>
      </c>
      <c r="AK149" s="48">
        <v>0</v>
      </c>
      <c r="AL149" s="48">
        <v>0</v>
      </c>
      <c r="AM149" s="4">
        <f t="shared" ref="AM149:AS173" si="35">AT149+BA149+BH149+BO149</f>
        <v>0</v>
      </c>
      <c r="AN149" s="4">
        <f t="shared" si="28"/>
        <v>0</v>
      </c>
      <c r="AO149" s="4">
        <f t="shared" si="28"/>
        <v>0</v>
      </c>
      <c r="AP149" s="4">
        <f t="shared" si="28"/>
        <v>0</v>
      </c>
      <c r="AQ149" s="4">
        <f t="shared" si="28"/>
        <v>0</v>
      </c>
      <c r="AR149" s="4">
        <f t="shared" si="28"/>
        <v>0</v>
      </c>
      <c r="AS149" s="4">
        <f t="shared" si="28"/>
        <v>0</v>
      </c>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
      <c r="BW149" s="141"/>
      <c r="BX149" s="141"/>
      <c r="BY149" s="141"/>
      <c r="BZ149" s="141"/>
      <c r="CA149" s="141"/>
      <c r="CB149" s="141"/>
      <c r="CC149" s="141"/>
      <c r="CD149" s="141"/>
      <c r="CE149" s="141"/>
      <c r="CF149" s="126"/>
    </row>
    <row r="150" spans="1:84" ht="31.5">
      <c r="A150" s="144" t="s">
        <v>741</v>
      </c>
      <c r="B150" s="145" t="s">
        <v>47</v>
      </c>
      <c r="C150" s="48" t="s">
        <v>512</v>
      </c>
      <c r="D150" s="48">
        <v>0</v>
      </c>
      <c r="E150" s="48">
        <v>0</v>
      </c>
      <c r="F150" s="48">
        <v>0</v>
      </c>
      <c r="G150" s="48">
        <v>0</v>
      </c>
      <c r="H150" s="48">
        <v>0</v>
      </c>
      <c r="I150" s="48">
        <v>0</v>
      </c>
      <c r="J150" s="48">
        <v>0</v>
      </c>
      <c r="K150" s="48">
        <v>0</v>
      </c>
      <c r="L150" s="48">
        <v>0</v>
      </c>
      <c r="M150" s="48">
        <v>0</v>
      </c>
      <c r="N150" s="48">
        <v>0</v>
      </c>
      <c r="O150" s="48">
        <v>0</v>
      </c>
      <c r="P150" s="48">
        <v>0</v>
      </c>
      <c r="Q150" s="48">
        <v>0</v>
      </c>
      <c r="R150" s="48">
        <v>0</v>
      </c>
      <c r="S150" s="48">
        <v>0</v>
      </c>
      <c r="T150" s="48">
        <v>0</v>
      </c>
      <c r="U150" s="48">
        <v>0</v>
      </c>
      <c r="V150" s="48">
        <v>0</v>
      </c>
      <c r="W150" s="48">
        <v>0</v>
      </c>
      <c r="X150" s="48">
        <v>0</v>
      </c>
      <c r="Y150" s="48">
        <v>0</v>
      </c>
      <c r="Z150" s="48">
        <v>0</v>
      </c>
      <c r="AA150" s="48">
        <v>0</v>
      </c>
      <c r="AB150" s="48">
        <v>0</v>
      </c>
      <c r="AC150" s="48">
        <v>0</v>
      </c>
      <c r="AD150" s="48">
        <v>0</v>
      </c>
      <c r="AE150" s="48">
        <v>0</v>
      </c>
      <c r="AF150" s="48">
        <v>0</v>
      </c>
      <c r="AG150" s="48">
        <v>0</v>
      </c>
      <c r="AH150" s="48">
        <v>0</v>
      </c>
      <c r="AI150" s="48">
        <v>0</v>
      </c>
      <c r="AJ150" s="48">
        <v>0</v>
      </c>
      <c r="AK150" s="48">
        <v>0</v>
      </c>
      <c r="AL150" s="48">
        <v>0</v>
      </c>
      <c r="AM150" s="4">
        <f t="shared" si="35"/>
        <v>0</v>
      </c>
      <c r="AN150" s="4">
        <f t="shared" si="28"/>
        <v>0</v>
      </c>
      <c r="AO150" s="4">
        <f t="shared" si="28"/>
        <v>0</v>
      </c>
      <c r="AP150" s="4">
        <f t="shared" si="28"/>
        <v>0</v>
      </c>
      <c r="AQ150" s="4">
        <f t="shared" si="28"/>
        <v>0</v>
      </c>
      <c r="AR150" s="4">
        <f t="shared" si="28"/>
        <v>0</v>
      </c>
      <c r="AS150" s="4">
        <f t="shared" si="28"/>
        <v>0</v>
      </c>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
      <c r="BW150" s="141"/>
      <c r="BX150" s="141"/>
      <c r="BY150" s="141"/>
      <c r="BZ150" s="141"/>
      <c r="CA150" s="141"/>
      <c r="CB150" s="141"/>
      <c r="CC150" s="141"/>
      <c r="CD150" s="141"/>
      <c r="CE150" s="141"/>
      <c r="CF150" s="126"/>
    </row>
    <row r="151" spans="1:84" ht="47.25">
      <c r="A151" s="144" t="s">
        <v>742</v>
      </c>
      <c r="B151" s="145" t="s">
        <v>48</v>
      </c>
      <c r="C151" s="48" t="s">
        <v>513</v>
      </c>
      <c r="D151" s="48">
        <v>0</v>
      </c>
      <c r="E151" s="48">
        <v>0</v>
      </c>
      <c r="F151" s="48">
        <v>0</v>
      </c>
      <c r="G151" s="48">
        <v>0</v>
      </c>
      <c r="H151" s="48">
        <v>0</v>
      </c>
      <c r="I151" s="48">
        <v>0</v>
      </c>
      <c r="J151" s="48">
        <v>0</v>
      </c>
      <c r="K151" s="48">
        <v>0</v>
      </c>
      <c r="L151" s="48">
        <v>0</v>
      </c>
      <c r="M151" s="48">
        <v>0</v>
      </c>
      <c r="N151" s="48">
        <v>0</v>
      </c>
      <c r="O151" s="48">
        <v>0</v>
      </c>
      <c r="P151" s="48">
        <v>0</v>
      </c>
      <c r="Q151" s="48">
        <v>0</v>
      </c>
      <c r="R151" s="48">
        <v>0</v>
      </c>
      <c r="S151" s="48">
        <v>0</v>
      </c>
      <c r="T151" s="48">
        <v>0</v>
      </c>
      <c r="U151" s="48">
        <v>0</v>
      </c>
      <c r="V151" s="48">
        <v>0</v>
      </c>
      <c r="W151" s="48">
        <v>0</v>
      </c>
      <c r="X151" s="48">
        <v>0</v>
      </c>
      <c r="Y151" s="48">
        <v>0</v>
      </c>
      <c r="Z151" s="48">
        <v>0</v>
      </c>
      <c r="AA151" s="48">
        <v>0</v>
      </c>
      <c r="AB151" s="48">
        <v>0</v>
      </c>
      <c r="AC151" s="48">
        <v>0</v>
      </c>
      <c r="AD151" s="48">
        <v>0</v>
      </c>
      <c r="AE151" s="48">
        <v>0</v>
      </c>
      <c r="AF151" s="48">
        <v>0</v>
      </c>
      <c r="AG151" s="48">
        <v>0</v>
      </c>
      <c r="AH151" s="48">
        <v>0</v>
      </c>
      <c r="AI151" s="48">
        <v>0</v>
      </c>
      <c r="AJ151" s="48">
        <v>0</v>
      </c>
      <c r="AK151" s="48">
        <v>0</v>
      </c>
      <c r="AL151" s="48">
        <v>0</v>
      </c>
      <c r="AM151" s="4">
        <f t="shared" si="35"/>
        <v>0</v>
      </c>
      <c r="AN151" s="4">
        <f t="shared" si="28"/>
        <v>0</v>
      </c>
      <c r="AO151" s="4">
        <f t="shared" si="28"/>
        <v>0</v>
      </c>
      <c r="AP151" s="4">
        <f t="shared" si="28"/>
        <v>0</v>
      </c>
      <c r="AQ151" s="4">
        <f t="shared" si="28"/>
        <v>0</v>
      </c>
      <c r="AR151" s="4">
        <f t="shared" si="28"/>
        <v>0</v>
      </c>
      <c r="AS151" s="4">
        <f t="shared" si="28"/>
        <v>0</v>
      </c>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
      <c r="BW151" s="141"/>
      <c r="BX151" s="141"/>
      <c r="BY151" s="141"/>
      <c r="BZ151" s="141"/>
      <c r="CA151" s="141"/>
      <c r="CB151" s="141"/>
      <c r="CC151" s="141"/>
      <c r="CD151" s="141"/>
      <c r="CE151" s="141"/>
      <c r="CF151" s="126"/>
    </row>
    <row r="152" spans="1:84">
      <c r="A152" s="144" t="s">
        <v>743</v>
      </c>
      <c r="B152" s="145" t="s">
        <v>81</v>
      </c>
      <c r="C152" s="48" t="s">
        <v>515</v>
      </c>
      <c r="D152" s="48">
        <v>0</v>
      </c>
      <c r="E152" s="48">
        <v>0</v>
      </c>
      <c r="F152" s="48">
        <v>0</v>
      </c>
      <c r="G152" s="48">
        <v>0</v>
      </c>
      <c r="H152" s="48">
        <v>0</v>
      </c>
      <c r="I152" s="48">
        <v>0</v>
      </c>
      <c r="J152" s="48">
        <v>0</v>
      </c>
      <c r="K152" s="48">
        <v>0</v>
      </c>
      <c r="L152" s="48">
        <v>0</v>
      </c>
      <c r="M152" s="48">
        <v>0</v>
      </c>
      <c r="N152" s="48">
        <v>0</v>
      </c>
      <c r="O152" s="48">
        <v>0</v>
      </c>
      <c r="P152" s="48">
        <v>0</v>
      </c>
      <c r="Q152" s="48">
        <v>0</v>
      </c>
      <c r="R152" s="48">
        <v>0</v>
      </c>
      <c r="S152" s="48">
        <v>0</v>
      </c>
      <c r="T152" s="48">
        <v>0</v>
      </c>
      <c r="U152" s="48">
        <v>0</v>
      </c>
      <c r="V152" s="48">
        <v>0</v>
      </c>
      <c r="W152" s="48">
        <v>0</v>
      </c>
      <c r="X152" s="48">
        <v>0</v>
      </c>
      <c r="Y152" s="48">
        <v>0</v>
      </c>
      <c r="Z152" s="48">
        <v>0</v>
      </c>
      <c r="AA152" s="48">
        <v>0</v>
      </c>
      <c r="AB152" s="48">
        <v>0</v>
      </c>
      <c r="AC152" s="48">
        <v>0</v>
      </c>
      <c r="AD152" s="48">
        <v>0</v>
      </c>
      <c r="AE152" s="48">
        <v>0</v>
      </c>
      <c r="AF152" s="48">
        <v>0</v>
      </c>
      <c r="AG152" s="48">
        <v>0</v>
      </c>
      <c r="AH152" s="48">
        <v>0</v>
      </c>
      <c r="AI152" s="48">
        <v>0</v>
      </c>
      <c r="AJ152" s="48">
        <v>0</v>
      </c>
      <c r="AK152" s="48">
        <v>0</v>
      </c>
      <c r="AL152" s="48">
        <v>0</v>
      </c>
      <c r="AM152" s="4">
        <f t="shared" si="35"/>
        <v>0</v>
      </c>
      <c r="AN152" s="4">
        <f t="shared" si="28"/>
        <v>0</v>
      </c>
      <c r="AO152" s="4">
        <f t="shared" si="28"/>
        <v>0</v>
      </c>
      <c r="AP152" s="4">
        <f t="shared" si="28"/>
        <v>0</v>
      </c>
      <c r="AQ152" s="4">
        <f t="shared" si="28"/>
        <v>0</v>
      </c>
      <c r="AR152" s="4">
        <f t="shared" si="28"/>
        <v>0</v>
      </c>
      <c r="AS152" s="4">
        <f t="shared" si="28"/>
        <v>0</v>
      </c>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
      <c r="BW152" s="141"/>
      <c r="BX152" s="141"/>
      <c r="BY152" s="141"/>
      <c r="BZ152" s="141"/>
      <c r="CA152" s="141"/>
      <c r="CB152" s="141"/>
      <c r="CC152" s="141"/>
      <c r="CD152" s="141"/>
      <c r="CE152" s="141"/>
      <c r="CF152" s="126"/>
    </row>
    <row r="153" spans="1:84">
      <c r="A153" s="144" t="s">
        <v>745</v>
      </c>
      <c r="B153" s="145" t="s">
        <v>79</v>
      </c>
      <c r="C153" s="48" t="s">
        <v>514</v>
      </c>
      <c r="D153" s="48">
        <v>0</v>
      </c>
      <c r="E153" s="48">
        <v>0</v>
      </c>
      <c r="F153" s="48">
        <v>0</v>
      </c>
      <c r="G153" s="48">
        <v>0</v>
      </c>
      <c r="H153" s="48">
        <v>14</v>
      </c>
      <c r="I153" s="48">
        <v>0</v>
      </c>
      <c r="J153" s="48">
        <v>0</v>
      </c>
      <c r="K153" s="48">
        <v>0</v>
      </c>
      <c r="L153" s="48">
        <v>0</v>
      </c>
      <c r="M153" s="48">
        <v>0</v>
      </c>
      <c r="N153" s="48">
        <v>0</v>
      </c>
      <c r="O153" s="48">
        <v>0</v>
      </c>
      <c r="P153" s="48">
        <v>0</v>
      </c>
      <c r="Q153" s="48">
        <v>0</v>
      </c>
      <c r="R153" s="48">
        <v>0</v>
      </c>
      <c r="S153" s="48">
        <v>0</v>
      </c>
      <c r="T153" s="48">
        <v>0</v>
      </c>
      <c r="U153" s="48">
        <v>0</v>
      </c>
      <c r="V153" s="48">
        <v>0</v>
      </c>
      <c r="W153" s="48">
        <v>0</v>
      </c>
      <c r="X153" s="48">
        <v>0</v>
      </c>
      <c r="Y153" s="48">
        <v>0</v>
      </c>
      <c r="Z153" s="48">
        <v>0</v>
      </c>
      <c r="AA153" s="48">
        <v>0</v>
      </c>
      <c r="AB153" s="48">
        <v>0</v>
      </c>
      <c r="AC153" s="48">
        <v>0</v>
      </c>
      <c r="AD153" s="48">
        <v>0</v>
      </c>
      <c r="AE153" s="48">
        <v>0</v>
      </c>
      <c r="AF153" s="48">
        <v>0</v>
      </c>
      <c r="AG153" s="48">
        <v>0</v>
      </c>
      <c r="AH153" s="48">
        <v>0</v>
      </c>
      <c r="AI153" s="48">
        <v>0</v>
      </c>
      <c r="AJ153" s="48">
        <v>14</v>
      </c>
      <c r="AK153" s="48">
        <v>0</v>
      </c>
      <c r="AL153" s="48">
        <v>0</v>
      </c>
      <c r="AM153" s="4">
        <f t="shared" si="35"/>
        <v>0</v>
      </c>
      <c r="AN153" s="4">
        <f t="shared" si="28"/>
        <v>0</v>
      </c>
      <c r="AO153" s="4">
        <f t="shared" si="28"/>
        <v>0</v>
      </c>
      <c r="AP153" s="4">
        <f t="shared" si="28"/>
        <v>0</v>
      </c>
      <c r="AQ153" s="4">
        <f t="shared" si="28"/>
        <v>0</v>
      </c>
      <c r="AR153" s="4">
        <f t="shared" si="28"/>
        <v>0</v>
      </c>
      <c r="AS153" s="4">
        <f t="shared" si="28"/>
        <v>0</v>
      </c>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148"/>
      <c r="BR153" s="148"/>
      <c r="BS153" s="148"/>
      <c r="BT153" s="148"/>
      <c r="BU153" s="148"/>
      <c r="BV153" s="1"/>
      <c r="BW153" s="141"/>
      <c r="BX153" s="141"/>
      <c r="BY153" s="141"/>
      <c r="BZ153" s="141"/>
      <c r="CA153" s="141"/>
      <c r="CB153" s="141"/>
      <c r="CC153" s="141"/>
      <c r="CD153" s="141"/>
      <c r="CE153" s="141"/>
      <c r="CF153" s="126"/>
    </row>
    <row r="154" spans="1:84" ht="31.5">
      <c r="A154" s="144" t="s">
        <v>747</v>
      </c>
      <c r="B154" s="145" t="s">
        <v>82</v>
      </c>
      <c r="C154" s="48" t="s">
        <v>516</v>
      </c>
      <c r="D154" s="48">
        <v>0</v>
      </c>
      <c r="E154" s="48">
        <v>0</v>
      </c>
      <c r="F154" s="48">
        <v>0</v>
      </c>
      <c r="G154" s="48">
        <v>0</v>
      </c>
      <c r="H154" s="48">
        <v>0</v>
      </c>
      <c r="I154" s="48">
        <v>0</v>
      </c>
      <c r="J154" s="48">
        <v>0</v>
      </c>
      <c r="K154" s="48">
        <v>0</v>
      </c>
      <c r="L154" s="48">
        <v>0</v>
      </c>
      <c r="M154" s="48">
        <v>0</v>
      </c>
      <c r="N154" s="48">
        <v>0</v>
      </c>
      <c r="O154" s="48">
        <v>0</v>
      </c>
      <c r="P154" s="48">
        <v>0</v>
      </c>
      <c r="Q154" s="48">
        <v>0</v>
      </c>
      <c r="R154" s="48">
        <v>0</v>
      </c>
      <c r="S154" s="48">
        <v>0</v>
      </c>
      <c r="T154" s="48">
        <v>0</v>
      </c>
      <c r="U154" s="48">
        <v>0</v>
      </c>
      <c r="V154" s="48">
        <v>0</v>
      </c>
      <c r="W154" s="48">
        <v>0</v>
      </c>
      <c r="X154" s="48">
        <v>0</v>
      </c>
      <c r="Y154" s="48">
        <v>0</v>
      </c>
      <c r="Z154" s="48">
        <v>0</v>
      </c>
      <c r="AA154" s="48">
        <v>0</v>
      </c>
      <c r="AB154" s="48">
        <v>0</v>
      </c>
      <c r="AC154" s="48">
        <v>0</v>
      </c>
      <c r="AD154" s="48">
        <v>0</v>
      </c>
      <c r="AE154" s="48">
        <v>0</v>
      </c>
      <c r="AF154" s="48">
        <v>0</v>
      </c>
      <c r="AG154" s="48">
        <v>0</v>
      </c>
      <c r="AH154" s="48">
        <v>0</v>
      </c>
      <c r="AI154" s="48">
        <v>0</v>
      </c>
      <c r="AJ154" s="48">
        <v>0</v>
      </c>
      <c r="AK154" s="48">
        <v>0</v>
      </c>
      <c r="AL154" s="48">
        <v>0</v>
      </c>
      <c r="AM154" s="4">
        <f t="shared" si="35"/>
        <v>0</v>
      </c>
      <c r="AN154" s="4">
        <f t="shared" si="28"/>
        <v>0</v>
      </c>
      <c r="AO154" s="4">
        <f t="shared" si="28"/>
        <v>0</v>
      </c>
      <c r="AP154" s="4">
        <f t="shared" si="28"/>
        <v>0</v>
      </c>
      <c r="AQ154" s="4">
        <f t="shared" si="28"/>
        <v>0</v>
      </c>
      <c r="AR154" s="4">
        <f t="shared" si="28"/>
        <v>0</v>
      </c>
      <c r="AS154" s="4">
        <f t="shared" si="28"/>
        <v>0</v>
      </c>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8"/>
      <c r="BR154" s="148"/>
      <c r="BS154" s="148"/>
      <c r="BT154" s="148"/>
      <c r="BU154" s="148"/>
      <c r="BV154" s="1"/>
      <c r="BW154" s="141"/>
      <c r="BX154" s="141"/>
      <c r="BY154" s="141"/>
      <c r="BZ154" s="141"/>
      <c r="CA154" s="141"/>
      <c r="CB154" s="141"/>
      <c r="CC154" s="141"/>
      <c r="CD154" s="141"/>
      <c r="CE154" s="141"/>
      <c r="CF154" s="126"/>
    </row>
    <row r="155" spans="1:84" ht="47.25">
      <c r="A155" s="144" t="s">
        <v>748</v>
      </c>
      <c r="B155" s="145" t="s">
        <v>83</v>
      </c>
      <c r="C155" s="48" t="s">
        <v>517</v>
      </c>
      <c r="D155" s="48">
        <v>0</v>
      </c>
      <c r="E155" s="48">
        <v>0</v>
      </c>
      <c r="F155" s="48">
        <v>0</v>
      </c>
      <c r="G155" s="48">
        <v>0</v>
      </c>
      <c r="H155" s="48">
        <v>0</v>
      </c>
      <c r="I155" s="48">
        <v>0</v>
      </c>
      <c r="J155" s="48">
        <v>0</v>
      </c>
      <c r="K155" s="48">
        <v>0</v>
      </c>
      <c r="L155" s="48">
        <v>0</v>
      </c>
      <c r="M155" s="48">
        <v>0</v>
      </c>
      <c r="N155" s="48">
        <v>0</v>
      </c>
      <c r="O155" s="48">
        <v>0</v>
      </c>
      <c r="P155" s="48">
        <v>0</v>
      </c>
      <c r="Q155" s="48">
        <v>0</v>
      </c>
      <c r="R155" s="48">
        <v>0</v>
      </c>
      <c r="S155" s="48">
        <v>0</v>
      </c>
      <c r="T155" s="48">
        <v>0</v>
      </c>
      <c r="U155" s="48">
        <v>0</v>
      </c>
      <c r="V155" s="48">
        <v>0</v>
      </c>
      <c r="W155" s="48">
        <v>0</v>
      </c>
      <c r="X155" s="48">
        <v>0</v>
      </c>
      <c r="Y155" s="48">
        <v>0</v>
      </c>
      <c r="Z155" s="48">
        <v>0</v>
      </c>
      <c r="AA155" s="48">
        <v>0</v>
      </c>
      <c r="AB155" s="48">
        <v>0</v>
      </c>
      <c r="AC155" s="48">
        <v>0</v>
      </c>
      <c r="AD155" s="48">
        <v>0</v>
      </c>
      <c r="AE155" s="48">
        <v>0</v>
      </c>
      <c r="AF155" s="48">
        <v>0</v>
      </c>
      <c r="AG155" s="48">
        <v>0</v>
      </c>
      <c r="AH155" s="48">
        <v>0</v>
      </c>
      <c r="AI155" s="48">
        <v>0</v>
      </c>
      <c r="AJ155" s="48">
        <v>0</v>
      </c>
      <c r="AK155" s="48">
        <v>0</v>
      </c>
      <c r="AL155" s="48">
        <v>0</v>
      </c>
      <c r="AM155" s="4">
        <f t="shared" si="35"/>
        <v>0</v>
      </c>
      <c r="AN155" s="4">
        <f t="shared" si="28"/>
        <v>0</v>
      </c>
      <c r="AO155" s="4">
        <f t="shared" si="28"/>
        <v>0</v>
      </c>
      <c r="AP155" s="4">
        <f t="shared" si="28"/>
        <v>0</v>
      </c>
      <c r="AQ155" s="4">
        <f t="shared" si="28"/>
        <v>0</v>
      </c>
      <c r="AR155" s="4">
        <f t="shared" si="28"/>
        <v>0</v>
      </c>
      <c r="AS155" s="4">
        <f t="shared" si="28"/>
        <v>0</v>
      </c>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8"/>
      <c r="BR155" s="148"/>
      <c r="BS155" s="148"/>
      <c r="BT155" s="148"/>
      <c r="BU155" s="148"/>
      <c r="BV155" s="1"/>
      <c r="BW155" s="141"/>
      <c r="BX155" s="141"/>
      <c r="BY155" s="141"/>
      <c r="BZ155" s="141"/>
      <c r="CA155" s="141"/>
      <c r="CB155" s="141"/>
      <c r="CC155" s="141"/>
      <c r="CD155" s="141"/>
      <c r="CE155" s="141"/>
      <c r="CF155" s="126"/>
    </row>
    <row r="156" spans="1:84" ht="94.5">
      <c r="A156" s="144" t="s">
        <v>749</v>
      </c>
      <c r="B156" s="145" t="s">
        <v>84</v>
      </c>
      <c r="C156" s="48" t="s">
        <v>518</v>
      </c>
      <c r="D156" s="48">
        <v>0</v>
      </c>
      <c r="E156" s="48">
        <v>0</v>
      </c>
      <c r="F156" s="48">
        <v>0</v>
      </c>
      <c r="G156" s="48">
        <v>0</v>
      </c>
      <c r="H156" s="48">
        <v>0</v>
      </c>
      <c r="I156" s="48">
        <v>0.8</v>
      </c>
      <c r="J156" s="48">
        <v>0</v>
      </c>
      <c r="K156" s="48">
        <v>0</v>
      </c>
      <c r="L156" s="48">
        <v>0</v>
      </c>
      <c r="M156" s="48">
        <v>0</v>
      </c>
      <c r="N156" s="48">
        <v>0</v>
      </c>
      <c r="O156" s="48">
        <v>0</v>
      </c>
      <c r="P156" s="48">
        <v>0</v>
      </c>
      <c r="Q156" s="48">
        <v>0</v>
      </c>
      <c r="R156" s="48">
        <v>0</v>
      </c>
      <c r="S156" s="48">
        <v>0</v>
      </c>
      <c r="T156" s="48">
        <v>0</v>
      </c>
      <c r="U156" s="48">
        <v>0</v>
      </c>
      <c r="V156" s="48">
        <v>0</v>
      </c>
      <c r="W156" s="48">
        <v>0</v>
      </c>
      <c r="X156" s="48">
        <v>0</v>
      </c>
      <c r="Y156" s="48">
        <v>0</v>
      </c>
      <c r="Z156" s="48">
        <v>0</v>
      </c>
      <c r="AA156" s="48">
        <v>0</v>
      </c>
      <c r="AB156" s="48">
        <v>0</v>
      </c>
      <c r="AC156" s="48">
        <v>0</v>
      </c>
      <c r="AD156" s="48">
        <v>0</v>
      </c>
      <c r="AE156" s="48">
        <v>0</v>
      </c>
      <c r="AF156" s="48">
        <v>0</v>
      </c>
      <c r="AG156" s="48">
        <v>0</v>
      </c>
      <c r="AH156" s="48">
        <v>0</v>
      </c>
      <c r="AI156" s="48">
        <v>0</v>
      </c>
      <c r="AJ156" s="48">
        <v>0</v>
      </c>
      <c r="AK156" s="48">
        <v>0.8</v>
      </c>
      <c r="AL156" s="48">
        <v>0</v>
      </c>
      <c r="AM156" s="4">
        <f t="shared" si="35"/>
        <v>0</v>
      </c>
      <c r="AN156" s="4">
        <f t="shared" si="28"/>
        <v>0</v>
      </c>
      <c r="AO156" s="4">
        <f t="shared" si="28"/>
        <v>0</v>
      </c>
      <c r="AP156" s="4">
        <f t="shared" si="28"/>
        <v>0</v>
      </c>
      <c r="AQ156" s="4">
        <f t="shared" si="28"/>
        <v>0</v>
      </c>
      <c r="AR156" s="4">
        <f t="shared" si="28"/>
        <v>0</v>
      </c>
      <c r="AS156" s="4">
        <f t="shared" si="28"/>
        <v>0</v>
      </c>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
      <c r="BW156" s="141"/>
      <c r="BX156" s="141"/>
      <c r="BY156" s="141"/>
      <c r="BZ156" s="141"/>
      <c r="CA156" s="141"/>
      <c r="CB156" s="141"/>
      <c r="CC156" s="141"/>
      <c r="CD156" s="141"/>
      <c r="CE156" s="141"/>
      <c r="CF156" s="126"/>
    </row>
    <row r="157" spans="1:84" ht="126">
      <c r="A157" s="144" t="s">
        <v>750</v>
      </c>
      <c r="B157" s="145" t="s">
        <v>85</v>
      </c>
      <c r="C157" s="48" t="s">
        <v>519</v>
      </c>
      <c r="D157" s="48">
        <v>0</v>
      </c>
      <c r="E157" s="48">
        <v>2.52</v>
      </c>
      <c r="F157" s="48">
        <v>0</v>
      </c>
      <c r="G157" s="48">
        <v>0</v>
      </c>
      <c r="H157" s="48">
        <v>0</v>
      </c>
      <c r="I157" s="48">
        <v>0.5</v>
      </c>
      <c r="J157" s="48">
        <v>0</v>
      </c>
      <c r="K157" s="48">
        <v>0</v>
      </c>
      <c r="L157" s="48">
        <v>0</v>
      </c>
      <c r="M157" s="48">
        <v>0</v>
      </c>
      <c r="N157" s="48">
        <v>0</v>
      </c>
      <c r="O157" s="48">
        <v>0</v>
      </c>
      <c r="P157" s="48">
        <v>0</v>
      </c>
      <c r="Q157" s="48">
        <v>0</v>
      </c>
      <c r="R157" s="48">
        <v>0</v>
      </c>
      <c r="S157" s="48">
        <v>0</v>
      </c>
      <c r="T157" s="48">
        <v>0</v>
      </c>
      <c r="U157" s="48">
        <v>0</v>
      </c>
      <c r="V157" s="48">
        <v>0</v>
      </c>
      <c r="W157" s="48">
        <v>0</v>
      </c>
      <c r="X157" s="48">
        <v>0</v>
      </c>
      <c r="Y157" s="48">
        <v>0</v>
      </c>
      <c r="Z157" s="48">
        <v>0</v>
      </c>
      <c r="AA157" s="48">
        <v>0</v>
      </c>
      <c r="AB157" s="48">
        <v>0</v>
      </c>
      <c r="AC157" s="48">
        <v>0</v>
      </c>
      <c r="AD157" s="48">
        <v>0</v>
      </c>
      <c r="AE157" s="48">
        <v>0</v>
      </c>
      <c r="AF157" s="48">
        <v>0</v>
      </c>
      <c r="AG157" s="48">
        <v>2.52</v>
      </c>
      <c r="AH157" s="48">
        <v>0</v>
      </c>
      <c r="AI157" s="48">
        <v>0</v>
      </c>
      <c r="AJ157" s="48">
        <v>0</v>
      </c>
      <c r="AK157" s="48">
        <v>0.5</v>
      </c>
      <c r="AL157" s="48">
        <v>0</v>
      </c>
      <c r="AM157" s="4">
        <f t="shared" si="35"/>
        <v>0</v>
      </c>
      <c r="AN157" s="4">
        <f t="shared" si="28"/>
        <v>0</v>
      </c>
      <c r="AO157" s="4">
        <f t="shared" si="28"/>
        <v>0</v>
      </c>
      <c r="AP157" s="4">
        <f t="shared" si="28"/>
        <v>0</v>
      </c>
      <c r="AQ157" s="4">
        <f t="shared" si="28"/>
        <v>0</v>
      </c>
      <c r="AR157" s="4">
        <f t="shared" si="28"/>
        <v>0</v>
      </c>
      <c r="AS157" s="4">
        <f t="shared" si="28"/>
        <v>0</v>
      </c>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148"/>
      <c r="BR157" s="148"/>
      <c r="BS157" s="148"/>
      <c r="BT157" s="148"/>
      <c r="BU157" s="148"/>
      <c r="BV157" s="1"/>
      <c r="BW157" s="141"/>
      <c r="BX157" s="141"/>
      <c r="BY157" s="141"/>
      <c r="BZ157" s="141"/>
      <c r="CA157" s="141"/>
      <c r="CB157" s="141"/>
      <c r="CC157" s="141"/>
      <c r="CD157" s="141"/>
      <c r="CE157" s="141"/>
      <c r="CF157" s="126"/>
    </row>
    <row r="158" spans="1:84" ht="110.25">
      <c r="A158" s="144" t="s">
        <v>751</v>
      </c>
      <c r="B158" s="145" t="s">
        <v>86</v>
      </c>
      <c r="C158" s="48" t="s">
        <v>520</v>
      </c>
      <c r="D158" s="48">
        <v>0</v>
      </c>
      <c r="E158" s="48">
        <v>0</v>
      </c>
      <c r="F158" s="48">
        <v>0</v>
      </c>
      <c r="G158" s="48">
        <v>3</v>
      </c>
      <c r="H158" s="48">
        <v>0</v>
      </c>
      <c r="I158" s="48">
        <v>0</v>
      </c>
      <c r="J158" s="48">
        <v>0</v>
      </c>
      <c r="K158" s="48">
        <v>0</v>
      </c>
      <c r="L158" s="48">
        <v>0</v>
      </c>
      <c r="M158" s="48">
        <v>0</v>
      </c>
      <c r="N158" s="48">
        <v>0</v>
      </c>
      <c r="O158" s="48">
        <v>0</v>
      </c>
      <c r="P158" s="48">
        <v>0</v>
      </c>
      <c r="Q158" s="48">
        <v>0</v>
      </c>
      <c r="R158" s="48">
        <v>0</v>
      </c>
      <c r="S158" s="48">
        <v>0</v>
      </c>
      <c r="T158" s="48">
        <v>0</v>
      </c>
      <c r="U158" s="48">
        <v>0</v>
      </c>
      <c r="V158" s="48">
        <v>0</v>
      </c>
      <c r="W158" s="48">
        <v>0</v>
      </c>
      <c r="X158" s="48">
        <v>0</v>
      </c>
      <c r="Y158" s="48">
        <v>0</v>
      </c>
      <c r="Z158" s="48">
        <v>0</v>
      </c>
      <c r="AA158" s="48">
        <v>0</v>
      </c>
      <c r="AB158" s="48">
        <v>0</v>
      </c>
      <c r="AC158" s="48">
        <v>0</v>
      </c>
      <c r="AD158" s="48">
        <v>0</v>
      </c>
      <c r="AE158" s="48">
        <v>0</v>
      </c>
      <c r="AF158" s="48">
        <v>0</v>
      </c>
      <c r="AG158" s="48">
        <v>0</v>
      </c>
      <c r="AH158" s="48">
        <v>0</v>
      </c>
      <c r="AI158" s="48">
        <v>3</v>
      </c>
      <c r="AJ158" s="48">
        <v>0</v>
      </c>
      <c r="AK158" s="48">
        <v>0</v>
      </c>
      <c r="AL158" s="48">
        <v>0</v>
      </c>
      <c r="AM158" s="4">
        <f t="shared" si="35"/>
        <v>0</v>
      </c>
      <c r="AN158" s="4">
        <f t="shared" si="35"/>
        <v>0</v>
      </c>
      <c r="AO158" s="4">
        <f t="shared" si="35"/>
        <v>0</v>
      </c>
      <c r="AP158" s="4">
        <f t="shared" si="35"/>
        <v>0</v>
      </c>
      <c r="AQ158" s="4">
        <f t="shared" si="35"/>
        <v>0</v>
      </c>
      <c r="AR158" s="4">
        <f t="shared" si="35"/>
        <v>0</v>
      </c>
      <c r="AS158" s="4">
        <f t="shared" si="35"/>
        <v>0</v>
      </c>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
      <c r="BW158" s="141"/>
      <c r="BX158" s="141"/>
      <c r="BY158" s="141"/>
      <c r="BZ158" s="141"/>
      <c r="CA158" s="141"/>
      <c r="CB158" s="141"/>
      <c r="CC158" s="141"/>
      <c r="CD158" s="141"/>
      <c r="CE158" s="141"/>
      <c r="CF158" s="126"/>
    </row>
    <row r="159" spans="1:84" ht="94.5">
      <c r="A159" s="144" t="s">
        <v>752</v>
      </c>
      <c r="B159" s="145" t="s">
        <v>87</v>
      </c>
      <c r="C159" s="48" t="s">
        <v>521</v>
      </c>
      <c r="D159" s="48">
        <v>0</v>
      </c>
      <c r="E159" s="48">
        <v>0</v>
      </c>
      <c r="F159" s="48">
        <v>0</v>
      </c>
      <c r="G159" s="48">
        <v>0</v>
      </c>
      <c r="H159" s="48">
        <v>0</v>
      </c>
      <c r="I159" s="48">
        <v>1.2</v>
      </c>
      <c r="J159" s="48">
        <v>0</v>
      </c>
      <c r="K159" s="48">
        <v>0</v>
      </c>
      <c r="L159" s="48">
        <v>0</v>
      </c>
      <c r="M159" s="48">
        <v>0</v>
      </c>
      <c r="N159" s="48">
        <v>0</v>
      </c>
      <c r="O159" s="48">
        <v>0</v>
      </c>
      <c r="P159" s="48">
        <v>0</v>
      </c>
      <c r="Q159" s="48">
        <v>0</v>
      </c>
      <c r="R159" s="48">
        <v>0</v>
      </c>
      <c r="S159" s="48">
        <v>0</v>
      </c>
      <c r="T159" s="48">
        <v>0</v>
      </c>
      <c r="U159" s="48">
        <v>0</v>
      </c>
      <c r="V159" s="48">
        <v>0</v>
      </c>
      <c r="W159" s="48">
        <v>0</v>
      </c>
      <c r="X159" s="48">
        <v>0</v>
      </c>
      <c r="Y159" s="48">
        <v>0</v>
      </c>
      <c r="Z159" s="48">
        <v>0</v>
      </c>
      <c r="AA159" s="48">
        <v>0</v>
      </c>
      <c r="AB159" s="48">
        <v>0</v>
      </c>
      <c r="AC159" s="48">
        <v>0</v>
      </c>
      <c r="AD159" s="48">
        <v>0</v>
      </c>
      <c r="AE159" s="48">
        <v>0</v>
      </c>
      <c r="AF159" s="48">
        <v>0</v>
      </c>
      <c r="AG159" s="48">
        <v>0</v>
      </c>
      <c r="AH159" s="48">
        <v>0</v>
      </c>
      <c r="AI159" s="48">
        <v>0</v>
      </c>
      <c r="AJ159" s="48">
        <v>0</v>
      </c>
      <c r="AK159" s="48">
        <v>1.2</v>
      </c>
      <c r="AL159" s="48">
        <v>0</v>
      </c>
      <c r="AM159" s="4">
        <f t="shared" si="35"/>
        <v>0</v>
      </c>
      <c r="AN159" s="4">
        <f t="shared" si="35"/>
        <v>0</v>
      </c>
      <c r="AO159" s="4">
        <f t="shared" si="35"/>
        <v>0</v>
      </c>
      <c r="AP159" s="4">
        <f t="shared" si="35"/>
        <v>0</v>
      </c>
      <c r="AQ159" s="4">
        <f t="shared" si="35"/>
        <v>0</v>
      </c>
      <c r="AR159" s="4">
        <f t="shared" si="35"/>
        <v>0</v>
      </c>
      <c r="AS159" s="4">
        <f t="shared" si="35"/>
        <v>0</v>
      </c>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
      <c r="BW159" s="141"/>
      <c r="BX159" s="141"/>
      <c r="BY159" s="141"/>
      <c r="BZ159" s="141"/>
      <c r="CA159" s="141"/>
      <c r="CB159" s="141"/>
      <c r="CC159" s="141"/>
      <c r="CD159" s="141"/>
      <c r="CE159" s="141"/>
      <c r="CF159" s="126"/>
    </row>
    <row r="160" spans="1:84" ht="47.25">
      <c r="A160" s="144" t="s">
        <v>753</v>
      </c>
      <c r="B160" s="145" t="s">
        <v>88</v>
      </c>
      <c r="C160" s="48" t="s">
        <v>522</v>
      </c>
      <c r="D160" s="48">
        <v>0</v>
      </c>
      <c r="E160" s="48">
        <v>0</v>
      </c>
      <c r="F160" s="48">
        <v>0</v>
      </c>
      <c r="G160" s="48">
        <v>0</v>
      </c>
      <c r="H160" s="48">
        <v>0</v>
      </c>
      <c r="I160" s="48">
        <v>0</v>
      </c>
      <c r="J160" s="48">
        <v>0</v>
      </c>
      <c r="K160" s="48">
        <v>0</v>
      </c>
      <c r="L160" s="48">
        <v>0</v>
      </c>
      <c r="M160" s="48">
        <v>0</v>
      </c>
      <c r="N160" s="48">
        <v>0</v>
      </c>
      <c r="O160" s="48">
        <v>0</v>
      </c>
      <c r="P160" s="48">
        <v>0</v>
      </c>
      <c r="Q160" s="48">
        <v>0</v>
      </c>
      <c r="R160" s="48">
        <v>0</v>
      </c>
      <c r="S160" s="48">
        <v>0</v>
      </c>
      <c r="T160" s="48">
        <v>0</v>
      </c>
      <c r="U160" s="48">
        <v>0</v>
      </c>
      <c r="V160" s="48">
        <v>0</v>
      </c>
      <c r="W160" s="48">
        <v>0</v>
      </c>
      <c r="X160" s="48">
        <v>0</v>
      </c>
      <c r="Y160" s="48">
        <v>0</v>
      </c>
      <c r="Z160" s="48">
        <v>0</v>
      </c>
      <c r="AA160" s="48">
        <v>0</v>
      </c>
      <c r="AB160" s="48">
        <v>0</v>
      </c>
      <c r="AC160" s="48">
        <v>0</v>
      </c>
      <c r="AD160" s="48">
        <v>0</v>
      </c>
      <c r="AE160" s="48">
        <v>0</v>
      </c>
      <c r="AF160" s="48">
        <v>0</v>
      </c>
      <c r="AG160" s="48">
        <v>0</v>
      </c>
      <c r="AH160" s="48">
        <v>0</v>
      </c>
      <c r="AI160" s="48">
        <v>0</v>
      </c>
      <c r="AJ160" s="48">
        <v>0</v>
      </c>
      <c r="AK160" s="48">
        <v>0</v>
      </c>
      <c r="AL160" s="48">
        <v>0</v>
      </c>
      <c r="AM160" s="4">
        <f t="shared" si="35"/>
        <v>0</v>
      </c>
      <c r="AN160" s="4">
        <f t="shared" si="35"/>
        <v>0</v>
      </c>
      <c r="AO160" s="4">
        <f t="shared" si="35"/>
        <v>0</v>
      </c>
      <c r="AP160" s="4">
        <f t="shared" si="35"/>
        <v>0</v>
      </c>
      <c r="AQ160" s="4">
        <f t="shared" si="35"/>
        <v>0</v>
      </c>
      <c r="AR160" s="4">
        <f t="shared" si="35"/>
        <v>0</v>
      </c>
      <c r="AS160" s="4">
        <f t="shared" si="35"/>
        <v>0</v>
      </c>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
      <c r="BW160" s="141"/>
      <c r="BX160" s="141"/>
      <c r="BY160" s="141"/>
      <c r="BZ160" s="141"/>
      <c r="CA160" s="141"/>
      <c r="CB160" s="141"/>
      <c r="CC160" s="141"/>
      <c r="CD160" s="141"/>
      <c r="CE160" s="141"/>
      <c r="CF160" s="126"/>
    </row>
    <row r="161" spans="1:84" ht="47.25">
      <c r="A161" s="144" t="s">
        <v>754</v>
      </c>
      <c r="B161" s="145" t="s">
        <v>89</v>
      </c>
      <c r="C161" s="48" t="s">
        <v>523</v>
      </c>
      <c r="D161" s="48">
        <v>0</v>
      </c>
      <c r="E161" s="48">
        <v>0</v>
      </c>
      <c r="F161" s="48">
        <v>0</v>
      </c>
      <c r="G161" s="48">
        <v>0</v>
      </c>
      <c r="H161" s="48">
        <v>0</v>
      </c>
      <c r="I161" s="48">
        <v>0</v>
      </c>
      <c r="J161" s="48">
        <v>0</v>
      </c>
      <c r="K161" s="48">
        <v>0</v>
      </c>
      <c r="L161" s="48">
        <v>0</v>
      </c>
      <c r="M161" s="48">
        <v>0</v>
      </c>
      <c r="N161" s="48">
        <v>0</v>
      </c>
      <c r="O161" s="48">
        <v>0</v>
      </c>
      <c r="P161" s="48">
        <v>0</v>
      </c>
      <c r="Q161" s="48">
        <v>0</v>
      </c>
      <c r="R161" s="48">
        <v>0</v>
      </c>
      <c r="S161" s="48">
        <v>0</v>
      </c>
      <c r="T161" s="48">
        <v>0</v>
      </c>
      <c r="U161" s="48">
        <v>0</v>
      </c>
      <c r="V161" s="48">
        <v>0</v>
      </c>
      <c r="W161" s="48">
        <v>0</v>
      </c>
      <c r="X161" s="48">
        <v>0</v>
      </c>
      <c r="Y161" s="48">
        <v>0</v>
      </c>
      <c r="Z161" s="48">
        <v>0</v>
      </c>
      <c r="AA161" s="48">
        <v>0</v>
      </c>
      <c r="AB161" s="48">
        <v>0</v>
      </c>
      <c r="AC161" s="48">
        <v>0</v>
      </c>
      <c r="AD161" s="48">
        <v>0</v>
      </c>
      <c r="AE161" s="48">
        <v>0</v>
      </c>
      <c r="AF161" s="48">
        <v>0</v>
      </c>
      <c r="AG161" s="48">
        <v>0</v>
      </c>
      <c r="AH161" s="48">
        <v>0</v>
      </c>
      <c r="AI161" s="48">
        <v>0</v>
      </c>
      <c r="AJ161" s="48">
        <v>0</v>
      </c>
      <c r="AK161" s="48">
        <v>0</v>
      </c>
      <c r="AL161" s="48">
        <v>0</v>
      </c>
      <c r="AM161" s="4">
        <f t="shared" si="35"/>
        <v>0</v>
      </c>
      <c r="AN161" s="4">
        <f t="shared" si="35"/>
        <v>0</v>
      </c>
      <c r="AO161" s="4">
        <f t="shared" si="35"/>
        <v>0</v>
      </c>
      <c r="AP161" s="4">
        <f t="shared" si="35"/>
        <v>0</v>
      </c>
      <c r="AQ161" s="4">
        <f t="shared" si="35"/>
        <v>0</v>
      </c>
      <c r="AR161" s="4">
        <f t="shared" si="35"/>
        <v>0</v>
      </c>
      <c r="AS161" s="4">
        <f t="shared" si="35"/>
        <v>0</v>
      </c>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
      <c r="BW161" s="141"/>
      <c r="BX161" s="141"/>
      <c r="BY161" s="141"/>
      <c r="BZ161" s="141"/>
      <c r="CA161" s="141"/>
      <c r="CB161" s="141"/>
      <c r="CC161" s="141"/>
      <c r="CD161" s="141"/>
      <c r="CE161" s="141"/>
      <c r="CF161" s="126"/>
    </row>
    <row r="162" spans="1:84" ht="47.25">
      <c r="A162" s="144" t="s">
        <v>755</v>
      </c>
      <c r="B162" s="145" t="s">
        <v>90</v>
      </c>
      <c r="C162" s="48" t="s">
        <v>524</v>
      </c>
      <c r="D162" s="48">
        <v>0</v>
      </c>
      <c r="E162" s="48">
        <v>0</v>
      </c>
      <c r="F162" s="48">
        <v>0</v>
      </c>
      <c r="G162" s="48">
        <v>0</v>
      </c>
      <c r="H162" s="48">
        <v>0</v>
      </c>
      <c r="I162" s="48">
        <v>0</v>
      </c>
      <c r="J162" s="48">
        <v>0</v>
      </c>
      <c r="K162" s="48">
        <v>0</v>
      </c>
      <c r="L162" s="48">
        <v>0</v>
      </c>
      <c r="M162" s="48">
        <v>0</v>
      </c>
      <c r="N162" s="48">
        <v>0</v>
      </c>
      <c r="O162" s="48">
        <v>0</v>
      </c>
      <c r="P162" s="48">
        <v>0</v>
      </c>
      <c r="Q162" s="48">
        <v>0</v>
      </c>
      <c r="R162" s="48">
        <v>0</v>
      </c>
      <c r="S162" s="48">
        <v>0</v>
      </c>
      <c r="T162" s="48">
        <v>0</v>
      </c>
      <c r="U162" s="48">
        <v>0</v>
      </c>
      <c r="V162" s="48">
        <v>0</v>
      </c>
      <c r="W162" s="48">
        <v>0</v>
      </c>
      <c r="X162" s="48">
        <v>0</v>
      </c>
      <c r="Y162" s="48">
        <v>0</v>
      </c>
      <c r="Z162" s="48">
        <v>0</v>
      </c>
      <c r="AA162" s="48">
        <v>0</v>
      </c>
      <c r="AB162" s="48">
        <v>0</v>
      </c>
      <c r="AC162" s="48">
        <v>0</v>
      </c>
      <c r="AD162" s="48">
        <v>0</v>
      </c>
      <c r="AE162" s="48">
        <v>0</v>
      </c>
      <c r="AF162" s="48">
        <v>0</v>
      </c>
      <c r="AG162" s="48">
        <v>0</v>
      </c>
      <c r="AH162" s="48">
        <v>0</v>
      </c>
      <c r="AI162" s="48">
        <v>0</v>
      </c>
      <c r="AJ162" s="48">
        <v>0</v>
      </c>
      <c r="AK162" s="48">
        <v>0</v>
      </c>
      <c r="AL162" s="48">
        <v>0</v>
      </c>
      <c r="AM162" s="4">
        <f t="shared" si="35"/>
        <v>0</v>
      </c>
      <c r="AN162" s="4">
        <f t="shared" si="35"/>
        <v>0</v>
      </c>
      <c r="AO162" s="4">
        <f t="shared" si="35"/>
        <v>0</v>
      </c>
      <c r="AP162" s="4">
        <f t="shared" si="35"/>
        <v>0</v>
      </c>
      <c r="AQ162" s="4">
        <f t="shared" si="35"/>
        <v>0</v>
      </c>
      <c r="AR162" s="4">
        <f t="shared" si="35"/>
        <v>0</v>
      </c>
      <c r="AS162" s="4">
        <f t="shared" si="35"/>
        <v>0</v>
      </c>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
      <c r="BW162" s="141"/>
      <c r="BX162" s="141"/>
      <c r="BY162" s="141"/>
      <c r="BZ162" s="141"/>
      <c r="CA162" s="141"/>
      <c r="CB162" s="141"/>
      <c r="CC162" s="141"/>
      <c r="CD162" s="141"/>
      <c r="CE162" s="141"/>
      <c r="CF162" s="126"/>
    </row>
    <row r="163" spans="1:84" ht="63">
      <c r="A163" s="144" t="s">
        <v>756</v>
      </c>
      <c r="B163" s="145" t="s">
        <v>91</v>
      </c>
      <c r="C163" s="48" t="s">
        <v>525</v>
      </c>
      <c r="D163" s="48">
        <v>0</v>
      </c>
      <c r="E163" s="48">
        <v>0</v>
      </c>
      <c r="F163" s="48">
        <v>0</v>
      </c>
      <c r="G163" s="48">
        <v>1.73</v>
      </c>
      <c r="H163" s="48">
        <v>0</v>
      </c>
      <c r="I163" s="48">
        <v>0</v>
      </c>
      <c r="J163" s="48">
        <v>0</v>
      </c>
      <c r="K163" s="48">
        <v>0</v>
      </c>
      <c r="L163" s="48">
        <v>0</v>
      </c>
      <c r="M163" s="48">
        <v>0</v>
      </c>
      <c r="N163" s="48">
        <v>0</v>
      </c>
      <c r="O163" s="48">
        <v>0</v>
      </c>
      <c r="P163" s="48">
        <v>0</v>
      </c>
      <c r="Q163" s="48">
        <v>0</v>
      </c>
      <c r="R163" s="48">
        <v>0</v>
      </c>
      <c r="S163" s="48">
        <v>0</v>
      </c>
      <c r="T163" s="48">
        <v>0</v>
      </c>
      <c r="U163" s="48">
        <v>0</v>
      </c>
      <c r="V163" s="48">
        <v>0</v>
      </c>
      <c r="W163" s="48">
        <v>0</v>
      </c>
      <c r="X163" s="48">
        <v>0</v>
      </c>
      <c r="Y163" s="48">
        <v>0</v>
      </c>
      <c r="Z163" s="48">
        <v>0</v>
      </c>
      <c r="AA163" s="48">
        <v>0</v>
      </c>
      <c r="AB163" s="48">
        <v>0</v>
      </c>
      <c r="AC163" s="48">
        <v>0</v>
      </c>
      <c r="AD163" s="48">
        <v>0</v>
      </c>
      <c r="AE163" s="48">
        <v>0</v>
      </c>
      <c r="AF163" s="48">
        <v>0</v>
      </c>
      <c r="AG163" s="48">
        <v>0</v>
      </c>
      <c r="AH163" s="48">
        <v>0</v>
      </c>
      <c r="AI163" s="48">
        <v>1.73</v>
      </c>
      <c r="AJ163" s="48">
        <v>0</v>
      </c>
      <c r="AK163" s="48">
        <v>0</v>
      </c>
      <c r="AL163" s="48">
        <v>0</v>
      </c>
      <c r="AM163" s="4">
        <f t="shared" si="35"/>
        <v>0</v>
      </c>
      <c r="AN163" s="4">
        <f t="shared" si="35"/>
        <v>0</v>
      </c>
      <c r="AO163" s="4">
        <f t="shared" si="35"/>
        <v>0</v>
      </c>
      <c r="AP163" s="4">
        <f t="shared" si="35"/>
        <v>1.73</v>
      </c>
      <c r="AQ163" s="4">
        <f t="shared" si="35"/>
        <v>0</v>
      </c>
      <c r="AR163" s="4">
        <f t="shared" si="35"/>
        <v>0</v>
      </c>
      <c r="AS163" s="4">
        <f t="shared" si="35"/>
        <v>0</v>
      </c>
      <c r="AT163" s="148"/>
      <c r="AU163" s="148"/>
      <c r="AV163" s="148"/>
      <c r="AW163" s="148"/>
      <c r="AX163" s="148"/>
      <c r="AY163" s="148"/>
      <c r="AZ163" s="148"/>
      <c r="BA163" s="148"/>
      <c r="BB163" s="148"/>
      <c r="BC163" s="148"/>
      <c r="BD163" s="148">
        <v>1.73</v>
      </c>
      <c r="BE163" s="148"/>
      <c r="BF163" s="148"/>
      <c r="BG163" s="148"/>
      <c r="BH163" s="148"/>
      <c r="BI163" s="148"/>
      <c r="BJ163" s="148"/>
      <c r="BK163" s="148"/>
      <c r="BL163" s="148"/>
      <c r="BM163" s="148"/>
      <c r="BN163" s="148"/>
      <c r="BO163" s="148"/>
      <c r="BP163" s="148"/>
      <c r="BQ163" s="148"/>
      <c r="BR163" s="148"/>
      <c r="BS163" s="148"/>
      <c r="BT163" s="148"/>
      <c r="BU163" s="148"/>
      <c r="BV163" s="1" t="s">
        <v>353</v>
      </c>
      <c r="BW163" s="141"/>
      <c r="BX163" s="141"/>
      <c r="BY163" s="141"/>
      <c r="BZ163" s="141"/>
      <c r="CA163" s="141"/>
      <c r="CB163" s="141"/>
      <c r="CC163" s="141"/>
      <c r="CD163" s="141"/>
      <c r="CE163" s="141"/>
      <c r="CF163" s="126"/>
    </row>
    <row r="164" spans="1:84" ht="94.5">
      <c r="A164" s="144"/>
      <c r="B164" s="145" t="s">
        <v>272</v>
      </c>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
        <f t="shared" si="35"/>
        <v>0</v>
      </c>
      <c r="AN164" s="4">
        <f t="shared" si="35"/>
        <v>0</v>
      </c>
      <c r="AO164" s="4">
        <f t="shared" si="35"/>
        <v>0</v>
      </c>
      <c r="AP164" s="4">
        <f t="shared" si="35"/>
        <v>0</v>
      </c>
      <c r="AQ164" s="4">
        <f t="shared" si="35"/>
        <v>0</v>
      </c>
      <c r="AR164" s="4">
        <f t="shared" si="35"/>
        <v>4.32</v>
      </c>
      <c r="AS164" s="4">
        <f t="shared" si="35"/>
        <v>0</v>
      </c>
      <c r="AT164" s="148"/>
      <c r="AU164" s="148"/>
      <c r="AV164" s="148"/>
      <c r="AW164" s="148"/>
      <c r="AX164" s="148"/>
      <c r="AY164" s="148"/>
      <c r="AZ164" s="148"/>
      <c r="BA164" s="148"/>
      <c r="BB164" s="148"/>
      <c r="BC164" s="148"/>
      <c r="BD164" s="148"/>
      <c r="BE164" s="148"/>
      <c r="BF164" s="148">
        <v>4.32</v>
      </c>
      <c r="BG164" s="148"/>
      <c r="BH164" s="148"/>
      <c r="BI164" s="148"/>
      <c r="BJ164" s="148"/>
      <c r="BK164" s="148"/>
      <c r="BL164" s="148"/>
      <c r="BM164" s="148"/>
      <c r="BN164" s="148"/>
      <c r="BO164" s="148"/>
      <c r="BP164" s="148"/>
      <c r="BQ164" s="148"/>
      <c r="BR164" s="148"/>
      <c r="BS164" s="148"/>
      <c r="BT164" s="148"/>
      <c r="BU164" s="148"/>
      <c r="BV164" s="1" t="s">
        <v>353</v>
      </c>
      <c r="BW164" s="141"/>
      <c r="BX164" s="141"/>
      <c r="BY164" s="141"/>
      <c r="BZ164" s="141"/>
      <c r="CA164" s="141"/>
      <c r="CB164" s="141"/>
      <c r="CC164" s="141"/>
      <c r="CD164" s="141"/>
      <c r="CE164" s="141"/>
      <c r="CF164" s="126"/>
    </row>
    <row r="165" spans="1:84" ht="189">
      <c r="A165" s="144" t="s">
        <v>757</v>
      </c>
      <c r="B165" s="145" t="s">
        <v>92</v>
      </c>
      <c r="C165" s="48" t="s">
        <v>526</v>
      </c>
      <c r="D165" s="48">
        <v>0</v>
      </c>
      <c r="E165" s="48">
        <v>1.26</v>
      </c>
      <c r="F165" s="48">
        <v>0</v>
      </c>
      <c r="G165" s="48">
        <v>0.17699999999999999</v>
      </c>
      <c r="H165" s="48">
        <v>0</v>
      </c>
      <c r="I165" s="48">
        <v>4.3999999999999997E-2</v>
      </c>
      <c r="J165" s="48">
        <v>0</v>
      </c>
      <c r="K165" s="48">
        <v>0</v>
      </c>
      <c r="L165" s="48">
        <v>0</v>
      </c>
      <c r="M165" s="48">
        <v>0</v>
      </c>
      <c r="N165" s="48">
        <v>0</v>
      </c>
      <c r="O165" s="48">
        <v>0</v>
      </c>
      <c r="P165" s="48">
        <v>0</v>
      </c>
      <c r="Q165" s="48">
        <v>0</v>
      </c>
      <c r="R165" s="48">
        <v>0</v>
      </c>
      <c r="S165" s="48">
        <v>0</v>
      </c>
      <c r="T165" s="48">
        <v>0</v>
      </c>
      <c r="U165" s="48">
        <v>0</v>
      </c>
      <c r="V165" s="48">
        <v>0</v>
      </c>
      <c r="W165" s="48">
        <v>0</v>
      </c>
      <c r="X165" s="48">
        <v>0</v>
      </c>
      <c r="Y165" s="48">
        <v>0</v>
      </c>
      <c r="Z165" s="48">
        <v>0</v>
      </c>
      <c r="AA165" s="48">
        <v>0</v>
      </c>
      <c r="AB165" s="48">
        <v>0</v>
      </c>
      <c r="AC165" s="48">
        <v>0</v>
      </c>
      <c r="AD165" s="48">
        <v>0</v>
      </c>
      <c r="AE165" s="48">
        <v>0</v>
      </c>
      <c r="AF165" s="48">
        <v>0</v>
      </c>
      <c r="AG165" s="48">
        <v>1.26</v>
      </c>
      <c r="AH165" s="48">
        <v>0</v>
      </c>
      <c r="AI165" s="48">
        <v>0.17699999999999999</v>
      </c>
      <c r="AJ165" s="48">
        <v>0</v>
      </c>
      <c r="AK165" s="48">
        <v>4.3999999999999997E-2</v>
      </c>
      <c r="AL165" s="48">
        <v>0</v>
      </c>
      <c r="AM165" s="4">
        <f t="shared" si="35"/>
        <v>0</v>
      </c>
      <c r="AN165" s="4">
        <f t="shared" si="35"/>
        <v>1.26</v>
      </c>
      <c r="AO165" s="4">
        <f t="shared" si="35"/>
        <v>0</v>
      </c>
      <c r="AP165" s="4">
        <f t="shared" si="35"/>
        <v>0.183</v>
      </c>
      <c r="AQ165" s="4">
        <f t="shared" si="35"/>
        <v>0</v>
      </c>
      <c r="AR165" s="4">
        <f t="shared" si="35"/>
        <v>0.08</v>
      </c>
      <c r="AS165" s="4">
        <f t="shared" si="35"/>
        <v>0</v>
      </c>
      <c r="AT165" s="148"/>
      <c r="AU165" s="148">
        <v>1.26</v>
      </c>
      <c r="AV165" s="148"/>
      <c r="AW165" s="148">
        <v>0.183</v>
      </c>
      <c r="AX165" s="148"/>
      <c r="AY165" s="148">
        <v>0.08</v>
      </c>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 t="s">
        <v>353</v>
      </c>
      <c r="BW165" s="141"/>
      <c r="BX165" s="141"/>
      <c r="BY165" s="141"/>
      <c r="BZ165" s="141"/>
      <c r="CA165" s="141"/>
      <c r="CB165" s="141"/>
      <c r="CC165" s="141"/>
      <c r="CD165" s="141"/>
      <c r="CE165" s="141"/>
      <c r="CF165" s="126"/>
    </row>
    <row r="166" spans="1:84" ht="157.5">
      <c r="A166" s="144" t="s">
        <v>758</v>
      </c>
      <c r="B166" s="145" t="s">
        <v>93</v>
      </c>
      <c r="C166" s="48" t="s">
        <v>527</v>
      </c>
      <c r="D166" s="48">
        <v>0</v>
      </c>
      <c r="E166" s="48">
        <v>0.4</v>
      </c>
      <c r="F166" s="48">
        <v>0</v>
      </c>
      <c r="G166" s="48">
        <v>0.04</v>
      </c>
      <c r="H166" s="48">
        <v>0</v>
      </c>
      <c r="I166" s="48">
        <v>0</v>
      </c>
      <c r="J166" s="48">
        <v>0</v>
      </c>
      <c r="K166" s="48">
        <v>0</v>
      </c>
      <c r="L166" s="48">
        <v>0</v>
      </c>
      <c r="M166" s="48">
        <v>0</v>
      </c>
      <c r="N166" s="48">
        <v>0</v>
      </c>
      <c r="O166" s="48">
        <v>0</v>
      </c>
      <c r="P166" s="48">
        <v>0</v>
      </c>
      <c r="Q166" s="48">
        <v>0</v>
      </c>
      <c r="R166" s="48">
        <v>0</v>
      </c>
      <c r="S166" s="48">
        <v>0</v>
      </c>
      <c r="T166" s="48">
        <v>0</v>
      </c>
      <c r="U166" s="48">
        <v>0</v>
      </c>
      <c r="V166" s="48">
        <v>0</v>
      </c>
      <c r="W166" s="48">
        <v>0</v>
      </c>
      <c r="X166" s="48">
        <v>0</v>
      </c>
      <c r="Y166" s="48">
        <v>0</v>
      </c>
      <c r="Z166" s="48">
        <v>0</v>
      </c>
      <c r="AA166" s="48">
        <v>0</v>
      </c>
      <c r="AB166" s="48">
        <v>0</v>
      </c>
      <c r="AC166" s="48">
        <v>0</v>
      </c>
      <c r="AD166" s="48">
        <v>0</v>
      </c>
      <c r="AE166" s="48">
        <v>0</v>
      </c>
      <c r="AF166" s="48">
        <v>0</v>
      </c>
      <c r="AG166" s="48">
        <v>0.4</v>
      </c>
      <c r="AH166" s="48">
        <v>0</v>
      </c>
      <c r="AI166" s="48">
        <v>0.04</v>
      </c>
      <c r="AJ166" s="48">
        <v>0</v>
      </c>
      <c r="AK166" s="48">
        <v>0</v>
      </c>
      <c r="AL166" s="48">
        <v>0</v>
      </c>
      <c r="AM166" s="4">
        <f t="shared" si="35"/>
        <v>0</v>
      </c>
      <c r="AN166" s="4">
        <f t="shared" si="35"/>
        <v>0.4</v>
      </c>
      <c r="AO166" s="4">
        <f t="shared" si="35"/>
        <v>0</v>
      </c>
      <c r="AP166" s="4">
        <f t="shared" si="35"/>
        <v>1.9E-2</v>
      </c>
      <c r="AQ166" s="4">
        <f t="shared" si="35"/>
        <v>0</v>
      </c>
      <c r="AR166" s="4">
        <f t="shared" si="35"/>
        <v>0</v>
      </c>
      <c r="AS166" s="4">
        <f t="shared" si="35"/>
        <v>0</v>
      </c>
      <c r="AT166" s="148"/>
      <c r="AU166" s="148"/>
      <c r="AV166" s="148"/>
      <c r="AW166" s="148"/>
      <c r="AX166" s="148"/>
      <c r="AY166" s="148"/>
      <c r="AZ166" s="148"/>
      <c r="BA166" s="148"/>
      <c r="BB166" s="148">
        <v>0.4</v>
      </c>
      <c r="BC166" s="148"/>
      <c r="BD166" s="148">
        <v>1.9E-2</v>
      </c>
      <c r="BE166" s="148"/>
      <c r="BF166" s="148"/>
      <c r="BG166" s="148"/>
      <c r="BH166" s="148"/>
      <c r="BI166" s="148"/>
      <c r="BJ166" s="148"/>
      <c r="BK166" s="148"/>
      <c r="BL166" s="148"/>
      <c r="BM166" s="148"/>
      <c r="BN166" s="148"/>
      <c r="BO166" s="148"/>
      <c r="BP166" s="148"/>
      <c r="BQ166" s="148"/>
      <c r="BR166" s="148"/>
      <c r="BS166" s="148"/>
      <c r="BT166" s="148"/>
      <c r="BU166" s="148"/>
      <c r="BV166" s="1" t="s">
        <v>353</v>
      </c>
      <c r="BW166" s="141"/>
      <c r="BX166" s="141"/>
      <c r="BY166" s="141"/>
      <c r="BZ166" s="141"/>
      <c r="CA166" s="141"/>
      <c r="CB166" s="141"/>
      <c r="CC166" s="141"/>
      <c r="CD166" s="141"/>
      <c r="CE166" s="141"/>
      <c r="CF166" s="126"/>
    </row>
    <row r="167" spans="1:84" ht="110.25">
      <c r="A167" s="144" t="s">
        <v>759</v>
      </c>
      <c r="B167" s="145" t="s">
        <v>94</v>
      </c>
      <c r="C167" s="48" t="s">
        <v>528</v>
      </c>
      <c r="D167" s="48">
        <v>0</v>
      </c>
      <c r="E167" s="48">
        <v>1.26</v>
      </c>
      <c r="F167" s="48">
        <v>0</v>
      </c>
      <c r="G167" s="48">
        <v>0</v>
      </c>
      <c r="H167" s="48">
        <v>0</v>
      </c>
      <c r="I167" s="48">
        <v>0.378</v>
      </c>
      <c r="J167" s="48">
        <v>0</v>
      </c>
      <c r="K167" s="48">
        <v>0</v>
      </c>
      <c r="L167" s="48">
        <v>0</v>
      </c>
      <c r="M167" s="48">
        <v>0</v>
      </c>
      <c r="N167" s="48">
        <v>0</v>
      </c>
      <c r="O167" s="48">
        <v>0</v>
      </c>
      <c r="P167" s="48">
        <v>0</v>
      </c>
      <c r="Q167" s="48">
        <v>0</v>
      </c>
      <c r="R167" s="48">
        <v>0</v>
      </c>
      <c r="S167" s="48">
        <v>0</v>
      </c>
      <c r="T167" s="48">
        <v>0</v>
      </c>
      <c r="U167" s="48">
        <v>0</v>
      </c>
      <c r="V167" s="48">
        <v>0</v>
      </c>
      <c r="W167" s="48">
        <v>0</v>
      </c>
      <c r="X167" s="48">
        <v>0</v>
      </c>
      <c r="Y167" s="48">
        <v>0</v>
      </c>
      <c r="Z167" s="48">
        <v>0</v>
      </c>
      <c r="AA167" s="48">
        <v>0</v>
      </c>
      <c r="AB167" s="48">
        <v>0</v>
      </c>
      <c r="AC167" s="48">
        <v>0</v>
      </c>
      <c r="AD167" s="48">
        <v>0</v>
      </c>
      <c r="AE167" s="48">
        <v>0</v>
      </c>
      <c r="AF167" s="48">
        <v>0</v>
      </c>
      <c r="AG167" s="48">
        <v>1.26</v>
      </c>
      <c r="AH167" s="48">
        <v>0</v>
      </c>
      <c r="AI167" s="48">
        <v>0</v>
      </c>
      <c r="AJ167" s="48">
        <v>0</v>
      </c>
      <c r="AK167" s="48">
        <v>0.378</v>
      </c>
      <c r="AL167" s="48">
        <v>0</v>
      </c>
      <c r="AM167" s="4">
        <f t="shared" si="35"/>
        <v>0</v>
      </c>
      <c r="AN167" s="4">
        <f t="shared" si="35"/>
        <v>1.26</v>
      </c>
      <c r="AO167" s="4">
        <f t="shared" si="35"/>
        <v>0</v>
      </c>
      <c r="AP167" s="4">
        <f t="shared" si="35"/>
        <v>0</v>
      </c>
      <c r="AQ167" s="4">
        <f t="shared" si="35"/>
        <v>0</v>
      </c>
      <c r="AR167" s="4">
        <f t="shared" si="35"/>
        <v>0.54</v>
      </c>
      <c r="AS167" s="4">
        <f t="shared" si="35"/>
        <v>0</v>
      </c>
      <c r="AT167" s="148"/>
      <c r="AU167" s="148"/>
      <c r="AV167" s="148"/>
      <c r="AW167" s="148"/>
      <c r="AX167" s="148"/>
      <c r="AY167" s="148"/>
      <c r="AZ167" s="148"/>
      <c r="BA167" s="148"/>
      <c r="BB167" s="148">
        <v>1.26</v>
      </c>
      <c r="BC167" s="148"/>
      <c r="BD167" s="148"/>
      <c r="BE167" s="148"/>
      <c r="BF167" s="148">
        <v>0.54</v>
      </c>
      <c r="BG167" s="148"/>
      <c r="BH167" s="148"/>
      <c r="BI167" s="148"/>
      <c r="BJ167" s="148"/>
      <c r="BK167" s="148"/>
      <c r="BL167" s="148"/>
      <c r="BM167" s="148"/>
      <c r="BN167" s="148"/>
      <c r="BO167" s="148"/>
      <c r="BP167" s="148"/>
      <c r="BQ167" s="148"/>
      <c r="BR167" s="148"/>
      <c r="BS167" s="148"/>
      <c r="BT167" s="148"/>
      <c r="BU167" s="148"/>
      <c r="BV167" s="1" t="s">
        <v>353</v>
      </c>
      <c r="BW167" s="141"/>
      <c r="BX167" s="141"/>
      <c r="BY167" s="141"/>
      <c r="BZ167" s="141"/>
      <c r="CA167" s="141"/>
      <c r="CB167" s="141"/>
      <c r="CC167" s="141"/>
      <c r="CD167" s="141"/>
      <c r="CE167" s="141"/>
      <c r="CF167" s="126"/>
    </row>
    <row r="168" spans="1:84" ht="110.25">
      <c r="A168" s="144"/>
      <c r="B168" s="145" t="s">
        <v>901</v>
      </c>
      <c r="C168" s="149">
        <v>1502133</v>
      </c>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
        <f t="shared" si="35"/>
        <v>0</v>
      </c>
      <c r="AN168" s="4">
        <f t="shared" si="35"/>
        <v>0</v>
      </c>
      <c r="AO168" s="4">
        <f t="shared" si="35"/>
        <v>0</v>
      </c>
      <c r="AP168" s="4">
        <f t="shared" si="35"/>
        <v>0</v>
      </c>
      <c r="AQ168" s="4">
        <f t="shared" si="35"/>
        <v>0</v>
      </c>
      <c r="AR168" s="4">
        <f t="shared" si="35"/>
        <v>0.47199999999999998</v>
      </c>
      <c r="AS168" s="4">
        <f t="shared" si="35"/>
        <v>0</v>
      </c>
      <c r="AT168" s="148"/>
      <c r="AU168" s="148"/>
      <c r="AV168" s="148"/>
      <c r="AW168" s="148"/>
      <c r="AX168" s="148"/>
      <c r="AY168" s="148"/>
      <c r="AZ168" s="148"/>
      <c r="BA168" s="148"/>
      <c r="BB168" s="148"/>
      <c r="BC168" s="148"/>
      <c r="BD168" s="148"/>
      <c r="BE168" s="148"/>
      <c r="BF168" s="148">
        <v>0.47199999999999998</v>
      </c>
      <c r="BG168" s="148"/>
      <c r="BH168" s="148"/>
      <c r="BI168" s="148"/>
      <c r="BJ168" s="148"/>
      <c r="BK168" s="148"/>
      <c r="BL168" s="148"/>
      <c r="BM168" s="148"/>
      <c r="BN168" s="148"/>
      <c r="BO168" s="148"/>
      <c r="BP168" s="148"/>
      <c r="BQ168" s="148"/>
      <c r="BR168" s="148"/>
      <c r="BS168" s="148"/>
      <c r="BT168" s="148"/>
      <c r="BU168" s="148"/>
      <c r="BV168" s="1" t="s">
        <v>353</v>
      </c>
      <c r="BW168" s="141"/>
      <c r="BX168" s="141"/>
      <c r="BY168" s="141"/>
      <c r="BZ168" s="141"/>
      <c r="CA168" s="141"/>
      <c r="CB168" s="141"/>
      <c r="CC168" s="141"/>
      <c r="CD168" s="141"/>
      <c r="CE168" s="141"/>
      <c r="CF168" s="126"/>
    </row>
    <row r="169" spans="1:84" ht="157.5">
      <c r="A169" s="144"/>
      <c r="B169" s="145" t="s">
        <v>213</v>
      </c>
      <c r="C169" s="149">
        <v>1500937</v>
      </c>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
        <f t="shared" si="35"/>
        <v>0</v>
      </c>
      <c r="AN169" s="4">
        <f t="shared" si="35"/>
        <v>0.8</v>
      </c>
      <c r="AO169" s="4">
        <f t="shared" si="35"/>
        <v>0</v>
      </c>
      <c r="AP169" s="4">
        <f t="shared" si="35"/>
        <v>0</v>
      </c>
      <c r="AQ169" s="4">
        <f t="shared" si="35"/>
        <v>0</v>
      </c>
      <c r="AR169" s="4">
        <f t="shared" si="35"/>
        <v>0.79600000000000004</v>
      </c>
      <c r="AS169" s="4">
        <f t="shared" si="35"/>
        <v>0</v>
      </c>
      <c r="AT169" s="148"/>
      <c r="AU169" s="148"/>
      <c r="AV169" s="148"/>
      <c r="AW169" s="148"/>
      <c r="AX169" s="148"/>
      <c r="AY169" s="148"/>
      <c r="AZ169" s="148"/>
      <c r="BA169" s="148"/>
      <c r="BB169" s="148">
        <v>0.8</v>
      </c>
      <c r="BC169" s="148"/>
      <c r="BD169" s="148"/>
      <c r="BE169" s="148"/>
      <c r="BF169" s="148">
        <v>0.79600000000000004</v>
      </c>
      <c r="BG169" s="148"/>
      <c r="BH169" s="148"/>
      <c r="BI169" s="148"/>
      <c r="BJ169" s="148"/>
      <c r="BK169" s="148"/>
      <c r="BL169" s="148"/>
      <c r="BM169" s="148"/>
      <c r="BN169" s="148"/>
      <c r="BO169" s="148"/>
      <c r="BP169" s="148"/>
      <c r="BQ169" s="148"/>
      <c r="BR169" s="148"/>
      <c r="BS169" s="148"/>
      <c r="BT169" s="148"/>
      <c r="BU169" s="148"/>
      <c r="BV169" s="1" t="s">
        <v>353</v>
      </c>
      <c r="BW169" s="141"/>
      <c r="BX169" s="141"/>
      <c r="BY169" s="141"/>
      <c r="BZ169" s="141"/>
      <c r="CA169" s="141"/>
      <c r="CB169" s="141"/>
      <c r="CC169" s="141"/>
      <c r="CD169" s="141"/>
      <c r="CE169" s="141"/>
      <c r="CF169" s="126"/>
    </row>
    <row r="170" spans="1:84" ht="189">
      <c r="A170" s="144" t="s">
        <v>760</v>
      </c>
      <c r="B170" s="145" t="s">
        <v>95</v>
      </c>
      <c r="C170" s="48" t="s">
        <v>529</v>
      </c>
      <c r="D170" s="48">
        <v>0</v>
      </c>
      <c r="E170" s="48">
        <v>0.8</v>
      </c>
      <c r="F170" s="48">
        <v>0</v>
      </c>
      <c r="G170" s="48">
        <v>0</v>
      </c>
      <c r="H170" s="48">
        <v>0</v>
      </c>
      <c r="I170" s="48">
        <v>0.1</v>
      </c>
      <c r="J170" s="48">
        <v>0</v>
      </c>
      <c r="K170" s="48">
        <v>0</v>
      </c>
      <c r="L170" s="48">
        <v>0</v>
      </c>
      <c r="M170" s="48">
        <v>0</v>
      </c>
      <c r="N170" s="48">
        <v>0</v>
      </c>
      <c r="O170" s="48">
        <v>0</v>
      </c>
      <c r="P170" s="48">
        <v>0</v>
      </c>
      <c r="Q170" s="48">
        <v>0</v>
      </c>
      <c r="R170" s="48">
        <v>0</v>
      </c>
      <c r="S170" s="48">
        <v>0</v>
      </c>
      <c r="T170" s="48">
        <v>0</v>
      </c>
      <c r="U170" s="48">
        <v>0</v>
      </c>
      <c r="V170" s="48">
        <v>0</v>
      </c>
      <c r="W170" s="48">
        <v>0</v>
      </c>
      <c r="X170" s="48">
        <v>0</v>
      </c>
      <c r="Y170" s="48">
        <v>0</v>
      </c>
      <c r="Z170" s="48">
        <v>0</v>
      </c>
      <c r="AA170" s="48">
        <v>0</v>
      </c>
      <c r="AB170" s="48">
        <v>0</v>
      </c>
      <c r="AC170" s="48">
        <v>0</v>
      </c>
      <c r="AD170" s="48">
        <v>0</v>
      </c>
      <c r="AE170" s="48">
        <v>0</v>
      </c>
      <c r="AF170" s="48">
        <v>0</v>
      </c>
      <c r="AG170" s="48">
        <v>0.8</v>
      </c>
      <c r="AH170" s="48">
        <v>0</v>
      </c>
      <c r="AI170" s="48">
        <v>0</v>
      </c>
      <c r="AJ170" s="48">
        <v>0</v>
      </c>
      <c r="AK170" s="48">
        <v>0.1</v>
      </c>
      <c r="AL170" s="48">
        <v>0</v>
      </c>
      <c r="AM170" s="4">
        <f t="shared" si="35"/>
        <v>0</v>
      </c>
      <c r="AN170" s="4">
        <f t="shared" si="35"/>
        <v>0</v>
      </c>
      <c r="AO170" s="4">
        <f t="shared" si="35"/>
        <v>0</v>
      </c>
      <c r="AP170" s="4">
        <f t="shared" si="35"/>
        <v>0</v>
      </c>
      <c r="AQ170" s="4">
        <f t="shared" si="35"/>
        <v>0</v>
      </c>
      <c r="AR170" s="4">
        <f t="shared" si="35"/>
        <v>0</v>
      </c>
      <c r="AS170" s="4">
        <f t="shared" si="35"/>
        <v>0</v>
      </c>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c r="BN170" s="148"/>
      <c r="BO170" s="148"/>
      <c r="BP170" s="148"/>
      <c r="BQ170" s="148"/>
      <c r="BR170" s="148"/>
      <c r="BS170" s="148"/>
      <c r="BT170" s="148"/>
      <c r="BU170" s="148"/>
      <c r="BV170" s="1"/>
      <c r="BW170" s="141"/>
      <c r="BX170" s="141"/>
      <c r="BY170" s="141"/>
      <c r="BZ170" s="141"/>
      <c r="CA170" s="141"/>
      <c r="CB170" s="141"/>
      <c r="CC170" s="141"/>
      <c r="CD170" s="141"/>
      <c r="CE170" s="141"/>
      <c r="CF170" s="126"/>
    </row>
    <row r="171" spans="1:84" ht="94.5">
      <c r="A171" s="144" t="s">
        <v>761</v>
      </c>
      <c r="B171" s="145" t="s">
        <v>96</v>
      </c>
      <c r="C171" s="48" t="s">
        <v>530</v>
      </c>
      <c r="D171" s="48">
        <v>0</v>
      </c>
      <c r="E171" s="48">
        <v>0</v>
      </c>
      <c r="F171" s="48">
        <v>0</v>
      </c>
      <c r="G171" s="48">
        <v>3.2000000000000001E-2</v>
      </c>
      <c r="H171" s="48">
        <v>0</v>
      </c>
      <c r="I171" s="48">
        <v>0.39800000000000002</v>
      </c>
      <c r="J171" s="48">
        <v>0</v>
      </c>
      <c r="K171" s="48">
        <v>0</v>
      </c>
      <c r="L171" s="48">
        <v>0</v>
      </c>
      <c r="M171" s="48">
        <v>0</v>
      </c>
      <c r="N171" s="48">
        <v>0</v>
      </c>
      <c r="O171" s="48">
        <v>0</v>
      </c>
      <c r="P171" s="48">
        <v>0</v>
      </c>
      <c r="Q171" s="48">
        <v>0</v>
      </c>
      <c r="R171" s="48">
        <v>0</v>
      </c>
      <c r="S171" s="48">
        <v>0</v>
      </c>
      <c r="T171" s="48">
        <v>0</v>
      </c>
      <c r="U171" s="48">
        <v>0</v>
      </c>
      <c r="V171" s="48">
        <v>0</v>
      </c>
      <c r="W171" s="48">
        <v>0</v>
      </c>
      <c r="X171" s="48">
        <v>0</v>
      </c>
      <c r="Y171" s="48">
        <v>0</v>
      </c>
      <c r="Z171" s="48">
        <v>0</v>
      </c>
      <c r="AA171" s="48">
        <v>0</v>
      </c>
      <c r="AB171" s="48">
        <v>0</v>
      </c>
      <c r="AC171" s="48">
        <v>0</v>
      </c>
      <c r="AD171" s="48">
        <v>0</v>
      </c>
      <c r="AE171" s="48">
        <v>0</v>
      </c>
      <c r="AF171" s="48">
        <v>0</v>
      </c>
      <c r="AG171" s="48">
        <v>0</v>
      </c>
      <c r="AH171" s="48">
        <v>0</v>
      </c>
      <c r="AI171" s="48">
        <v>3.2000000000000001E-2</v>
      </c>
      <c r="AJ171" s="48">
        <v>0</v>
      </c>
      <c r="AK171" s="48">
        <v>0.39800000000000002</v>
      </c>
      <c r="AL171" s="48">
        <v>0</v>
      </c>
      <c r="AM171" s="4">
        <f t="shared" si="35"/>
        <v>0</v>
      </c>
      <c r="AN171" s="4">
        <f t="shared" si="35"/>
        <v>0</v>
      </c>
      <c r="AO171" s="4">
        <f t="shared" si="35"/>
        <v>0</v>
      </c>
      <c r="AP171" s="4">
        <f t="shared" si="35"/>
        <v>0</v>
      </c>
      <c r="AQ171" s="4">
        <f t="shared" si="35"/>
        <v>0</v>
      </c>
      <c r="AR171" s="4">
        <f t="shared" si="35"/>
        <v>0</v>
      </c>
      <c r="AS171" s="4">
        <f t="shared" si="35"/>
        <v>0</v>
      </c>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
      <c r="BW171" s="141"/>
      <c r="BX171" s="141"/>
      <c r="BY171" s="141"/>
      <c r="BZ171" s="141"/>
      <c r="CA171" s="141"/>
      <c r="CB171" s="141"/>
      <c r="CC171" s="141"/>
      <c r="CD171" s="141"/>
      <c r="CE171" s="141"/>
      <c r="CF171" s="126"/>
    </row>
    <row r="172" spans="1:84" ht="63">
      <c r="A172" s="144" t="s">
        <v>762</v>
      </c>
      <c r="B172" s="145" t="s">
        <v>97</v>
      </c>
      <c r="C172" s="48" t="s">
        <v>531</v>
      </c>
      <c r="D172" s="48">
        <v>0</v>
      </c>
      <c r="E172" s="48">
        <v>0</v>
      </c>
      <c r="F172" s="48">
        <v>0</v>
      </c>
      <c r="G172" s="48">
        <v>6.24</v>
      </c>
      <c r="H172" s="48">
        <v>0</v>
      </c>
      <c r="I172" s="48">
        <v>0</v>
      </c>
      <c r="J172" s="48">
        <v>0</v>
      </c>
      <c r="K172" s="48">
        <v>0</v>
      </c>
      <c r="L172" s="48">
        <v>0</v>
      </c>
      <c r="M172" s="48">
        <v>0</v>
      </c>
      <c r="N172" s="48">
        <v>0</v>
      </c>
      <c r="O172" s="48">
        <v>0</v>
      </c>
      <c r="P172" s="48">
        <v>0</v>
      </c>
      <c r="Q172" s="48">
        <v>0</v>
      </c>
      <c r="R172" s="48">
        <v>0</v>
      </c>
      <c r="S172" s="48">
        <v>0</v>
      </c>
      <c r="T172" s="48">
        <v>0</v>
      </c>
      <c r="U172" s="48">
        <v>0</v>
      </c>
      <c r="V172" s="48">
        <v>0</v>
      </c>
      <c r="W172" s="48">
        <v>0</v>
      </c>
      <c r="X172" s="48">
        <v>0</v>
      </c>
      <c r="Y172" s="48">
        <v>0</v>
      </c>
      <c r="Z172" s="48">
        <v>0</v>
      </c>
      <c r="AA172" s="48">
        <v>0</v>
      </c>
      <c r="AB172" s="48">
        <v>0</v>
      </c>
      <c r="AC172" s="48">
        <v>0</v>
      </c>
      <c r="AD172" s="48">
        <v>0</v>
      </c>
      <c r="AE172" s="48">
        <v>0</v>
      </c>
      <c r="AF172" s="48">
        <v>0</v>
      </c>
      <c r="AG172" s="48">
        <v>0</v>
      </c>
      <c r="AH172" s="48">
        <v>0</v>
      </c>
      <c r="AI172" s="48">
        <v>6.24</v>
      </c>
      <c r="AJ172" s="48">
        <v>0</v>
      </c>
      <c r="AK172" s="48">
        <v>0</v>
      </c>
      <c r="AL172" s="48">
        <v>0</v>
      </c>
      <c r="AM172" s="4">
        <f t="shared" si="35"/>
        <v>0</v>
      </c>
      <c r="AN172" s="4">
        <f t="shared" si="35"/>
        <v>0</v>
      </c>
      <c r="AO172" s="4">
        <f t="shared" si="35"/>
        <v>0</v>
      </c>
      <c r="AP172" s="4">
        <f t="shared" si="35"/>
        <v>0</v>
      </c>
      <c r="AQ172" s="4">
        <f t="shared" si="35"/>
        <v>0</v>
      </c>
      <c r="AR172" s="4">
        <f t="shared" si="35"/>
        <v>0</v>
      </c>
      <c r="AS172" s="4">
        <f t="shared" si="35"/>
        <v>0</v>
      </c>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148"/>
      <c r="BR172" s="148"/>
      <c r="BS172" s="148"/>
      <c r="BT172" s="148"/>
      <c r="BU172" s="148"/>
      <c r="BV172" s="1"/>
      <c r="BW172" s="141"/>
      <c r="BX172" s="141"/>
      <c r="BY172" s="141"/>
      <c r="BZ172" s="141"/>
      <c r="CA172" s="141"/>
      <c r="CB172" s="141"/>
      <c r="CC172" s="141"/>
      <c r="CD172" s="141"/>
      <c r="CE172" s="141"/>
      <c r="CF172" s="126"/>
    </row>
    <row r="173" spans="1:84" ht="78.75">
      <c r="A173" s="144"/>
      <c r="B173" s="145" t="s">
        <v>188</v>
      </c>
      <c r="C173" s="149">
        <v>1400452</v>
      </c>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
        <f t="shared" si="35"/>
        <v>0</v>
      </c>
      <c r="AN173" s="4">
        <f t="shared" si="35"/>
        <v>0</v>
      </c>
      <c r="AO173" s="4">
        <f t="shared" si="35"/>
        <v>0</v>
      </c>
      <c r="AP173" s="4">
        <f t="shared" si="35"/>
        <v>0.504</v>
      </c>
      <c r="AQ173" s="4">
        <f t="shared" si="35"/>
        <v>0</v>
      </c>
      <c r="AR173" s="4">
        <f t="shared" si="35"/>
        <v>0</v>
      </c>
      <c r="AS173" s="4">
        <f t="shared" si="35"/>
        <v>0</v>
      </c>
      <c r="AT173" s="153">
        <v>0</v>
      </c>
      <c r="AU173" s="153">
        <v>0</v>
      </c>
      <c r="AV173" s="153">
        <v>0</v>
      </c>
      <c r="AW173" s="153">
        <v>0.504</v>
      </c>
      <c r="AX173" s="153">
        <v>0</v>
      </c>
      <c r="AY173" s="153">
        <v>0</v>
      </c>
      <c r="AZ173" s="153">
        <v>0</v>
      </c>
      <c r="BA173" s="148"/>
      <c r="BB173" s="148"/>
      <c r="BC173" s="148"/>
      <c r="BD173" s="148"/>
      <c r="BE173" s="148"/>
      <c r="BF173" s="148"/>
      <c r="BG173" s="148"/>
      <c r="BH173" s="148"/>
      <c r="BI173" s="148"/>
      <c r="BJ173" s="148"/>
      <c r="BK173" s="148"/>
      <c r="BL173" s="148"/>
      <c r="BM173" s="148"/>
      <c r="BN173" s="148"/>
      <c r="BO173" s="148"/>
      <c r="BP173" s="148"/>
      <c r="BQ173" s="148"/>
      <c r="BR173" s="148"/>
      <c r="BS173" s="148"/>
      <c r="BT173" s="148"/>
      <c r="BU173" s="148"/>
      <c r="BV173" s="1" t="s">
        <v>353</v>
      </c>
      <c r="BW173" s="141"/>
      <c r="BX173" s="141"/>
      <c r="BY173" s="141"/>
      <c r="BZ173" s="141"/>
      <c r="CA173" s="141"/>
      <c r="CB173" s="141"/>
      <c r="CC173" s="141"/>
      <c r="CD173" s="141"/>
      <c r="CE173" s="141"/>
      <c r="CF173" s="126"/>
    </row>
    <row r="174" spans="1:84" ht="31.5">
      <c r="A174" s="144" t="s">
        <v>763</v>
      </c>
      <c r="B174" s="150" t="s">
        <v>896</v>
      </c>
      <c r="C174" s="138" t="s">
        <v>532</v>
      </c>
      <c r="D174" s="138">
        <v>0</v>
      </c>
      <c r="E174" s="138">
        <v>12.007584932907889</v>
      </c>
      <c r="F174" s="138">
        <v>0</v>
      </c>
      <c r="G174" s="138">
        <v>29.484852294067871</v>
      </c>
      <c r="H174" s="138">
        <v>0</v>
      </c>
      <c r="I174" s="138">
        <v>0</v>
      </c>
      <c r="J174" s="138">
        <v>0</v>
      </c>
      <c r="K174" s="138">
        <v>0</v>
      </c>
      <c r="L174" s="138">
        <v>2</v>
      </c>
      <c r="M174" s="138">
        <v>0</v>
      </c>
      <c r="N174" s="138">
        <v>1.5250975481170432</v>
      </c>
      <c r="O174" s="138">
        <v>0</v>
      </c>
      <c r="P174" s="138">
        <v>0</v>
      </c>
      <c r="Q174" s="138">
        <v>0</v>
      </c>
      <c r="R174" s="138">
        <v>0</v>
      </c>
      <c r="S174" s="138">
        <v>2.8013942359121375</v>
      </c>
      <c r="T174" s="138">
        <v>0</v>
      </c>
      <c r="U174" s="138">
        <v>7.2447304806294852</v>
      </c>
      <c r="V174" s="138">
        <v>0</v>
      </c>
      <c r="W174" s="138">
        <v>0</v>
      </c>
      <c r="X174" s="138">
        <v>0</v>
      </c>
      <c r="Y174" s="138">
        <v>0</v>
      </c>
      <c r="Z174" s="138">
        <v>3.2416133301269019</v>
      </c>
      <c r="AA174" s="138">
        <v>0</v>
      </c>
      <c r="AB174" s="138">
        <v>8.4027583857786219</v>
      </c>
      <c r="AC174" s="138">
        <v>0</v>
      </c>
      <c r="AD174" s="138">
        <v>0</v>
      </c>
      <c r="AE174" s="138">
        <v>0</v>
      </c>
      <c r="AF174" s="138">
        <v>0</v>
      </c>
      <c r="AG174" s="138">
        <v>3.9645773668688484</v>
      </c>
      <c r="AH174" s="138">
        <v>0</v>
      </c>
      <c r="AI174" s="138">
        <v>12.312265879542723</v>
      </c>
      <c r="AJ174" s="138">
        <v>0</v>
      </c>
      <c r="AK174" s="138">
        <v>0</v>
      </c>
      <c r="AL174" s="138">
        <v>0</v>
      </c>
      <c r="AM174" s="4">
        <v>0</v>
      </c>
      <c r="AN174" s="4">
        <v>1.335</v>
      </c>
      <c r="AO174" s="4">
        <v>0</v>
      </c>
      <c r="AP174" s="4">
        <v>3.5279999999999996</v>
      </c>
      <c r="AQ174" s="4">
        <v>0</v>
      </c>
      <c r="AR174" s="4">
        <v>0.25800000000000001</v>
      </c>
      <c r="AS174" s="4">
        <v>0</v>
      </c>
      <c r="AT174" s="152">
        <v>0</v>
      </c>
      <c r="AU174" s="152">
        <v>0.55000000000000004</v>
      </c>
      <c r="AV174" s="152">
        <v>0</v>
      </c>
      <c r="AW174" s="152">
        <v>1.617</v>
      </c>
      <c r="AX174" s="152">
        <v>0</v>
      </c>
      <c r="AY174" s="152">
        <v>0.192</v>
      </c>
      <c r="AZ174" s="152">
        <v>0</v>
      </c>
      <c r="BA174" s="152">
        <v>0</v>
      </c>
      <c r="BB174" s="152">
        <v>0.78500000000000003</v>
      </c>
      <c r="BC174" s="152">
        <v>0</v>
      </c>
      <c r="BD174" s="152">
        <v>1.9109999999999998</v>
      </c>
      <c r="BE174" s="152">
        <v>0</v>
      </c>
      <c r="BF174" s="152">
        <v>6.6000000000000003E-2</v>
      </c>
      <c r="BG174" s="152">
        <v>0</v>
      </c>
      <c r="BH174" s="152">
        <v>0</v>
      </c>
      <c r="BI174" s="152">
        <v>0</v>
      </c>
      <c r="BJ174" s="152">
        <v>0</v>
      </c>
      <c r="BK174" s="152">
        <v>0</v>
      </c>
      <c r="BL174" s="152">
        <v>0</v>
      </c>
      <c r="BM174" s="152">
        <v>0</v>
      </c>
      <c r="BN174" s="152">
        <v>0</v>
      </c>
      <c r="BO174" s="152">
        <v>0</v>
      </c>
      <c r="BP174" s="152">
        <v>0</v>
      </c>
      <c r="BQ174" s="152">
        <v>0</v>
      </c>
      <c r="BR174" s="152">
        <v>0</v>
      </c>
      <c r="BS174" s="152">
        <v>0</v>
      </c>
      <c r="BT174" s="152">
        <v>0</v>
      </c>
      <c r="BU174" s="152">
        <v>0</v>
      </c>
      <c r="BV174" s="1" t="s">
        <v>353</v>
      </c>
      <c r="BW174" s="141"/>
      <c r="BX174" s="141"/>
      <c r="BY174" s="141"/>
      <c r="BZ174" s="141"/>
      <c r="CA174" s="141"/>
      <c r="CB174" s="141"/>
      <c r="CC174" s="141"/>
      <c r="CD174" s="141"/>
      <c r="CE174" s="141"/>
      <c r="CF174" s="126"/>
    </row>
    <row r="175" spans="1:84" ht="31.5">
      <c r="A175" s="144" t="s">
        <v>764</v>
      </c>
      <c r="B175" s="150" t="s">
        <v>898</v>
      </c>
      <c r="C175" s="138" t="s">
        <v>533</v>
      </c>
      <c r="D175" s="138">
        <v>0</v>
      </c>
      <c r="E175" s="138">
        <v>3.5351984937393768</v>
      </c>
      <c r="F175" s="138">
        <v>0</v>
      </c>
      <c r="G175" s="138">
        <v>15.793345346942665</v>
      </c>
      <c r="H175" s="138">
        <v>0</v>
      </c>
      <c r="I175" s="138">
        <v>0</v>
      </c>
      <c r="J175" s="138">
        <v>0</v>
      </c>
      <c r="K175" s="138">
        <v>0</v>
      </c>
      <c r="L175" s="138">
        <v>0.33420019085298608</v>
      </c>
      <c r="M175" s="138">
        <v>0</v>
      </c>
      <c r="N175" s="138">
        <v>1.4930248014369276</v>
      </c>
      <c r="O175" s="138">
        <v>0</v>
      </c>
      <c r="P175" s="138">
        <v>0</v>
      </c>
      <c r="Q175" s="138">
        <v>0</v>
      </c>
      <c r="R175" s="138">
        <v>0</v>
      </c>
      <c r="S175" s="138">
        <v>0.66840038170597216</v>
      </c>
      <c r="T175" s="138">
        <v>0</v>
      </c>
      <c r="U175" s="138">
        <v>2.9860496028738552</v>
      </c>
      <c r="V175" s="138">
        <v>0</v>
      </c>
      <c r="W175" s="138">
        <v>0</v>
      </c>
      <c r="X175" s="138">
        <v>0</v>
      </c>
      <c r="Y175" s="138">
        <v>0</v>
      </c>
      <c r="Z175" s="138">
        <v>1.0026005725589582</v>
      </c>
      <c r="AA175" s="138">
        <v>0</v>
      </c>
      <c r="AB175" s="138">
        <v>4.4790744043107829</v>
      </c>
      <c r="AC175" s="138">
        <v>0</v>
      </c>
      <c r="AD175" s="138">
        <v>0</v>
      </c>
      <c r="AE175" s="138">
        <v>0</v>
      </c>
      <c r="AF175" s="138">
        <v>0</v>
      </c>
      <c r="AG175" s="138">
        <v>1.5299973486214604</v>
      </c>
      <c r="AH175" s="138">
        <v>0</v>
      </c>
      <c r="AI175" s="138">
        <v>6.8351965383211004</v>
      </c>
      <c r="AJ175" s="138">
        <v>0</v>
      </c>
      <c r="AK175" s="138">
        <v>0</v>
      </c>
      <c r="AL175" s="138">
        <v>0</v>
      </c>
      <c r="AM175" s="4">
        <v>0</v>
      </c>
      <c r="AN175" s="4">
        <v>19.128000000000007</v>
      </c>
      <c r="AO175" s="4">
        <v>0</v>
      </c>
      <c r="AP175" s="4">
        <v>125.31099999999999</v>
      </c>
      <c r="AQ175" s="4">
        <v>0</v>
      </c>
      <c r="AR175" s="4">
        <v>3.0630000000000002</v>
      </c>
      <c r="AS175" s="4">
        <v>0</v>
      </c>
      <c r="AT175" s="152">
        <v>0</v>
      </c>
      <c r="AU175" s="152">
        <v>6.4510000000000041</v>
      </c>
      <c r="AV175" s="152">
        <v>0</v>
      </c>
      <c r="AW175" s="152">
        <v>62.519999999999989</v>
      </c>
      <c r="AX175" s="152">
        <v>0</v>
      </c>
      <c r="AY175" s="152">
        <v>8.7999999999999995E-2</v>
      </c>
      <c r="AZ175" s="152">
        <v>0</v>
      </c>
      <c r="BA175" s="152">
        <v>0</v>
      </c>
      <c r="BB175" s="152">
        <v>12.677000000000005</v>
      </c>
      <c r="BC175" s="152">
        <v>0</v>
      </c>
      <c r="BD175" s="152">
        <v>62.791000000000004</v>
      </c>
      <c r="BE175" s="152">
        <v>0</v>
      </c>
      <c r="BF175" s="152">
        <v>2.9750000000000001</v>
      </c>
      <c r="BG175" s="152">
        <v>0</v>
      </c>
      <c r="BH175" s="152">
        <v>0</v>
      </c>
      <c r="BI175" s="152">
        <v>0</v>
      </c>
      <c r="BJ175" s="152">
        <v>0</v>
      </c>
      <c r="BK175" s="152">
        <v>0</v>
      </c>
      <c r="BL175" s="152">
        <v>0</v>
      </c>
      <c r="BM175" s="152">
        <v>0</v>
      </c>
      <c r="BN175" s="152">
        <v>0</v>
      </c>
      <c r="BO175" s="152">
        <v>0</v>
      </c>
      <c r="BP175" s="152">
        <v>0</v>
      </c>
      <c r="BQ175" s="152">
        <v>0</v>
      </c>
      <c r="BR175" s="152">
        <v>0</v>
      </c>
      <c r="BS175" s="152">
        <v>0</v>
      </c>
      <c r="BT175" s="152">
        <v>0</v>
      </c>
      <c r="BU175" s="152">
        <v>0</v>
      </c>
      <c r="BV175" s="1" t="s">
        <v>353</v>
      </c>
      <c r="BW175" s="141"/>
      <c r="BX175" s="141"/>
      <c r="BY175" s="141"/>
      <c r="BZ175" s="141"/>
      <c r="CA175" s="141"/>
      <c r="CB175" s="141"/>
      <c r="CC175" s="141"/>
      <c r="CD175" s="141"/>
      <c r="CE175" s="141"/>
      <c r="CF175" s="126"/>
    </row>
    <row r="176" spans="1:84" ht="63" hidden="1">
      <c r="A176" s="147" t="s">
        <v>770</v>
      </c>
      <c r="B176" s="150" t="s">
        <v>150</v>
      </c>
      <c r="C176" s="138" t="s">
        <v>534</v>
      </c>
      <c r="D176" s="138">
        <v>0</v>
      </c>
      <c r="E176" s="138">
        <v>0</v>
      </c>
      <c r="F176" s="138">
        <v>0</v>
      </c>
      <c r="G176" s="138">
        <v>0</v>
      </c>
      <c r="H176" s="138">
        <v>0</v>
      </c>
      <c r="I176" s="138">
        <v>0</v>
      </c>
      <c r="J176" s="138">
        <v>0</v>
      </c>
      <c r="K176" s="138">
        <v>0</v>
      </c>
      <c r="L176" s="138">
        <v>0</v>
      </c>
      <c r="M176" s="138">
        <v>0</v>
      </c>
      <c r="N176" s="138">
        <v>0</v>
      </c>
      <c r="O176" s="138">
        <v>0</v>
      </c>
      <c r="P176" s="138">
        <v>0</v>
      </c>
      <c r="Q176" s="138">
        <v>0</v>
      </c>
      <c r="R176" s="138">
        <v>0</v>
      </c>
      <c r="S176" s="138">
        <v>0</v>
      </c>
      <c r="T176" s="138">
        <v>0</v>
      </c>
      <c r="U176" s="138">
        <v>0</v>
      </c>
      <c r="V176" s="138">
        <v>0</v>
      </c>
      <c r="W176" s="138">
        <v>0</v>
      </c>
      <c r="X176" s="138">
        <v>0</v>
      </c>
      <c r="Y176" s="138">
        <v>0</v>
      </c>
      <c r="Z176" s="138">
        <v>0</v>
      </c>
      <c r="AA176" s="138">
        <v>0</v>
      </c>
      <c r="AB176" s="138">
        <v>0</v>
      </c>
      <c r="AC176" s="138">
        <v>0</v>
      </c>
      <c r="AD176" s="138">
        <v>0</v>
      </c>
      <c r="AE176" s="138">
        <v>0</v>
      </c>
      <c r="AF176" s="138">
        <v>0</v>
      </c>
      <c r="AG176" s="138">
        <v>0</v>
      </c>
      <c r="AH176" s="138">
        <v>0</v>
      </c>
      <c r="AI176" s="138">
        <v>0</v>
      </c>
      <c r="AJ176" s="138">
        <v>0</v>
      </c>
      <c r="AK176" s="138">
        <v>0</v>
      </c>
      <c r="AL176" s="138">
        <v>0</v>
      </c>
      <c r="AM176" s="4">
        <f t="shared" ref="AM176:AS176" si="36">AT176+BA176+BH176+BO176</f>
        <v>0</v>
      </c>
      <c r="AN176" s="4">
        <f t="shared" si="36"/>
        <v>0</v>
      </c>
      <c r="AO176" s="4">
        <f t="shared" si="36"/>
        <v>0</v>
      </c>
      <c r="AP176" s="4">
        <f t="shared" si="36"/>
        <v>0</v>
      </c>
      <c r="AQ176" s="4">
        <f t="shared" si="36"/>
        <v>0</v>
      </c>
      <c r="AR176" s="4">
        <f t="shared" si="36"/>
        <v>0</v>
      </c>
      <c r="AS176" s="4">
        <f t="shared" si="36"/>
        <v>0</v>
      </c>
      <c r="AT176" s="154"/>
      <c r="AU176" s="154"/>
      <c r="AV176" s="154"/>
      <c r="AW176" s="154"/>
      <c r="AX176" s="154"/>
      <c r="AY176" s="154"/>
      <c r="AZ176" s="154"/>
      <c r="BA176" s="154"/>
      <c r="BB176" s="154"/>
      <c r="BC176" s="154"/>
      <c r="BD176" s="154"/>
      <c r="BE176" s="154"/>
      <c r="BF176" s="154"/>
      <c r="BG176" s="154"/>
      <c r="BH176" s="154"/>
      <c r="BI176" s="154"/>
      <c r="BJ176" s="154"/>
      <c r="BK176" s="154"/>
      <c r="BL176" s="154"/>
      <c r="BM176" s="154"/>
      <c r="BN176" s="154"/>
      <c r="BO176" s="154"/>
      <c r="BP176" s="154"/>
      <c r="BQ176" s="154"/>
      <c r="BR176" s="154"/>
      <c r="BS176" s="154"/>
      <c r="BT176" s="154"/>
      <c r="BU176" s="154"/>
      <c r="BV176" s="70"/>
      <c r="BW176" s="141"/>
      <c r="BX176" s="141"/>
      <c r="BY176" s="141"/>
      <c r="BZ176" s="141"/>
      <c r="CA176" s="141"/>
      <c r="CB176" s="141"/>
      <c r="CC176" s="141"/>
      <c r="CD176" s="141"/>
      <c r="CE176" s="141"/>
      <c r="CF176" s="126"/>
    </row>
    <row r="178" spans="2:13" s="67" customFormat="1" ht="22.5">
      <c r="B178" s="155" t="s">
        <v>902</v>
      </c>
    </row>
    <row r="181" spans="2:13" s="67" customFormat="1" ht="21.75">
      <c r="B181" s="418" t="s">
        <v>903</v>
      </c>
      <c r="C181" s="418"/>
      <c r="D181" s="418"/>
      <c r="E181" s="418"/>
      <c r="F181" s="418"/>
      <c r="G181" s="156"/>
      <c r="H181" s="156"/>
      <c r="I181" s="156"/>
      <c r="J181" s="156"/>
      <c r="K181" s="156"/>
      <c r="L181" s="418" t="s">
        <v>904</v>
      </c>
      <c r="M181" s="418"/>
    </row>
  </sheetData>
  <mergeCells count="28">
    <mergeCell ref="A17:AL17"/>
    <mergeCell ref="A9:AL9"/>
    <mergeCell ref="A11:AL11"/>
    <mergeCell ref="A12:AL12"/>
    <mergeCell ref="A14:AL14"/>
    <mergeCell ref="A15:AL15"/>
    <mergeCell ref="A18:AL18"/>
    <mergeCell ref="A19:BW19"/>
    <mergeCell ref="A20:AL20"/>
    <mergeCell ref="A21:A24"/>
    <mergeCell ref="B21:B24"/>
    <mergeCell ref="C21:C24"/>
    <mergeCell ref="D21:BU21"/>
    <mergeCell ref="BV21:BV24"/>
    <mergeCell ref="D22:AL22"/>
    <mergeCell ref="AM22:BU22"/>
    <mergeCell ref="AT23:AZ23"/>
    <mergeCell ref="BA23:BG23"/>
    <mergeCell ref="BH23:BN23"/>
    <mergeCell ref="BO23:BU23"/>
    <mergeCell ref="Y23:AE23"/>
    <mergeCell ref="AF23:AL23"/>
    <mergeCell ref="AM23:AS23"/>
    <mergeCell ref="B181:F181"/>
    <mergeCell ref="L181:M181"/>
    <mergeCell ref="D23:J23"/>
    <mergeCell ref="K23:Q23"/>
    <mergeCell ref="R23:X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приложение 8</vt:lpstr>
      <vt:lpstr>приложение 10</vt:lpstr>
      <vt:lpstr>приложение 11</vt:lpstr>
      <vt:lpstr>приложение 12 освоение квартал</vt:lpstr>
      <vt:lpstr>приложение 12</vt:lpstr>
      <vt:lpstr>приложение 13</vt:lpstr>
      <vt:lpstr>приложение 14</vt:lpstr>
      <vt:lpstr>Приложение 15</vt:lpstr>
      <vt:lpstr>приложение 16</vt:lpstr>
      <vt:lpstr>приложение 17</vt:lpstr>
      <vt:lpstr>приложение 18</vt:lpstr>
      <vt:lpstr>Результаты</vt:lpstr>
    </vt:vector>
  </TitlesOfParts>
  <Company>GVC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Kovalev_MI</dc:creator>
  <cp:lastModifiedBy>Чернова И.Н.</cp:lastModifiedBy>
  <cp:lastPrinted>2015-10-08T12:32:05Z</cp:lastPrinted>
  <dcterms:created xsi:type="dcterms:W3CDTF">2004-07-01T09:52:00Z</dcterms:created>
  <dcterms:modified xsi:type="dcterms:W3CDTF">2016-08-15T07:08:18Z</dcterms:modified>
</cp:coreProperties>
</file>